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4" firstSheet="7" activeTab="16"/>
  </bookViews>
  <sheets>
    <sheet name="财务收支预算总表" sheetId="1" r:id="rId1"/>
    <sheet name="部门收入预算表" sheetId="2" r:id="rId2"/>
    <sheet name="部门支出预算表" sheetId="3" r:id="rId3"/>
    <sheet name="财政拨款收支预算总表" sheetId="4" r:id="rId4"/>
    <sheet name="一般公共预算支出预算表" sheetId="5" r:id="rId5"/>
    <sheet name="一般公共预算“三公”经费支出预算表" sheetId="6" r:id="rId6"/>
    <sheet name="基本支出预算表" sheetId="7" r:id="rId7"/>
    <sheet name="项目支出预算表" sheetId="8" r:id="rId8"/>
    <sheet name="项目支出绩效目标表" sheetId="9" r:id="rId9"/>
    <sheet name="政府性基金预算支出预算表" sheetId="10" r:id="rId10"/>
    <sheet name="部门政府采购预算表07" sheetId="11" r:id="rId11"/>
    <sheet name="政府购买服务预算表" sheetId="12" r:id="rId12"/>
    <sheet name="对下转移支付预算表09-1" sheetId="13" r:id="rId13"/>
    <sheet name="对下转移支付绩效目标表" sheetId="14" r:id="rId14"/>
    <sheet name="新增资产配置表" sheetId="15" r:id="rId15"/>
    <sheet name="上级转移支付补助项目支出预算表11" sheetId="16" r:id="rId16"/>
    <sheet name="部门项目中期规划预算表12" sheetId="17" r:id="rId17"/>
  </sheets>
  <definedNames>
    <definedName name="_xlnm.Print_Titles" localSheetId="0">财务收支预算总表!$A:$A,财务收支预算总表!$1:$1</definedName>
    <definedName name="_xlnm.Print_Titles" localSheetId="1">部门收入预算表!$A:$A,部门收入预算表!$1:$1</definedName>
    <definedName name="_xlnm.Print_Titles" localSheetId="2">部门支出预算表!$A:$A,部门支出预算表!$1:$1</definedName>
    <definedName name="_xlnm.Print_Titles" localSheetId="3">财政拨款收支预算总表!$A:$A,财政拨款收支预算总表!$1:$1</definedName>
    <definedName name="_xlnm.Print_Titles" localSheetId="4">一般公共预算支出预算表!$A:$A,一般公共预算支出预算表!$1:$5</definedName>
    <definedName name="_xlnm.Print_Titles" localSheetId="5">一般公共预算“三公”经费支出预算表!$A:$A,一般公共预算“三公”经费支出预算表!$1:$1</definedName>
    <definedName name="_xlnm.Print_Titles" localSheetId="6">基本支出预算表!$A:$A,基本支出预算表!$1:$1</definedName>
    <definedName name="_xlnm.Print_Titles" localSheetId="7">项目支出预算表!$A:$A,项目支出预算表!$1:$1</definedName>
    <definedName name="_xlnm.Print_Titles" localSheetId="8">项目支出绩效目标表!$A:$A,项目支出绩效目标表!$1:$1</definedName>
    <definedName name="_xlnm.Print_Titles" localSheetId="9">政府性基金预算支出预算表!$A:$A,政府性基金预算支出预算表!$1:$6</definedName>
    <definedName name="_xlnm.Print_Titles" localSheetId="10">部门政府采购预算表07!$A:$A,部门政府采购预算表07!$1:$1</definedName>
    <definedName name="_xlnm.Print_Titles" localSheetId="11">政府购买服务预算表!$A:$A,政府购买服务预算表!$1:$1</definedName>
    <definedName name="_xlnm.Print_Titles" localSheetId="12">'对下转移支付预算表09-1'!$A:$A,'对下转移支付预算表09-1'!$1:$1</definedName>
    <definedName name="_xlnm.Print_Titles" localSheetId="13">对下转移支付绩效目标表!$A:$A,对下转移支付绩效目标表!$1:$1</definedName>
    <definedName name="_xlnm.Print_Titles" localSheetId="14">新增资产配置表!$A:$A,新增资产配置表!$1:$1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<sst xmlns="http://schemas.openxmlformats.org/spreadsheetml/2006/main" count="2010" uniqueCount="553">
  <si>
    <t>预算01-1表</t>
  </si>
  <si>
    <t>单位名称：昆明市官渡区人民政府矣六街道办事处</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</si>
  <si>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</si>
  <si>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</si>
  <si>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</si>
  <si>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</si>
  <si>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</si>
  <si>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</si>
  <si>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</si>
  <si>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</si>
  <si>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</si>
  <si>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</si>
  <si>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</si>
  <si>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</si>
  <si>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</si>
  <si>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</si>
  <si>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</si>
  <si>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</si>
  <si>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</si>
  <si>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</si>
  <si>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</si>
  <si>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</si>
  <si>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</si>
  <si>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</si>
  <si>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</si>
  <si>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</si>
  <si>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</si>
  <si>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</si>
  <si>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</si>
  <si>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</si>
  <si>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</si>
  <si>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</si>
  <si>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</si>
  <si>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</si>
  <si>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</si>
  <si>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</si>
  <si>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</si>
  <si>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</si>
  <si>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</si>
  <si>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</si>
  <si>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</si>
  <si>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</si>
  <si>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</si>
  <si>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</si>
  <si>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</si>
  <si>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</si>
  <si>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</si>
  <si>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</si>
  <si>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</si>
  <si>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</si>
  <si>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</si>
  <si>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</si>
  <si>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</si>
  <si>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</si>
  <si>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</si>
  <si>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</si>
  <si>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</si>
  <si>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</si>
  <si>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</si>
  <si>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</si>
  <si>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</si>
  <si>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</si>
  <si>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</si>
  <si>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</si>
  <si>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</si>
  <si>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</si>
  <si>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</si>
  <si>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</si>
  <si>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</si>
  <si>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</si>
  <si>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昆明市官渡区人民政府矣六街道办事处</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</si>
  <si>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</si>
  <si>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</si>
  <si>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</si>
  <si>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</si>
  <si>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</si>
  <si>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</si>
  <si>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</si>
  <si>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</si>
  <si>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</si>
  <si>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</si>
  <si>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</si>
  <si>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一般公共服务支出</t>
  </si>
  <si>
    <t>人大事务</t>
  </si>
  <si>
    <t>行政运行</t>
  </si>
  <si>
    <t>政府办公厅（室）及相关机构事务</t>
  </si>
  <si>
    <t>社会保障和就业支出</t>
  </si>
  <si>
    <t>行政事业单位养老支出</t>
  </si>
  <si>
    <t>行政单位离退休</t>
  </si>
  <si>
    <t>事业单位离退休</t>
  </si>
  <si>
    <t>机关事业单位基本养老保险缴费支出</t>
  </si>
  <si>
    <t>机关事业单位职业年金缴费支出</t>
  </si>
  <si>
    <t>卫生健康支出</t>
  </si>
  <si>
    <t>行政事业单位医疗</t>
  </si>
  <si>
    <t>行政单位医疗</t>
  </si>
  <si>
    <t>事业单位医疗</t>
  </si>
  <si>
    <t>公务员医疗补助</t>
  </si>
  <si>
    <t>其他行政事业单位医疗支出</t>
  </si>
  <si>
    <t>农林水支出</t>
  </si>
  <si>
    <t>农村综合改革</t>
  </si>
  <si>
    <t>对村级公益事业建设的补助</t>
  </si>
  <si>
    <t>住房保障支出</t>
  </si>
  <si>
    <t>住房改革支出</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</si>
  <si>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</si>
  <si>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</si>
  <si>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</si>
  <si>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</si>
  <si>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</si>
  <si>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</si>
  <si>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</si>
  <si>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</si>
  <si>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</si>
  <si>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</si>
  <si>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</si>
  <si>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</si>
  <si>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</si>
  <si>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</si>
  <si>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</si>
  <si>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</si>
  <si>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</si>
  <si>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</si>
  <si>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</si>
  <si>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</si>
  <si>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</si>
  <si>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</si>
  <si>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</si>
  <si>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</si>
  <si>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</si>
  <si>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</si>
  <si>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</si>
  <si>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</si>
  <si>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</si>
  <si>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</si>
  <si>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</si>
  <si>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</si>
  <si>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</si>
  <si>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</si>
  <si>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</si>
  <si>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</si>
  <si>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</si>
  <si>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</si>
  <si>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</si>
  <si>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</si>
  <si>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</si>
  <si>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</si>
  <si>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</si>
  <si>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</si>
  <si>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</si>
  <si>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</si>
  <si>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</si>
  <si>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</si>
  <si>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</si>
  <si>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</si>
  <si>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</si>
  <si>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</si>
  <si>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</si>
  <si>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</si>
  <si>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</si>
  <si>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</si>
  <si>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</si>
  <si>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</si>
  <si>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</si>
  <si>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</si>
  <si>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</si>
  <si>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</si>
  <si>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</si>
  <si>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</si>
  <si>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</si>
  <si>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</si>
  <si>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530111231100001500076</t>
  </si>
  <si>
    <t>行政人员绩效奖励</t>
  </si>
  <si>
    <t>2010301</t>
  </si>
  <si>
    <t>奖金</t>
  </si>
  <si>
    <t>530111210000000004710</t>
  </si>
  <si>
    <t>2210201</t>
  </si>
  <si>
    <t>530111241100002132084</t>
  </si>
  <si>
    <t>其他人员生活补助</t>
  </si>
  <si>
    <t>生活补助</t>
  </si>
  <si>
    <t>530111210000000004716</t>
  </si>
  <si>
    <t>一般公用支出</t>
  </si>
  <si>
    <t>办公费</t>
  </si>
  <si>
    <t>2010101</t>
  </si>
  <si>
    <t>水费</t>
  </si>
  <si>
    <t>电费</t>
  </si>
  <si>
    <t>邮电费</t>
  </si>
  <si>
    <t>物业管理费</t>
  </si>
  <si>
    <t>差旅费</t>
  </si>
  <si>
    <t>福利费</t>
  </si>
  <si>
    <t>2080501</t>
  </si>
  <si>
    <t>2080502</t>
  </si>
  <si>
    <t>培训费</t>
  </si>
  <si>
    <t>维修（护）费</t>
  </si>
  <si>
    <t>其他商品和服务支出</t>
  </si>
  <si>
    <t>530111210000000004714</t>
  </si>
  <si>
    <t>公务交通补贴</t>
  </si>
  <si>
    <t>其他交通费用</t>
  </si>
  <si>
    <t>530111241100002132085</t>
  </si>
  <si>
    <t>其他人员支出</t>
  </si>
  <si>
    <t>其他工资福利支出</t>
  </si>
  <si>
    <t>530111210000000004707</t>
  </si>
  <si>
    <t>行政人员工资支出</t>
  </si>
  <si>
    <t>基本工资</t>
  </si>
  <si>
    <t>津贴补贴</t>
  </si>
  <si>
    <t>530111210000000004708</t>
  </si>
  <si>
    <t>事业人员工资支出</t>
  </si>
  <si>
    <t>绩效工资</t>
  </si>
  <si>
    <t>530111251100003665257</t>
  </si>
  <si>
    <t>事业人员公共交通专项经费</t>
  </si>
  <si>
    <t>530111251100003665255</t>
  </si>
  <si>
    <t>行政人员公共交通专项经费</t>
  </si>
  <si>
    <t>530111251100003665234</t>
  </si>
  <si>
    <t>对个人和家庭的补助</t>
  </si>
  <si>
    <t>530111210000000004709</t>
  </si>
  <si>
    <t>社会保障缴费</t>
  </si>
  <si>
    <t>2080505</t>
  </si>
  <si>
    <t>机关事业单位基本养老保险缴费</t>
  </si>
  <si>
    <t>2080506</t>
  </si>
  <si>
    <t>职业年金缴费</t>
  </si>
  <si>
    <t>2101101</t>
  </si>
  <si>
    <t>职工基本医疗保险缴费</t>
  </si>
  <si>
    <t>2101102</t>
  </si>
  <si>
    <t>2101103</t>
  </si>
  <si>
    <t>公务员医疗补助缴费</t>
  </si>
  <si>
    <t>其他社会保障缴费</t>
  </si>
  <si>
    <t>2101199</t>
  </si>
  <si>
    <t>530111251100003665258</t>
  </si>
  <si>
    <t>社区工作经费</t>
  </si>
  <si>
    <t>530111231100001500079</t>
  </si>
  <si>
    <t>事业人员绩效奖励</t>
  </si>
  <si>
    <t>530111241100002132094</t>
  </si>
  <si>
    <t>离退休干部走访慰问经费</t>
  </si>
  <si>
    <t>530111231100001500080</t>
  </si>
  <si>
    <t>离退休人员支出</t>
  </si>
  <si>
    <t>530111241100002338908</t>
  </si>
  <si>
    <t>其他财政供养人员工资支出</t>
  </si>
  <si>
    <t>530111210000000004715</t>
  </si>
  <si>
    <t>工会经费</t>
  </si>
  <si>
    <t>530111210000000004713</t>
  </si>
  <si>
    <t>公车购置及运维费</t>
  </si>
  <si>
    <t>公务用车运行维护费</t>
  </si>
  <si>
    <t>预算05-1表</t>
  </si>
  <si>
    <t>项目分类</t>
  </si>
  <si>
    <t>项目单位</t>
  </si>
  <si>
    <t>经济科目编码</t>
  </si>
  <si>
    <t>经济科目名称</t>
  </si>
  <si>
    <t>本年拨款</t>
  </si>
  <si>
    <t>其中：本次下达</t>
  </si>
  <si>
    <t>313 事业发展类</t>
  </si>
  <si>
    <t>530111251100003598812</t>
  </si>
  <si>
    <t>矣六街道机关食堂经费</t>
  </si>
  <si>
    <t>30201</t>
  </si>
  <si>
    <t>530111251100003599458</t>
  </si>
  <si>
    <t>西部志愿者生活补贴及租房补贴资金</t>
  </si>
  <si>
    <t>530111251100003599877</t>
  </si>
  <si>
    <t>机关运行公共秩序维护、环境卫生保障经费</t>
  </si>
  <si>
    <t>530111251100003610760</t>
  </si>
  <si>
    <t>收支专用账户利息专项资金</t>
  </si>
  <si>
    <t>530111251100003610868</t>
  </si>
  <si>
    <t>行政工作经费</t>
  </si>
  <si>
    <t>530111251100003611645</t>
  </si>
  <si>
    <t>集体经济会计委托代理服务工作专项经费</t>
  </si>
  <si>
    <t>530111251100003611935</t>
  </si>
  <si>
    <t>安监员补贴经费</t>
  </si>
  <si>
    <t>530111251100003614088</t>
  </si>
  <si>
    <t>宣传工作经费</t>
  </si>
  <si>
    <t>530111251100003614715</t>
  </si>
  <si>
    <t>2019年党组织服务群众项目尾款经费</t>
  </si>
  <si>
    <t>530111251100003615133</t>
  </si>
  <si>
    <t>森林防火及林业执法经费</t>
  </si>
  <si>
    <t>530111251100003619884</t>
  </si>
  <si>
    <t>矣六下片区污水治理泵站闸门及示范项目运维经费</t>
  </si>
  <si>
    <t>530111251100003619933</t>
  </si>
  <si>
    <t>书记吹哨、部门报到工作经费</t>
  </si>
  <si>
    <t>530111251100003621024</t>
  </si>
  <si>
    <t>公益性岗位人员社保经费</t>
  </si>
  <si>
    <t>530111251100003621065</t>
  </si>
  <si>
    <t>城市网格化综合管理专项经费</t>
  </si>
  <si>
    <t>530111251100003639761</t>
  </si>
  <si>
    <t>综治中心日常管理、运营维护专项经费</t>
  </si>
  <si>
    <t>530111251100003721991</t>
  </si>
  <si>
    <t>党建工作经费</t>
  </si>
  <si>
    <t>311 专项业务类</t>
  </si>
  <si>
    <t>530111251100003729609</t>
  </si>
  <si>
    <t>公务接待专项经费</t>
  </si>
  <si>
    <t>530111251100003732053</t>
  </si>
  <si>
    <t>综合执法工作经费</t>
  </si>
  <si>
    <t>530111251100003735590</t>
  </si>
  <si>
    <t>螺蛳湾国际商贸城党群服务中心（西大厅）工作经费</t>
  </si>
  <si>
    <t>530111251100004107559</t>
  </si>
  <si>
    <t>2025年矣六街道渔村居民委员会渔村农村公益事业财政奖补项目资金</t>
  </si>
  <si>
    <t>2130701</t>
  </si>
  <si>
    <t>31005</t>
  </si>
  <si>
    <t>基础设施建设</t>
  </si>
  <si>
    <t>530111251100004123021</t>
  </si>
  <si>
    <t>渔村社一组6栋危房拆除补偿经费</t>
  </si>
  <si>
    <t>预算05-2表</t>
  </si>
  <si>
    <t>项目年度绩效目标</t>
  </si>
  <si>
    <t>一级指标</t>
  </si>
  <si>
    <t>二级指标</t>
  </si>
  <si>
    <t>三级指标</t>
  </si>
  <si>
    <t>指标性质</t>
  </si>
  <si>
    <t>指标值</t>
  </si>
  <si>
    <t>度量单位</t>
  </si>
  <si>
    <t>指标属性</t>
  </si>
  <si>
    <t>指标内容</t>
  </si>
  <si>
    <t>一季度完成上级下达任务的20% 
 二季度完成上级下达任务的30% 
 三季度完成上级下达任务的90% 
 四季度完成上级下达任务的100%</t>
  </si>
  <si>
    <t>产出指标</t>
  </si>
  <si>
    <t>数量指标</t>
  </si>
  <si>
    <t>政府投资建设的泵站、闸门（含示范项目）</t>
  </si>
  <si>
    <t>=</t>
  </si>
  <si>
    <t>环湖路沿线5个泵站、8道闸门，马料河沿线7个排涝和污水抽排泵站、22道闸门，以及目前在建下片区排水系统完善工程建设的泵站闸门，余水循环示范工程正常运行</t>
  </si>
  <si>
    <t>个</t>
  </si>
  <si>
    <t>定量指标</t>
  </si>
  <si>
    <t>环湖路沿线5个泵站、8道闸门，马料河沿线7个排涝和污水抽排泵站、22道闸门，以及目前在建下片区排水系统完善工程建设的泵站闸门，未来根据保护滇池需要建设的水利设施设备运行、管养、维修维护及清淤疏堵。</t>
  </si>
  <si>
    <t>质量指标</t>
  </si>
  <si>
    <t>正常运转</t>
  </si>
  <si>
    <t>示范工程和排水的泵站、能正常分流、处理污水、确保农田正常灌溉，闸门能正常使用并管控好污水</t>
  </si>
  <si>
    <t>年</t>
  </si>
  <si>
    <t>定性指标</t>
  </si>
  <si>
    <t>时效指标</t>
  </si>
  <si>
    <t>电费及运行、管养、维修维护（含示范项目），大维修、清淤疏堵、河道修缮、加固及绿化</t>
  </si>
  <si>
    <t>300000</t>
  </si>
  <si>
    <t>元</t>
  </si>
  <si>
    <t>示范工程按实际支付，电费据实设立电表据实支付，大维修、清淤疏堵、河道修缮、加固及绿化街道统筹</t>
  </si>
  <si>
    <t>效益指标</t>
  </si>
  <si>
    <t>可持续影响</t>
  </si>
  <si>
    <t>逐步提高村庄、入滇河道、田间地头沟渠污水的收集、处理能力</t>
  </si>
  <si>
    <t>88</t>
  </si>
  <si>
    <t>%</t>
  </si>
  <si>
    <t>按照《昆明市农村生活污水治理三年行动实施方案（2022—2024年）》到2024年农村生活污水收集率达到70%，处理率达到88%</t>
  </si>
  <si>
    <t>满意度指标</t>
  </si>
  <si>
    <t>服务对象满意度</t>
  </si>
  <si>
    <t>受益对象满意度</t>
  </si>
  <si>
    <t>80</t>
  </si>
  <si>
    <t>村庄居民对村内污水、沟渠的治理满意度</t>
  </si>
  <si>
    <t>2019年街道共申报9个党组织服务群众项目，收到区级拨入经费预算1805800.35元，实际拨付启动经费、中期经费共计1178624.54元。9个项目最终审定金额1392742.25元，最终还应拨付社会组织尾款经费214117.71，需退还区级经费413058.1元。 2022年9月26日返还1281504.47元党组党建经费，其中包含了2019年党组织服务群众项目尾款214117.71元和需退还区级经费413058.1元。</t>
  </si>
  <si>
    <t>完成9个项目</t>
  </si>
  <si>
    <t>9</t>
  </si>
  <si>
    <t xml:space="preserve"> 完成9个项目</t>
  </si>
  <si>
    <t>是否通过验收、审计</t>
  </si>
  <si>
    <t>100</t>
  </si>
  <si>
    <t>通过审计</t>
  </si>
  <si>
    <t>2020年12月之前完成</t>
  </si>
  <si>
    <t>成本指标</t>
  </si>
  <si>
    <t>经济成本指标</t>
  </si>
  <si>
    <t>1805800.35</t>
  </si>
  <si>
    <t>按照项目预算执行</t>
  </si>
  <si>
    <t>项目可持续性</t>
  </si>
  <si>
    <t>服务对象满意度指标</t>
  </si>
  <si>
    <t>95</t>
  </si>
  <si>
    <t>高质量完成项目，提高群众满意度。</t>
  </si>
  <si>
    <t>完成官渡区宣传部下达的党建党刊征订主要工作目标。保障街道宣传工作的基本运转。</t>
  </si>
  <si>
    <t>按照官渡区委宣传部征订任务分解数量完成征订党建党刊</t>
  </si>
  <si>
    <t>完成官渡区委组织部、宣传部下发的信息考核要求，保障街道的基本</t>
  </si>
  <si>
    <t>完成官渡区委宣传部征订要求征订党建党刊</t>
  </si>
  <si>
    <t>经济效益</t>
  </si>
  <si>
    <t>让群众了解街道日常、民生福祉、惠民政策</t>
  </si>
  <si>
    <t>群众满意度</t>
  </si>
  <si>
    <t>90</t>
  </si>
  <si>
    <t>为进一步支持西部计划志愿者工作，为志愿者生活提供生活保障及租房保障。</t>
  </si>
  <si>
    <t>为进一步支持西部计划志愿者工作，为志愿者生活提供生活保障及租房保障</t>
  </si>
  <si>
    <t>为西部志愿者提供稳定的的居住工作环境</t>
  </si>
  <si>
    <t>工作完成满意程度</t>
  </si>
  <si>
    <t>完成2024年度各项工作，一季度登记社区企业基本情况，二季度及时掌握安全生产动态情况；三季度协助开展社区安全生产隐患检查；四季度开展安全生产宣传工作。</t>
  </si>
  <si>
    <t>安全生产专项整治、宣传工作</t>
  </si>
  <si>
    <t>完成202年度各项工作，登记社区企业基本情况，及时掌握安全生产动态情况；协助开展社区安全生产隐患检查；开展安全生产宣传工作。</t>
  </si>
  <si>
    <t xml:space="preserve"> 全覆盖登记安全生产监管底数，全覆盖开展安全生产检查</t>
  </si>
  <si>
    <t>　完成2025年度各项工作，登记社区企业基本情况，及时掌握安全生产动态情况；协助开展社区安全生产隐患检查；开展安全生产宣传工作。</t>
  </si>
  <si>
    <t>　 当年完成</t>
  </si>
  <si>
    <t>社会效益</t>
  </si>
  <si>
    <t>经济社会健康发展，安全生产同步发展。</t>
  </si>
  <si>
    <t>经济社会健康、安全生产持续发展。</t>
  </si>
  <si>
    <t>按照《村集体经济组织会计制度》的规定，对村级财务活动进行会计核算，系统、完整、真实、及时地提供财务信息；定期向村委会提供各项资金的收支和结存明细情况及相关会计资料，供村委会按规定定期向村民张榜公示，接受群众监督；按照《会计基础工作规范》做好会计档案保管工作，对会计凭证、会计账簿、财务会计报告等档案整理立卷，装订成册，并按有关规定妥善保管；对村集体组织各项资金使用情况实施监督和管理；负责服务中心人员的管理、业务培训和考核；委托第三方公司做财务管理咨询；接受上级有关部门的监督指导。</t>
  </si>
  <si>
    <t>会计金额</t>
  </si>
  <si>
    <t>65000</t>
  </si>
  <si>
    <t xml:space="preserve">会计金额 </t>
  </si>
  <si>
    <t>开展农村集体资金、资产、资源的监督管理工作</t>
  </si>
  <si>
    <t>当年完成</t>
  </si>
  <si>
    <t>开展农村集体资金、资产、资源的监督管理工作，规范集体资金监管</t>
  </si>
  <si>
    <t>达到经济效益</t>
  </si>
  <si>
    <t>服务居民满意</t>
  </si>
  <si>
    <t xml:space="preserve">服务对象满意 </t>
  </si>
  <si>
    <t>矣六街道环境卫生综合整治及卫生城市复审、文明城市复审、七个专项综合整治项目</t>
  </si>
  <si>
    <t>环境卫生综合整治及卫生城市复审、文明城市复审、七个专项综合整治工作圆满完成</t>
  </si>
  <si>
    <t>99</t>
  </si>
  <si>
    <t>完成2025年度各项工作，登记社区企业基本情况，及时掌握安全生产动态情况；协助开展社区安全生产隐患检查；开展安全生产宣传工作。</t>
  </si>
  <si>
    <t>满意度测评</t>
  </si>
  <si>
    <t>矣六街道机关食堂位于街道负一楼，日常一日三餐正常供应，街道就餐工作人员200余人。</t>
  </si>
  <si>
    <t>街道机关食堂就餐人员200余人。</t>
  </si>
  <si>
    <t>&gt;</t>
  </si>
  <si>
    <t>完成2023年度食堂各项工作。</t>
  </si>
  <si>
    <t>40</t>
  </si>
  <si>
    <t>元/人*月</t>
  </si>
  <si>
    <t>保证食堂正常运转</t>
  </si>
  <si>
    <t>&gt;=</t>
  </si>
  <si>
    <t xml:space="preserve">积极检查，防范隐患 </t>
  </si>
  <si>
    <t>内部人员满意度</t>
  </si>
  <si>
    <t xml:space="preserve"> 坚持围绕中心、服务大局，以深入学习宣传贯彻习近平新时代中国特色社会主义思想和党的二十大精神为主题，以基层党组织战斗堡垒作用和党员先锋模范作用发挥为主线，按照“突出重点、整合资源、统筹谋划、注重质量”的原则，结合实际，拍摄制作党员教育重点视频。</t>
  </si>
  <si>
    <t>按照官渡区委组织部要求，拍摄制作党员教育重点视频片</t>
  </si>
  <si>
    <t>1.00</t>
  </si>
  <si>
    <t>部</t>
  </si>
  <si>
    <t>按照官渡区委组织部《关于开展2024年度官渡区党员教育重点视频片制作选题申报工作的通知》要求，完成党员教育片拍摄</t>
  </si>
  <si>
    <t>街道在规定时间内完成1部党员教育片</t>
  </si>
  <si>
    <t>官渡区委组织部《关于开展2024年度官渡区党员教育重点视频片制作选题申报工作的通知》</t>
  </si>
  <si>
    <t>按照官渡区委组织部要求时间内完成拍摄制作任务</t>
  </si>
  <si>
    <t>通过党员教育重点视频片摄制工作，反映本辖区党的建设和组织工作，展现本辖区党员精神风貌，以主题鲜明、题材鲜活、内容丰富、形式多样、特色突出、时代感强、群众喜爱的优秀作品进行广泛宣传。</t>
  </si>
  <si>
    <t>通过党员教育重点视频片摄制工作，反映本辖区党的建设和组织工作，展现本辖区党员精神风貌，以主题鲜明、题材鲜活、内容丰富、形式多样、特色突出、时代感强、群众喜爱的优秀作品对辖区党建工作进行广泛宣传</t>
  </si>
  <si>
    <t>通过党员教育重点视频片摄制工作，反映本辖区党的建设和组织工作，展现本辖区党员精神风貌，以主题鲜明、题材鲜活、内容丰富、形式多样、特色突出、时代感强、群众喜爱的优秀作品对辖区党建工作进行广泛宣传。</t>
  </si>
  <si>
    <t xml:space="preserve">受益对象满意度 </t>
  </si>
  <si>
    <t xml:space="preserve">受益对象满意度  </t>
  </si>
  <si>
    <t>为有效解决渔村社区第二居民小组道路淹积水问题，方便群众出行，小组集体多次组织研讨会议，在充分听取群众建议的基础上，经实地勘测讨论，拟计划于2025年3月初启动渔村二组道路提升工程项目。渔村二组待提升道路长约120米、宽6米，起点为渔村小学门口，终点至广普大沟，周边排水沟渠200多米，支道路口4个。该项目建设完成后可以解决此路段淹积水问题，渔村二组常住人口1623人、外来务工人员8000余人均可受益，周围群众出行方便，消防通道畅通，雨季雨水污水可排入截污管网，能够有效治理广普大沟排污问题，有效治理周围环境卫生，减少卫生死角，改善村容村貌。</t>
  </si>
  <si>
    <t>道路提升长120米，宽6米，周边排水沟渠240米，支道路口4个。</t>
  </si>
  <si>
    <t>渔村二组待提升道路长约120米、宽6米，总面积720平方米，起点为渔村小学门口，终点至广普大沟，排水沟240米，沟盖板240米，支道路口4个。</t>
  </si>
  <si>
    <t>高质量完成</t>
  </si>
  <si>
    <t>路面提升，解决淹积水问题，营造良好的人居环境，带动周边村镇配套设施完善和整体环境的提升</t>
  </si>
  <si>
    <t>随着渔村二组基础条件及生态环境的提升，为片区奠定了良好的生态骨架，创造了优美的乡村生态环境， 未来城乡一体发展带来无限商机。</t>
  </si>
  <si>
    <t>解决淹积水问题，周围群众及外来务工人员出行方便，保持消防通道通畅</t>
  </si>
  <si>
    <t>解决了此路段的淹积水问题，渔村二组常住人口1623人、外来务工人员8000多人均受益，周围群众及外来务工人员出行方便，保持消防通道通畅，雨季天雨水污水排入截污管网</t>
  </si>
  <si>
    <t>居民出行满意度</t>
  </si>
  <si>
    <t>完成区、街道下达的2025年主要工作目标。</t>
  </si>
  <si>
    <t xml:space="preserve">按质量完成 </t>
  </si>
  <si>
    <t>昆明市网格化综合监督指挥中心官渡分中心 关于进一步规范官渡区“群众需要、书记吹哨、部门报到”考核细则要求开展工作</t>
  </si>
  <si>
    <t>优化基层治理</t>
  </si>
  <si>
    <t>开展“书记吹哨、部门报到”，促进街道基层治理能力</t>
  </si>
  <si>
    <t>完成官渡区委、区政府下达的工作目标。用于2025年度森林草原防灭火及林业执法工作。</t>
  </si>
  <si>
    <t xml:space="preserve">按任务完成 </t>
  </si>
  <si>
    <t>生态效益</t>
  </si>
  <si>
    <t xml:space="preserve">绿化覆盖率提升，空气质量优，人居环境提升 </t>
  </si>
  <si>
    <t>社会公众满意度</t>
  </si>
  <si>
    <t xml:space="preserve">按实际接待人员批次人数执行 </t>
  </si>
  <si>
    <t>人</t>
  </si>
  <si>
    <t>按实际接待人员批次人数执行</t>
  </si>
  <si>
    <t>时效性</t>
  </si>
  <si>
    <t xml:space="preserve">实际接待人员批次人数执行 </t>
  </si>
  <si>
    <t>计划开发安置公益性岗位人员30人。完成2025年度区级下达的就业、创业担保贷款、医保、养老保险、劳动监察等各项任务。2025年度公益性岗位人员重特病保险、生育险及工伤保险费共计预算支出32551.2元。</t>
  </si>
  <si>
    <t>城镇公益性岗位</t>
  </si>
  <si>
    <t>30</t>
  </si>
  <si>
    <t>安置就业困难人员</t>
  </si>
  <si>
    <t>设置符合公共利益的管理和服务类岗位，全覆盖开展辖区内社保服务工作</t>
  </si>
  <si>
    <t>根据街道的实际需要和居民需求设置岗位，完成2025年度区级下达的就业、创业担保贷款、医保、养老保险、劳动监察等各项任务。</t>
  </si>
  <si>
    <t>1.0</t>
  </si>
  <si>
    <t>稳定就业困难人员的就业局势,民生保障</t>
  </si>
  <si>
    <t>辖区内居民、职工、灵活就业人员满意度</t>
  </si>
  <si>
    <t>对辖区内居民20人进行街道服务工作满意度调查，满意度达95%以上</t>
  </si>
  <si>
    <t>完善党群服务中心设施，依托“商圈业校”开展党群服务活动、党员教育培训，保障政务服务中心日常运转，加强商圈党组织建设，抓实商圈党员日常教育培训，以高质量党员教育推动街道经济社会高质量发展为导向，为企业经营做好服务，为产业发展做好支撑，为商圈党员群众打通最后一公里。</t>
  </si>
  <si>
    <t>开展若干期党群服务活动、党员教育培训</t>
  </si>
  <si>
    <t>按照中共云南省委组织部《关于开展党员教育体系化和系列平台一体化建设的通知》，开展党员教育培训</t>
  </si>
  <si>
    <t>加强商圈党组织建设，抓实商圈党员日常教育培训，以高质量党员教育推动街道经济社会高质量发展</t>
  </si>
  <si>
    <t>为企业经营做好服务，为产业发展做好支撑，为商圈群众打通最后一公里</t>
  </si>
  <si>
    <t>建成一个中心。加快建设中国·官渡螺蛳湾国际商贸城片区党群服务中心、政务服务中心，推动119项政务服务事项实现“站式”办理。依托“e办通”等自助服务终端打造“24 小时政务自助服务超市”，实现“下班能办”“周末能办”“节假能办”</t>
  </si>
  <si>
    <t>全面落实官渡区促进螺蛳湾片区高质量发展推进会的决策部署，对螺蛳湾片区进行提升改造，进一步优化营商环境，助推产业转型升级，激发高质量发展动能，打造螺蛳湾国际智慧产业新城，争当面向南亚东南亚辐射中心排头</t>
  </si>
  <si>
    <t>按照《社会治安综合治理综治中心建设与管理规范》（GB/T33200-2016）《智能建筑设计标准》（GB/T50314-2006）《智能建筑工程质量验收规范》（GB50339-2013）《建筑安装工程质量检验评定统一标准》（GBJ300-2006）《工业企业通信接地设计规范》(GBJ79-85)《通用用电设备设计规范》（GB50055-2011）等国家标准及《2019年官渡区街道办事处综治中心建设规划》、《关于推进官渡区“雪亮工程”建设的实施意见》文件精神要求，打造新时代的“社会综合治理服务中心”，达到推动基层机构“大整合”与资源“高共享”相结合，基层社会治理与便民利民服务相结合，实现社会治理由事后处置向事前预防转变、行政管理机制从条到块转变，提升基层社会治理效能。</t>
  </si>
  <si>
    <t>社会成本指标</t>
  </si>
  <si>
    <t>100000</t>
  </si>
  <si>
    <t>治安维稳工作有实效</t>
  </si>
  <si>
    <t xml:space="preserve">'按照方案完成综治中心建设工作 </t>
  </si>
  <si>
    <t>机关运行公共秩序维护、环境卫生保障</t>
  </si>
  <si>
    <t>物业后勤工作</t>
  </si>
  <si>
    <t>街道办公环境优劣</t>
  </si>
  <si>
    <t>物业服务的可持续性</t>
  </si>
  <si>
    <t>职工满意度</t>
  </si>
  <si>
    <t>物业服务满意度</t>
  </si>
  <si>
    <t>完成渔村一组6栋被列入红牌警示危房的拆迁补助</t>
  </si>
  <si>
    <t>高质量完成渔村社一组6栋危房拆除补偿工作</t>
  </si>
  <si>
    <t>保障群众住房安全</t>
  </si>
  <si>
    <t>消除安全隐患，做好补偿安置工作</t>
  </si>
  <si>
    <t>&lt;</t>
  </si>
  <si>
    <t xml:space="preserve">行政工作经费 </t>
  </si>
  <si>
    <t xml:space="preserve">按计划完成 </t>
  </si>
  <si>
    <t xml:space="preserve">推动辖区经济社会发展 </t>
  </si>
  <si>
    <t>圆满完成全年经济、社会发展目标任务</t>
  </si>
  <si>
    <t xml:space="preserve">促进地方经济发展、社会进步，提高人民生活水平 </t>
  </si>
  <si>
    <t xml:space="preserve">昆明市官渡区财政局关于预算单位上缴单位资金收支专用账户利息收入的通知 </t>
  </si>
  <si>
    <t>足额完成上缴</t>
  </si>
  <si>
    <t>经济效益指标</t>
  </si>
  <si>
    <t>足额完成上缴。</t>
  </si>
  <si>
    <t>满意</t>
  </si>
  <si>
    <t>满意。</t>
  </si>
  <si>
    <t>为确保矣六街道及辖区社区顺利开展安全生产月活动及相关安全生产、消防安全宣传教育工作。</t>
  </si>
  <si>
    <t>完成2024年度各项工作，登记社区企业基本情况，及时掌握安全生产动态情况；协助开展社区安全生产隐患检查；开展安全生产宣传工作。</t>
  </si>
  <si>
    <t>　完成2024年度各项工作，登记社区企业基本情况，及时掌握安全生产动态情况；协助开展社区安全生产隐患检查；开展安全生产宣传工作。</t>
  </si>
  <si>
    <t>10000</t>
  </si>
  <si>
    <t>每个社区发放10000元每年</t>
  </si>
  <si>
    <t>　 积极开展安全生产举报投诉调查处理</t>
  </si>
  <si>
    <t>积极检查，防范隐患 　</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</si>
  <si>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</si>
  <si>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</si>
  <si>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</si>
  <si>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</si>
  <si>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</si>
  <si>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</si>
  <si>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</si>
  <si>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</si>
  <si>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</si>
  <si>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</si>
  <si>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</si>
  <si>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</si>
  <si>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</si>
  <si>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</si>
  <si>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</si>
  <si>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2</t>
  </si>
  <si>
    <t>公务车加油服务</t>
  </si>
  <si>
    <t>车辆加油、添加燃料服务</t>
  </si>
  <si>
    <t>车辆维修和保养服务</t>
  </si>
  <si>
    <t>公务用车保险服务</t>
  </si>
  <si>
    <t>机动车保险服务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</si>
  <si>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</si>
  <si>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</si>
  <si>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</si>
  <si>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</si>
  <si>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</si>
  <si>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</si>
  <si>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</si>
  <si>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</si>
  <si>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</si>
  <si>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</si>
  <si>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</si>
  <si>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</si>
  <si>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</si>
  <si>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</si>
  <si>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</si>
  <si>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</si>
  <si>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</si>
  <si>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</si>
  <si>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</si>
  <si>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</si>
  <si>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</si>
  <si>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</si>
  <si>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</si>
  <si>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</si>
  <si>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</si>
  <si>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</si>
  <si>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</si>
  <si>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</si>
  <si>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</si>
  <si>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</si>
  <si>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</si>
  <si>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</si>
  <si>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</si>
  <si>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</si>
  <si>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</si>
  <si>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</si>
  <si>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</si>
  <si>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</si>
  <si>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</si>
  <si>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</si>
  <si>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1</t>
  </si>
  <si>
    <t>预算11表</t>
  </si>
  <si>
    <t>上级补助</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</si>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</sst>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12"/>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10.5"/>
      <color rgb="FF000000"/>
      <name val="宋体"/>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6" borderId="17" applyNumberFormat="0" applyAlignment="0" applyProtection="0">
      <alignment vertical="center"/>
    </xf>
    <xf numFmtId="0" fontId="28" fillId="7" borderId="18" applyNumberFormat="0" applyAlignment="0" applyProtection="0">
      <alignment vertical="center"/>
    </xf>
    <xf numFmtId="0" fontId="29" fillId="7" borderId="17" applyNumberFormat="0" applyAlignment="0" applyProtection="0">
      <alignment vertical="center"/>
    </xf>
    <xf numFmtId="0" fontId="30" fillId="8"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13" fillId="0" borderId="0">
      <alignment vertical="top"/>
      <protection locked="0"/>
    </xf>
  </cellStyleXfs>
  <cellXfs count="25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4" fontId="2" fillId="2" borderId="7" xfId="0" applyNumberFormat="1" applyFont="1" applyFill="1" applyBorder="1" applyAlignment="1" applyProtection="1">
      <alignment horizontal="right" vertical="center"/>
      <protection locked="0"/>
    </xf>
    <xf numFmtId="178" fontId="5" fillId="0" borderId="7" xfId="54" applyNumberFormat="1" applyFont="1" applyBorder="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NumberFormat="1" applyFont="1" applyBorder="1" applyAlignment="1" applyProtection="1">
      <alignment horizontal="center" wrapText="1"/>
      <protection locked="0"/>
    </xf>
    <xf numFmtId="0" fontId="2" fillId="2" borderId="7" xfId="0" applyNumberFormat="1" applyFont="1" applyFill="1" applyBorder="1" applyAlignment="1">
      <alignment horizontal="center" vertical="center" wrapText="1"/>
    </xf>
    <xf numFmtId="0" fontId="2" fillId="0" borderId="7" xfId="0" applyNumberFormat="1" applyFont="1" applyBorder="1" applyAlignment="1">
      <alignment horizontal="center" wrapText="1"/>
    </xf>
    <xf numFmtId="0" fontId="2" fillId="2" borderId="7" xfId="0" applyNumberFormat="1"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2" borderId="7" xfId="0" applyFont="1" applyFill="1" applyBorder="1" applyAlignment="1" applyProtection="1">
      <alignment horizontal="center" vertical="center" wrapText="1"/>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49" fontId="9" fillId="0" borderId="7" xfId="53" applyFont="1">
      <alignment horizontal="left" vertical="center" wrapText="1"/>
    </xf>
    <xf numFmtId="178" fontId="9" fillId="0" borderId="7" xfId="54" applyFont="1" applyAlignment="1">
      <alignment horizontal="left" vertical="center"/>
    </xf>
    <xf numFmtId="178" fontId="9" fillId="0" borderId="7" xfId="0" applyNumberFormat="1" applyFont="1" applyFill="1" applyBorder="1" applyAlignment="1" applyProtection="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0"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Fill="1" applyBorder="1" applyAlignment="1" applyProtection="1">
      <alignment vertical="center"/>
    </xf>
    <xf numFmtId="0" fontId="1" fillId="0" borderId="7" xfId="0" applyFont="1" applyBorder="1" applyAlignment="1">
      <alignment horizontal="center" vertical="center" wrapText="1"/>
    </xf>
    <xf numFmtId="49" fontId="12" fillId="0" borderId="7" xfId="0" applyNumberFormat="1" applyFont="1" applyFill="1" applyBorder="1" applyAlignment="1" applyProtection="1">
      <alignment horizontal="left" vertical="center" wrapText="1"/>
    </xf>
    <xf numFmtId="49" fontId="12" fillId="0" borderId="7" xfId="0" applyNumberFormat="1" applyFont="1" applyFill="1" applyBorder="1" applyAlignment="1" applyProtection="1">
      <alignment horizontal="left" vertical="center" wrapText="1" indent="2"/>
    </xf>
    <xf numFmtId="0" fontId="1" fillId="0" borderId="0" xfId="0" applyFont="1" applyBorder="1" applyAlignment="1">
      <alignment vertical="top"/>
    </xf>
    <xf numFmtId="49" fontId="5" fillId="0" borderId="7" xfId="0" applyNumberFormat="1"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0" fillId="3" borderId="0" xfId="0" applyFont="1" applyFill="1" applyBorder="1"/>
    <xf numFmtId="0" fontId="0" fillId="3" borderId="0" xfId="0" applyFont="1" applyFill="1" applyBorder="1" applyAlignment="1">
      <alignment horizontal="center" vertical="center"/>
    </xf>
    <xf numFmtId="0" fontId="1" fillId="3" borderId="0" xfId="0" applyFont="1" applyFill="1" applyBorder="1" applyAlignment="1">
      <alignment vertical="top"/>
    </xf>
    <xf numFmtId="0" fontId="1" fillId="3" borderId="0" xfId="0" applyFont="1" applyFill="1" applyBorder="1" applyAlignment="1" applyProtection="1">
      <alignment vertical="top"/>
      <protection locked="0"/>
    </xf>
    <xf numFmtId="49" fontId="1" fillId="3" borderId="0" xfId="0" applyNumberFormat="1" applyFont="1" applyFill="1" applyBorder="1" applyProtection="1">
      <protection locked="0"/>
    </xf>
    <xf numFmtId="0" fontId="3" fillId="3" borderId="0" xfId="0" applyFont="1" applyFill="1" applyBorder="1" applyAlignment="1" applyProtection="1">
      <alignment horizontal="center" vertical="center"/>
      <protection locked="0"/>
    </xf>
    <xf numFmtId="0" fontId="3" fillId="3" borderId="0" xfId="0" applyFont="1" applyFill="1" applyBorder="1" applyAlignment="1">
      <alignment horizontal="center" vertical="center"/>
    </xf>
    <xf numFmtId="0" fontId="2" fillId="3" borderId="0" xfId="0" applyFont="1" applyFill="1" applyBorder="1" applyAlignment="1" applyProtection="1">
      <alignment horizontal="left" vertical="center"/>
      <protection locked="0"/>
    </xf>
    <xf numFmtId="0" fontId="4" fillId="3" borderId="0" xfId="0" applyFont="1" applyFill="1" applyBorder="1" applyAlignment="1">
      <alignment horizontal="left" vertical="center"/>
    </xf>
    <xf numFmtId="0" fontId="4" fillId="3" borderId="0" xfId="0" applyFont="1" applyFill="1" applyBorder="1" applyAlignment="1" applyProtection="1">
      <alignment horizontal="left" vertical="center"/>
      <protection locked="0"/>
    </xf>
    <xf numFmtId="0" fontId="4" fillId="3"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5" xfId="0" applyFont="1" applyFill="1" applyBorder="1" applyAlignment="1">
      <alignment horizontal="center" vertical="center"/>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6" xfId="0" applyFont="1" applyFill="1" applyBorder="1" applyAlignment="1">
      <alignment horizontal="center" vertical="center"/>
    </xf>
    <xf numFmtId="0" fontId="1" fillId="3" borderId="7" xfId="0" applyFont="1" applyFill="1" applyBorder="1" applyAlignment="1" applyProtection="1">
      <alignment horizontal="center" vertical="center"/>
      <protection locked="0"/>
    </xf>
    <xf numFmtId="0" fontId="13" fillId="3" borderId="7" xfId="0" applyFont="1" applyFill="1" applyBorder="1" applyAlignment="1" applyProtection="1">
      <alignment horizontal="left" vertical="center"/>
      <protection locked="0"/>
    </xf>
    <xf numFmtId="49" fontId="5" fillId="3" borderId="7" xfId="0" applyNumberFormat="1" applyFont="1" applyFill="1" applyBorder="1" applyAlignment="1">
      <alignment horizontal="left" vertical="center" wrapText="1"/>
    </xf>
    <xf numFmtId="0" fontId="13" fillId="3" borderId="7" xfId="0" applyNumberFormat="1" applyFont="1" applyFill="1" applyBorder="1" applyAlignment="1" applyProtection="1">
      <alignment horizontal="left" vertical="center"/>
      <protection locked="0"/>
    </xf>
    <xf numFmtId="0" fontId="1" fillId="3" borderId="0" xfId="0" applyFont="1" applyFill="1" applyBorder="1" applyProtection="1">
      <protection locked="0"/>
    </xf>
    <xf numFmtId="0" fontId="4" fillId="3" borderId="0" xfId="0" applyFont="1" applyFill="1" applyBorder="1" applyProtection="1">
      <protection locked="0"/>
    </xf>
    <xf numFmtId="0" fontId="4" fillId="3" borderId="0" xfId="0" applyFont="1" applyFill="1" applyBorder="1"/>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3"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2" xfId="0" applyFont="1" applyFill="1" applyBorder="1" applyAlignment="1">
      <alignment horizontal="center" vertical="center"/>
    </xf>
    <xf numFmtId="0" fontId="4" fillId="3" borderId="2"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178" fontId="13" fillId="3" borderId="7" xfId="54" applyFill="1" applyProtection="1">
      <alignment horizontal="right" vertical="center"/>
      <protection locked="0"/>
    </xf>
    <xf numFmtId="178" fontId="5" fillId="3" borderId="7" xfId="54" applyNumberFormat="1" applyFont="1" applyFill="1" applyBorder="1">
      <alignment horizontal="right" vertical="center"/>
    </xf>
    <xf numFmtId="178" fontId="5" fillId="3" borderId="7" xfId="0" applyNumberFormat="1" applyFont="1" applyFill="1" applyBorder="1" applyAlignment="1">
      <alignment horizontal="right" vertical="center"/>
    </xf>
    <xf numFmtId="0" fontId="2" fillId="3" borderId="0" xfId="0" applyFont="1" applyFill="1" applyBorder="1" applyAlignment="1" applyProtection="1">
      <alignment horizontal="right" vertical="center"/>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lignment horizontal="center" vertical="center"/>
    </xf>
    <xf numFmtId="0" fontId="4" fillId="3" borderId="4"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2" fillId="3" borderId="3" xfId="0" applyFont="1" applyFill="1" applyBorder="1" applyAlignment="1">
      <alignment horizontal="left" vertical="center"/>
    </xf>
    <xf numFmtId="0" fontId="2" fillId="3" borderId="3"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178" fontId="13" fillId="3"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 fontId="2" fillId="0" borderId="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2" xfId="0" applyFont="1" applyBorder="1" applyAlignment="1" applyProtection="1">
      <alignment horizontal="center" vertical="center"/>
      <protection locked="0"/>
    </xf>
    <xf numFmtId="49" fontId="4" fillId="0" borderId="7" xfId="0" applyNumberFormat="1" applyFont="1" applyBorder="1" applyAlignment="1">
      <alignment horizontal="center" vertical="center"/>
    </xf>
    <xf numFmtId="0" fontId="2" fillId="0" borderId="7" xfId="0" applyNumberFormat="1" applyFont="1" applyBorder="1" applyAlignment="1">
      <alignment horizontal="center" vertical="center"/>
    </xf>
    <xf numFmtId="0" fontId="12" fillId="0" borderId="7" xfId="53" applyNumberFormat="1" applyFont="1">
      <alignment horizontal="left" vertical="center" wrapText="1"/>
    </xf>
    <xf numFmtId="49" fontId="12" fillId="0" borderId="7" xfId="53" applyFont="1">
      <alignment horizontal="left" vertical="center" wrapText="1"/>
    </xf>
    <xf numFmtId="178" fontId="2" fillId="0" borderId="7" xfId="54" applyFont="1">
      <alignment horizontal="right"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4" fontId="16" fillId="0" borderId="7" xfId="0" applyNumberFormat="1" applyFont="1" applyBorder="1" applyAlignment="1" applyProtection="1">
      <alignment horizontal="right" vertical="center"/>
      <protection locked="0"/>
    </xf>
    <xf numFmtId="178" fontId="17" fillId="0" borderId="7" xfId="54" applyFont="1">
      <alignment horizontal="right" vertical="center"/>
    </xf>
    <xf numFmtId="178" fontId="18" fillId="0" borderId="7" xfId="54" applyFont="1">
      <alignment horizontal="right" vertical="center"/>
    </xf>
    <xf numFmtId="0" fontId="2" fillId="0" borderId="7" xfId="0" applyFont="1" applyBorder="1" applyAlignment="1">
      <alignment horizontal="left" vertical="center"/>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xf>
    <xf numFmtId="0" fontId="0" fillId="0" borderId="0" xfId="0" applyFont="1" applyBorder="1" applyProtection="1"/>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2" fillId="4" borderId="7" xfId="57" applyNumberFormat="1" applyFont="1" applyFill="1" applyBorder="1" applyAlignment="1" applyProtection="1">
      <alignment horizontal="left" vertical="center" wrapText="1"/>
    </xf>
    <xf numFmtId="0" fontId="2" fillId="4" borderId="7" xfId="57" applyFont="1" applyFill="1" applyBorder="1" applyAlignment="1" applyProtection="1">
      <alignment horizontal="left" vertical="center" wrapText="1"/>
    </xf>
    <xf numFmtId="178" fontId="5" fillId="0" borderId="4" xfId="0" applyNumberFormat="1" applyFont="1" applyBorder="1" applyAlignment="1">
      <alignment horizontal="right" vertical="center"/>
    </xf>
    <xf numFmtId="0" fontId="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1" fillId="0" borderId="2" xfId="57"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4" fontId="16" fillId="0" borderId="7" xfId="0" applyNumberFormat="1" applyFont="1" applyBorder="1" applyAlignment="1">
      <alignment horizontal="right" vertical="center"/>
    </xf>
    <xf numFmtId="178" fontId="16" fillId="0" borderId="7" xfId="0" applyNumberFormat="1" applyFont="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36" sqref="C36"/>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7" t="s">
        <v>0</v>
      </c>
    </row>
    <row r="3" ht="41.25" customHeight="1" spans="1:1">
      <c r="A3" s="42" t="str">
        <f>"2025"&amp;"年部门财务收支预算总表"</f>
        <v>2025年部门财务收支预算总表</v>
      </c>
    </row>
    <row r="4" ht="17.25" customHeight="1" spans="1:4">
      <c r="A4" s="45" t="s">
        <v>1</v>
      </c>
      <c r="B4" s="207"/>
      <c r="D4" s="148" t="s">
        <v>2</v>
      </c>
    </row>
    <row r="5" ht="23.25" customHeight="1" spans="1:4">
      <c r="A5" s="208" t="s">
        <v>3</v>
      </c>
      <c r="B5" s="209"/>
      <c r="C5" s="208" t="s">
        <v>4</v>
      </c>
      <c r="D5" s="209"/>
    </row>
    <row r="6" ht="24" customHeight="1" spans="1:4">
      <c r="A6" s="208" t="s">
        <v>5</v>
      </c>
      <c r="B6" s="208" t="s">
        <v>6</v>
      </c>
      <c r="C6" s="208" t="s">
        <v>7</v>
      </c>
      <c r="D6" s="208" t="s">
        <v>6</v>
      </c>
    </row>
    <row r="7" ht="17.25" customHeight="1" spans="1:4">
      <c r="A7" s="210" t="s">
        <v>8</v>
      </c>
      <c r="B7" s="197">
        <v>50426236.41</v>
      </c>
      <c r="C7" s="210" t="s">
        <v>9</v>
      </c>
      <c r="D7" s="213">
        <v>49734107.61</v>
      </c>
    </row>
    <row r="8" ht="17.25" customHeight="1" spans="1:4">
      <c r="A8" s="210" t="s">
        <v>10</v>
      </c>
      <c r="B8" s="197">
        <v>0</v>
      </c>
      <c r="C8" s="210" t="s">
        <v>11</v>
      </c>
      <c r="D8" s="213"/>
    </row>
    <row r="9" ht="17.25" customHeight="1" spans="1:4">
      <c r="A9" s="210" t="s">
        <v>12</v>
      </c>
      <c r="B9" s="197">
        <v>0</v>
      </c>
      <c r="C9" s="250" t="s">
        <v>13</v>
      </c>
      <c r="D9" s="213"/>
    </row>
    <row r="10" ht="17.25" customHeight="1" spans="1:4">
      <c r="A10" s="210" t="s">
        <v>14</v>
      </c>
      <c r="B10" s="62">
        <v>0</v>
      </c>
      <c r="C10" s="250" t="s">
        <v>15</v>
      </c>
      <c r="D10" s="213"/>
    </row>
    <row r="11" ht="17.25" customHeight="1" spans="1:4">
      <c r="A11" s="210" t="s">
        <v>16</v>
      </c>
      <c r="B11" s="197"/>
      <c r="C11" s="250" t="s">
        <v>17</v>
      </c>
      <c r="D11" s="213"/>
    </row>
    <row r="12" ht="17.25" customHeight="1" spans="1:4">
      <c r="A12" s="210" t="s">
        <v>18</v>
      </c>
      <c r="B12" s="62"/>
      <c r="C12" s="250" t="s">
        <v>19</v>
      </c>
      <c r="D12" s="213"/>
    </row>
    <row r="13" ht="17.25" customHeight="1" spans="1:4">
      <c r="A13" s="210" t="s">
        <v>20</v>
      </c>
      <c r="B13" s="62"/>
      <c r="C13" s="33" t="s">
        <v>21</v>
      </c>
      <c r="D13" s="213"/>
    </row>
    <row r="14" ht="17.25" customHeight="1" spans="1:4">
      <c r="A14" s="210" t="s">
        <v>22</v>
      </c>
      <c r="B14" s="62"/>
      <c r="C14" s="33" t="s">
        <v>23</v>
      </c>
      <c r="D14" s="213">
        <v>2757242.73</v>
      </c>
    </row>
    <row r="15" ht="17.25" customHeight="1" spans="1:4">
      <c r="A15" s="210" t="s">
        <v>24</v>
      </c>
      <c r="B15" s="62"/>
      <c r="C15" s="33" t="s">
        <v>25</v>
      </c>
      <c r="D15" s="213">
        <v>1487222.81</v>
      </c>
    </row>
    <row r="16" ht="17.25" customHeight="1" spans="1:4">
      <c r="A16" s="210" t="s">
        <v>26</v>
      </c>
      <c r="B16" s="197">
        <v>5510000</v>
      </c>
      <c r="C16" s="33" t="s">
        <v>27</v>
      </c>
      <c r="D16" s="213"/>
    </row>
    <row r="17" ht="17.25" customHeight="1" spans="1:4">
      <c r="A17" s="214"/>
      <c r="B17" s="83"/>
      <c r="C17" s="33" t="s">
        <v>28</v>
      </c>
      <c r="D17" s="213"/>
    </row>
    <row r="18" ht="17.25" customHeight="1" spans="1:4">
      <c r="A18" s="215"/>
      <c r="B18" s="83"/>
      <c r="C18" s="33" t="s">
        <v>29</v>
      </c>
      <c r="D18" s="213">
        <v>480000</v>
      </c>
    </row>
    <row r="19" ht="17.25" customHeight="1" spans="1:4">
      <c r="A19" s="215"/>
      <c r="B19" s="83"/>
      <c r="C19" s="33" t="s">
        <v>30</v>
      </c>
      <c r="D19" s="213"/>
    </row>
    <row r="20" ht="17.25" customHeight="1" spans="1:4">
      <c r="A20" s="215"/>
      <c r="B20" s="83"/>
      <c r="C20" s="33" t="s">
        <v>31</v>
      </c>
      <c r="D20" s="213"/>
    </row>
    <row r="21" ht="17.25" customHeight="1" spans="1:4">
      <c r="A21" s="215"/>
      <c r="B21" s="83"/>
      <c r="C21" s="33" t="s">
        <v>32</v>
      </c>
      <c r="D21" s="213"/>
    </row>
    <row r="22" ht="17.25" customHeight="1" spans="1:4">
      <c r="A22" s="215"/>
      <c r="B22" s="83"/>
      <c r="C22" s="33" t="s">
        <v>33</v>
      </c>
      <c r="D22" s="213"/>
    </row>
    <row r="23" ht="17.25" customHeight="1" spans="1:4">
      <c r="A23" s="215"/>
      <c r="B23" s="83"/>
      <c r="C23" s="33" t="s">
        <v>34</v>
      </c>
      <c r="D23" s="213"/>
    </row>
    <row r="24" ht="17.25" customHeight="1" spans="1:4">
      <c r="A24" s="215"/>
      <c r="B24" s="83"/>
      <c r="C24" s="33" t="s">
        <v>35</v>
      </c>
      <c r="D24" s="213"/>
    </row>
    <row r="25" ht="17.25" customHeight="1" spans="1:4">
      <c r="A25" s="215"/>
      <c r="B25" s="83"/>
      <c r="C25" s="33" t="s">
        <v>36</v>
      </c>
      <c r="D25" s="213">
        <v>1477663.26</v>
      </c>
    </row>
    <row r="26" ht="17.25" customHeight="1" spans="1:4">
      <c r="A26" s="215"/>
      <c r="B26" s="83"/>
      <c r="C26" s="33" t="s">
        <v>37</v>
      </c>
      <c r="D26" s="213"/>
    </row>
    <row r="27" ht="17.25" customHeight="1" spans="1:4">
      <c r="A27" s="215"/>
      <c r="B27" s="83"/>
      <c r="C27" s="214" t="s">
        <v>38</v>
      </c>
      <c r="D27" s="213"/>
    </row>
    <row r="28" ht="17.25" customHeight="1" spans="1:4">
      <c r="A28" s="215"/>
      <c r="B28" s="83"/>
      <c r="C28" s="33" t="s">
        <v>39</v>
      </c>
      <c r="D28" s="213"/>
    </row>
    <row r="29" ht="16.5" customHeight="1" spans="1:4">
      <c r="A29" s="215"/>
      <c r="B29" s="83"/>
      <c r="C29" s="33" t="s">
        <v>40</v>
      </c>
      <c r="D29" s="213"/>
    </row>
    <row r="30" ht="16.5" customHeight="1" spans="1:4">
      <c r="A30" s="215"/>
      <c r="B30" s="83"/>
      <c r="C30" s="214" t="s">
        <v>41</v>
      </c>
      <c r="D30" s="213"/>
    </row>
    <row r="31" ht="17.25" customHeight="1" spans="1:4">
      <c r="A31" s="215"/>
      <c r="B31" s="83"/>
      <c r="C31" s="214" t="s">
        <v>42</v>
      </c>
      <c r="D31" s="213"/>
    </row>
    <row r="32" ht="17.25" customHeight="1" spans="1:4">
      <c r="A32" s="215"/>
      <c r="B32" s="83"/>
      <c r="C32" s="33" t="s">
        <v>43</v>
      </c>
      <c r="D32" s="213"/>
    </row>
    <row r="33" ht="16.5" customHeight="1" spans="1:4">
      <c r="A33" s="215" t="s">
        <v>44</v>
      </c>
      <c r="B33" s="251">
        <v>55936236.41</v>
      </c>
      <c r="C33" s="215" t="s">
        <v>45</v>
      </c>
      <c r="D33" s="212">
        <v>55936236.41</v>
      </c>
    </row>
    <row r="34" ht="16.5" customHeight="1" spans="1:4">
      <c r="A34" s="214" t="s">
        <v>46</v>
      </c>
      <c r="B34" s="251"/>
      <c r="C34" s="214" t="s">
        <v>47</v>
      </c>
      <c r="D34" s="213"/>
    </row>
    <row r="35" ht="16.5" customHeight="1" spans="1:4">
      <c r="A35" s="33" t="s">
        <v>48</v>
      </c>
      <c r="B35" s="197"/>
      <c r="C35" s="33" t="s">
        <v>48</v>
      </c>
      <c r="D35" s="212"/>
    </row>
    <row r="36" ht="16.5" customHeight="1" spans="1:4">
      <c r="A36" s="33" t="s">
        <v>49</v>
      </c>
      <c r="B36" s="197"/>
      <c r="C36" s="33" t="s">
        <v>50</v>
      </c>
      <c r="D36" s="252"/>
    </row>
    <row r="37" ht="16.5" customHeight="1" spans="1:4">
      <c r="A37" s="216" t="s">
        <v>51</v>
      </c>
      <c r="B37" s="251">
        <v>55936236.41</v>
      </c>
      <c r="C37" s="216" t="s">
        <v>52</v>
      </c>
      <c r="D37" s="212">
        <v>55936236.41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7" sqref="B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4">
        <v>1</v>
      </c>
      <c r="B2" s="125">
        <v>0</v>
      </c>
      <c r="C2" s="124">
        <v>1</v>
      </c>
      <c r="D2" s="126"/>
      <c r="E2" s="126"/>
      <c r="F2" s="123" t="s">
        <v>485</v>
      </c>
    </row>
    <row r="3" ht="42" customHeight="1" spans="1:6">
      <c r="A3" s="127" t="str">
        <f>"2025"&amp;"年部门政府性基金预算支出预算表"</f>
        <v>2025年部门政府性基金预算支出预算表</v>
      </c>
      <c r="B3" s="127" t="s">
        <v>486</v>
      </c>
      <c r="C3" s="128"/>
      <c r="D3" s="129"/>
      <c r="E3" s="129"/>
      <c r="F3" s="129"/>
    </row>
    <row r="4" ht="13.5" customHeight="1" spans="1:6">
      <c r="A4" s="5" t="s">
        <v>1</v>
      </c>
      <c r="B4" s="5" t="s">
        <v>487</v>
      </c>
      <c r="C4" s="124"/>
      <c r="D4" s="126"/>
      <c r="E4" s="126"/>
      <c r="F4" s="123" t="s">
        <v>2</v>
      </c>
    </row>
    <row r="5" ht="19.5" customHeight="1" spans="1:6">
      <c r="A5" s="130" t="s">
        <v>152</v>
      </c>
      <c r="B5" s="131" t="s">
        <v>72</v>
      </c>
      <c r="C5" s="130" t="s">
        <v>73</v>
      </c>
      <c r="D5" s="11" t="s">
        <v>488</v>
      </c>
      <c r="E5" s="12"/>
      <c r="F5" s="13"/>
    </row>
    <row r="6" ht="18.75" customHeight="1" spans="1:6">
      <c r="A6" s="132"/>
      <c r="B6" s="133"/>
      <c r="C6" s="132"/>
      <c r="D6" s="16" t="s">
        <v>56</v>
      </c>
      <c r="E6" s="11" t="s">
        <v>75</v>
      </c>
      <c r="F6" s="16" t="s">
        <v>76</v>
      </c>
    </row>
    <row r="7" ht="18.75" customHeight="1" spans="1:6">
      <c r="A7" s="71">
        <v>1</v>
      </c>
      <c r="B7" s="134">
        <v>2</v>
      </c>
      <c r="C7" s="71">
        <v>3</v>
      </c>
      <c r="D7" s="135">
        <v>4</v>
      </c>
      <c r="E7" s="135">
        <v>5</v>
      </c>
      <c r="F7" s="135">
        <v>6</v>
      </c>
    </row>
    <row r="8" ht="21" customHeight="1" spans="1:6">
      <c r="A8" s="22"/>
      <c r="B8" s="22"/>
      <c r="C8" s="22"/>
      <c r="D8" s="83"/>
      <c r="E8" s="83"/>
      <c r="F8" s="83"/>
    </row>
    <row r="9" ht="21" customHeight="1" spans="1:6">
      <c r="A9" s="22"/>
      <c r="B9" s="22"/>
      <c r="C9" s="22"/>
      <c r="D9" s="83"/>
      <c r="E9" s="83"/>
      <c r="F9" s="83"/>
    </row>
    <row r="10" ht="18.75" customHeight="1" spans="1:6">
      <c r="A10" s="136" t="s">
        <v>142</v>
      </c>
      <c r="B10" s="136" t="s">
        <v>142</v>
      </c>
      <c r="C10" s="137" t="s">
        <v>142</v>
      </c>
      <c r="D10" s="83"/>
      <c r="E10" s="83"/>
      <c r="F10" s="83"/>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H1"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489</v>
      </c>
    </row>
    <row r="3" ht="41.25" customHeight="1" spans="1:19">
      <c r="A3" s="76" t="str">
        <f>"2025"&amp;"年部门政府采购预算表"</f>
        <v>2025年部门政府采购预算表</v>
      </c>
      <c r="B3" s="69"/>
      <c r="C3" s="69"/>
      <c r="D3" s="4"/>
      <c r="E3" s="4"/>
      <c r="F3" s="4"/>
      <c r="G3" s="4"/>
      <c r="H3" s="4"/>
      <c r="I3" s="4"/>
      <c r="J3" s="4"/>
      <c r="K3" s="4"/>
      <c r="L3" s="4"/>
      <c r="M3" s="69"/>
      <c r="N3" s="4"/>
      <c r="O3" s="4"/>
      <c r="P3" s="69"/>
      <c r="Q3" s="4"/>
      <c r="R3" s="69"/>
      <c r="S3" s="69"/>
    </row>
    <row r="4" ht="18.75" customHeight="1" spans="1:19">
      <c r="A4" s="114" t="s">
        <v>1</v>
      </c>
      <c r="B4" s="89"/>
      <c r="C4" s="89"/>
      <c r="D4" s="7"/>
      <c r="E4" s="7"/>
      <c r="F4" s="7"/>
      <c r="G4" s="7"/>
      <c r="H4" s="7"/>
      <c r="I4" s="7"/>
      <c r="J4" s="7"/>
      <c r="K4" s="7"/>
      <c r="L4" s="7"/>
      <c r="R4" s="8"/>
      <c r="S4" s="123" t="s">
        <v>2</v>
      </c>
    </row>
    <row r="5" ht="15.75" customHeight="1" spans="1:19">
      <c r="A5" s="10" t="s">
        <v>151</v>
      </c>
      <c r="B5" s="90" t="s">
        <v>152</v>
      </c>
      <c r="C5" s="90" t="s">
        <v>490</v>
      </c>
      <c r="D5" s="91" t="s">
        <v>491</v>
      </c>
      <c r="E5" s="91" t="s">
        <v>492</v>
      </c>
      <c r="F5" s="91" t="s">
        <v>493</v>
      </c>
      <c r="G5" s="91" t="s">
        <v>494</v>
      </c>
      <c r="H5" s="91" t="s">
        <v>495</v>
      </c>
      <c r="I5" s="104" t="s">
        <v>159</v>
      </c>
      <c r="J5" s="104"/>
      <c r="K5" s="104"/>
      <c r="L5" s="104"/>
      <c r="M5" s="105"/>
      <c r="N5" s="104"/>
      <c r="O5" s="104"/>
      <c r="P5" s="84"/>
      <c r="Q5" s="104"/>
      <c r="R5" s="105"/>
      <c r="S5" s="85"/>
    </row>
    <row r="6" ht="17.25" customHeight="1" spans="1:19">
      <c r="A6" s="15"/>
      <c r="B6" s="92"/>
      <c r="C6" s="92"/>
      <c r="D6" s="93"/>
      <c r="E6" s="93"/>
      <c r="F6" s="93"/>
      <c r="G6" s="93"/>
      <c r="H6" s="93"/>
      <c r="I6" s="93" t="s">
        <v>56</v>
      </c>
      <c r="J6" s="93" t="s">
        <v>59</v>
      </c>
      <c r="K6" s="93" t="s">
        <v>496</v>
      </c>
      <c r="L6" s="93" t="s">
        <v>497</v>
      </c>
      <c r="M6" s="106" t="s">
        <v>498</v>
      </c>
      <c r="N6" s="107" t="s">
        <v>499</v>
      </c>
      <c r="O6" s="107"/>
      <c r="P6" s="112"/>
      <c r="Q6" s="107"/>
      <c r="R6" s="113"/>
      <c r="S6" s="94"/>
    </row>
    <row r="7" ht="54" customHeight="1" spans="1:19">
      <c r="A7" s="18"/>
      <c r="B7" s="94"/>
      <c r="C7" s="94"/>
      <c r="D7" s="95"/>
      <c r="E7" s="95"/>
      <c r="F7" s="95"/>
      <c r="G7" s="95"/>
      <c r="H7" s="95"/>
      <c r="I7" s="95"/>
      <c r="J7" s="95" t="s">
        <v>58</v>
      </c>
      <c r="K7" s="95"/>
      <c r="L7" s="95"/>
      <c r="M7" s="108"/>
      <c r="N7" s="95" t="s">
        <v>58</v>
      </c>
      <c r="O7" s="95" t="s">
        <v>65</v>
      </c>
      <c r="P7" s="94" t="s">
        <v>66</v>
      </c>
      <c r="Q7" s="95" t="s">
        <v>67</v>
      </c>
      <c r="R7" s="108" t="s">
        <v>68</v>
      </c>
      <c r="S7" s="94" t="s">
        <v>69</v>
      </c>
    </row>
    <row r="8" ht="18" customHeight="1" spans="1:19">
      <c r="A8" s="115">
        <v>1</v>
      </c>
      <c r="B8" s="115" t="s">
        <v>500</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ht="21" customHeight="1" spans="1:19">
      <c r="A9" s="96" t="s">
        <v>70</v>
      </c>
      <c r="B9" s="97" t="s">
        <v>70</v>
      </c>
      <c r="C9" s="96" t="s">
        <v>238</v>
      </c>
      <c r="D9" s="117" t="s">
        <v>501</v>
      </c>
      <c r="E9" s="117" t="s">
        <v>502</v>
      </c>
      <c r="F9" s="117" t="s">
        <v>322</v>
      </c>
      <c r="G9" s="118">
        <v>1</v>
      </c>
      <c r="H9" s="119">
        <v>8000</v>
      </c>
      <c r="I9" s="119">
        <v>8000</v>
      </c>
      <c r="J9" s="119">
        <v>8000</v>
      </c>
      <c r="K9" s="83"/>
      <c r="L9" s="83"/>
      <c r="M9" s="83"/>
      <c r="N9" s="83"/>
      <c r="O9" s="83"/>
      <c r="P9" s="83"/>
      <c r="Q9" s="83"/>
      <c r="R9" s="83"/>
      <c r="S9" s="83"/>
    </row>
    <row r="10" ht="21" customHeight="1" spans="1:19">
      <c r="A10" s="96" t="s">
        <v>70</v>
      </c>
      <c r="B10" s="97" t="s">
        <v>70</v>
      </c>
      <c r="C10" s="96" t="s">
        <v>238</v>
      </c>
      <c r="D10" s="117" t="s">
        <v>503</v>
      </c>
      <c r="E10" s="117" t="s">
        <v>503</v>
      </c>
      <c r="F10" s="117" t="s">
        <v>322</v>
      </c>
      <c r="G10" s="118">
        <v>1</v>
      </c>
      <c r="H10" s="119">
        <v>22860</v>
      </c>
      <c r="I10" s="119">
        <v>22860</v>
      </c>
      <c r="J10" s="119">
        <v>22860</v>
      </c>
      <c r="K10" s="83"/>
      <c r="L10" s="83"/>
      <c r="M10" s="83"/>
      <c r="N10" s="83"/>
      <c r="O10" s="83"/>
      <c r="P10" s="83"/>
      <c r="Q10" s="83"/>
      <c r="R10" s="83"/>
      <c r="S10" s="83"/>
    </row>
    <row r="11" ht="21" customHeight="1" spans="1:19">
      <c r="A11" s="96" t="s">
        <v>70</v>
      </c>
      <c r="B11" s="97" t="s">
        <v>70</v>
      </c>
      <c r="C11" s="96" t="s">
        <v>238</v>
      </c>
      <c r="D11" s="117" t="s">
        <v>504</v>
      </c>
      <c r="E11" s="117" t="s">
        <v>505</v>
      </c>
      <c r="F11" s="117" t="s">
        <v>322</v>
      </c>
      <c r="G11" s="118">
        <v>1</v>
      </c>
      <c r="H11" s="119">
        <v>30700</v>
      </c>
      <c r="I11" s="119">
        <v>30700</v>
      </c>
      <c r="J11" s="119">
        <v>30700</v>
      </c>
      <c r="K11" s="83"/>
      <c r="L11" s="83"/>
      <c r="M11" s="83"/>
      <c r="N11" s="83"/>
      <c r="O11" s="83"/>
      <c r="P11" s="83"/>
      <c r="Q11" s="83"/>
      <c r="R11" s="83"/>
      <c r="S11" s="83"/>
    </row>
    <row r="12" ht="21" customHeight="1" spans="1:19">
      <c r="A12" s="99" t="s">
        <v>142</v>
      </c>
      <c r="B12" s="100"/>
      <c r="C12" s="100"/>
      <c r="D12" s="101"/>
      <c r="E12" s="101"/>
      <c r="F12" s="101"/>
      <c r="G12" s="120"/>
      <c r="H12" s="119">
        <v>61560</v>
      </c>
      <c r="I12" s="119">
        <v>61560</v>
      </c>
      <c r="J12" s="119">
        <v>61560</v>
      </c>
      <c r="K12" s="83"/>
      <c r="L12" s="83"/>
      <c r="M12" s="83"/>
      <c r="N12" s="83"/>
      <c r="O12" s="83"/>
      <c r="P12" s="83"/>
      <c r="Q12" s="83"/>
      <c r="R12" s="83"/>
      <c r="S12" s="83"/>
    </row>
    <row r="13" ht="21" customHeight="1" spans="1:19">
      <c r="A13" s="114" t="s">
        <v>506</v>
      </c>
      <c r="B13" s="5"/>
      <c r="C13" s="5"/>
      <c r="D13" s="114"/>
      <c r="E13" s="114"/>
      <c r="F13" s="114"/>
      <c r="G13" s="121"/>
      <c r="H13" s="122"/>
      <c r="I13" s="122"/>
      <c r="J13" s="122"/>
      <c r="K13" s="122"/>
      <c r="L13" s="122"/>
      <c r="M13" s="122"/>
      <c r="N13" s="122"/>
      <c r="O13" s="122"/>
      <c r="P13" s="122"/>
      <c r="Q13" s="122"/>
      <c r="R13" s="122"/>
      <c r="S13" s="122"/>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D1" workbookViewId="0">
      <pane ySplit="1" topLeftCell="A2" activePane="bottomLeft" state="frozen"/>
      <selection/>
      <selection pane="bottomLeft" activeCell="G37" sqref="G3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7"/>
      <c r="C2" s="87"/>
      <c r="D2" s="87"/>
      <c r="E2" s="87"/>
      <c r="F2" s="87"/>
      <c r="G2" s="87"/>
      <c r="H2" s="80"/>
      <c r="I2" s="80"/>
      <c r="J2" s="80"/>
      <c r="K2" s="80"/>
      <c r="L2" s="80"/>
      <c r="M2" s="80"/>
      <c r="N2" s="102"/>
      <c r="O2" s="80"/>
      <c r="P2" s="80"/>
      <c r="Q2" s="87"/>
      <c r="R2" s="80"/>
      <c r="S2" s="110"/>
      <c r="T2" s="110" t="s">
        <v>507</v>
      </c>
    </row>
    <row r="3" ht="41.25" customHeight="1" spans="1:20">
      <c r="A3" s="76" t="str">
        <f>"2025"&amp;"年部门政府购买服务预算表"</f>
        <v>2025年部门政府购买服务预算表</v>
      </c>
      <c r="B3" s="69"/>
      <c r="C3" s="69"/>
      <c r="D3" s="69"/>
      <c r="E3" s="69"/>
      <c r="F3" s="69"/>
      <c r="G3" s="69"/>
      <c r="H3" s="88"/>
      <c r="I3" s="88"/>
      <c r="J3" s="88"/>
      <c r="K3" s="88"/>
      <c r="L3" s="88"/>
      <c r="M3" s="88"/>
      <c r="N3" s="103"/>
      <c r="O3" s="88"/>
      <c r="P3" s="88"/>
      <c r="Q3" s="69"/>
      <c r="R3" s="88"/>
      <c r="S3" s="103"/>
      <c r="T3" s="69"/>
    </row>
    <row r="4" ht="22.5" customHeight="1" spans="1:20">
      <c r="A4" s="77" t="s">
        <v>1</v>
      </c>
      <c r="B4" s="89"/>
      <c r="C4" s="89"/>
      <c r="D4" s="89"/>
      <c r="E4" s="89"/>
      <c r="F4" s="89"/>
      <c r="G4" s="89"/>
      <c r="H4" s="78"/>
      <c r="I4" s="78"/>
      <c r="J4" s="78"/>
      <c r="K4" s="78"/>
      <c r="L4" s="78"/>
      <c r="M4" s="78"/>
      <c r="N4" s="102"/>
      <c r="O4" s="80"/>
      <c r="P4" s="80"/>
      <c r="Q4" s="87"/>
      <c r="R4" s="80"/>
      <c r="S4" s="111"/>
      <c r="T4" s="110" t="s">
        <v>2</v>
      </c>
    </row>
    <row r="5" ht="24" customHeight="1" spans="1:20">
      <c r="A5" s="10" t="s">
        <v>151</v>
      </c>
      <c r="B5" s="90" t="s">
        <v>152</v>
      </c>
      <c r="C5" s="90" t="s">
        <v>490</v>
      </c>
      <c r="D5" s="90" t="s">
        <v>508</v>
      </c>
      <c r="E5" s="90" t="s">
        <v>509</v>
      </c>
      <c r="F5" s="90" t="s">
        <v>510</v>
      </c>
      <c r="G5" s="90" t="s">
        <v>511</v>
      </c>
      <c r="H5" s="91" t="s">
        <v>512</v>
      </c>
      <c r="I5" s="91" t="s">
        <v>513</v>
      </c>
      <c r="J5" s="104" t="s">
        <v>159</v>
      </c>
      <c r="K5" s="104"/>
      <c r="L5" s="104"/>
      <c r="M5" s="104"/>
      <c r="N5" s="105"/>
      <c r="O5" s="104"/>
      <c r="P5" s="104"/>
      <c r="Q5" s="84"/>
      <c r="R5" s="104"/>
      <c r="S5" s="105"/>
      <c r="T5" s="85"/>
    </row>
    <row r="6" ht="24" customHeight="1" spans="1:20">
      <c r="A6" s="15"/>
      <c r="B6" s="92"/>
      <c r="C6" s="92"/>
      <c r="D6" s="92"/>
      <c r="E6" s="92"/>
      <c r="F6" s="92"/>
      <c r="G6" s="92"/>
      <c r="H6" s="93"/>
      <c r="I6" s="93"/>
      <c r="J6" s="93" t="s">
        <v>56</v>
      </c>
      <c r="K6" s="93" t="s">
        <v>59</v>
      </c>
      <c r="L6" s="93" t="s">
        <v>496</v>
      </c>
      <c r="M6" s="93" t="s">
        <v>497</v>
      </c>
      <c r="N6" s="106" t="s">
        <v>498</v>
      </c>
      <c r="O6" s="107" t="s">
        <v>499</v>
      </c>
      <c r="P6" s="107"/>
      <c r="Q6" s="112"/>
      <c r="R6" s="107"/>
      <c r="S6" s="113"/>
      <c r="T6" s="94"/>
    </row>
    <row r="7" ht="54" customHeight="1" spans="1:20">
      <c r="A7" s="18"/>
      <c r="B7" s="94"/>
      <c r="C7" s="94"/>
      <c r="D7" s="94"/>
      <c r="E7" s="94"/>
      <c r="F7" s="94"/>
      <c r="G7" s="94"/>
      <c r="H7" s="95"/>
      <c r="I7" s="95"/>
      <c r="J7" s="95"/>
      <c r="K7" s="95" t="s">
        <v>58</v>
      </c>
      <c r="L7" s="95"/>
      <c r="M7" s="95"/>
      <c r="N7" s="108"/>
      <c r="O7" s="95" t="s">
        <v>58</v>
      </c>
      <c r="P7" s="95" t="s">
        <v>65</v>
      </c>
      <c r="Q7" s="94" t="s">
        <v>66</v>
      </c>
      <c r="R7" s="95" t="s">
        <v>67</v>
      </c>
      <c r="S7" s="108" t="s">
        <v>68</v>
      </c>
      <c r="T7" s="94" t="s">
        <v>69</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142</v>
      </c>
      <c r="B10" s="100"/>
      <c r="C10" s="100"/>
      <c r="D10" s="100"/>
      <c r="E10" s="100"/>
      <c r="F10" s="100"/>
      <c r="G10" s="100"/>
      <c r="H10" s="101"/>
      <c r="I10" s="109"/>
      <c r="J10" s="83"/>
      <c r="K10" s="83"/>
      <c r="L10" s="83"/>
      <c r="M10" s="83"/>
      <c r="N10" s="83"/>
      <c r="O10" s="83"/>
      <c r="P10" s="83"/>
      <c r="Q10" s="83"/>
      <c r="R10" s="83"/>
      <c r="S10" s="83"/>
      <c r="T10" s="8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514</v>
      </c>
    </row>
    <row r="3" ht="41.25" customHeight="1" spans="1:24">
      <c r="A3" s="76"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9"/>
      <c r="X3" s="69"/>
    </row>
    <row r="4" ht="18" customHeight="1" spans="1:24">
      <c r="A4" s="77" t="s">
        <v>1</v>
      </c>
      <c r="B4" s="78"/>
      <c r="C4" s="78"/>
      <c r="D4" s="79"/>
      <c r="E4" s="80"/>
      <c r="F4" s="80"/>
      <c r="G4" s="80"/>
      <c r="H4" s="80"/>
      <c r="I4" s="80"/>
      <c r="W4" s="8"/>
      <c r="X4" s="8" t="s">
        <v>2</v>
      </c>
    </row>
    <row r="5" ht="19.5" customHeight="1" spans="1:24">
      <c r="A5" s="29" t="s">
        <v>515</v>
      </c>
      <c r="B5" s="11" t="s">
        <v>159</v>
      </c>
      <c r="C5" s="12"/>
      <c r="D5" s="12"/>
      <c r="E5" s="11" t="s">
        <v>516</v>
      </c>
      <c r="F5" s="12"/>
      <c r="G5" s="12"/>
      <c r="H5" s="12"/>
      <c r="I5" s="12"/>
      <c r="J5" s="12"/>
      <c r="K5" s="12"/>
      <c r="L5" s="12"/>
      <c r="M5" s="12"/>
      <c r="N5" s="12"/>
      <c r="O5" s="12"/>
      <c r="P5" s="12"/>
      <c r="Q5" s="12"/>
      <c r="R5" s="12"/>
      <c r="S5" s="12"/>
      <c r="T5" s="12"/>
      <c r="U5" s="12"/>
      <c r="V5" s="12"/>
      <c r="W5" s="84"/>
      <c r="X5" s="85"/>
    </row>
    <row r="6" ht="40.5" customHeight="1" spans="1:24">
      <c r="A6" s="19"/>
      <c r="B6" s="30" t="s">
        <v>56</v>
      </c>
      <c r="C6" s="10" t="s">
        <v>59</v>
      </c>
      <c r="D6" s="81" t="s">
        <v>496</v>
      </c>
      <c r="E6" s="49" t="s">
        <v>517</v>
      </c>
      <c r="F6" s="49" t="s">
        <v>518</v>
      </c>
      <c r="G6" s="49" t="s">
        <v>519</v>
      </c>
      <c r="H6" s="49" t="s">
        <v>520</v>
      </c>
      <c r="I6" s="49" t="s">
        <v>521</v>
      </c>
      <c r="J6" s="49" t="s">
        <v>522</v>
      </c>
      <c r="K6" s="49" t="s">
        <v>523</v>
      </c>
      <c r="L6" s="49" t="s">
        <v>524</v>
      </c>
      <c r="M6" s="49" t="s">
        <v>525</v>
      </c>
      <c r="N6" s="49" t="s">
        <v>526</v>
      </c>
      <c r="O6" s="49" t="s">
        <v>527</v>
      </c>
      <c r="P6" s="49" t="s">
        <v>528</v>
      </c>
      <c r="Q6" s="49" t="s">
        <v>529</v>
      </c>
      <c r="R6" s="49" t="s">
        <v>530</v>
      </c>
      <c r="S6" s="49" t="s">
        <v>531</v>
      </c>
      <c r="T6" s="49" t="s">
        <v>532</v>
      </c>
      <c r="U6" s="49" t="s">
        <v>533</v>
      </c>
      <c r="V6" s="49" t="s">
        <v>534</v>
      </c>
      <c r="W6" s="49" t="s">
        <v>535</v>
      </c>
      <c r="X6" s="86" t="s">
        <v>536</v>
      </c>
    </row>
    <row r="7" ht="19.5" customHeight="1" spans="1:24">
      <c r="A7" s="20">
        <v>1</v>
      </c>
      <c r="B7" s="20">
        <v>2</v>
      </c>
      <c r="C7" s="20">
        <v>3</v>
      </c>
      <c r="D7" s="82">
        <v>4</v>
      </c>
      <c r="E7" s="37">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7">
        <v>23</v>
      </c>
      <c r="X7" s="37">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G41" sqref="G41"/>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537</v>
      </c>
    </row>
    <row r="3" ht="41.25" customHeight="1" spans="1:10">
      <c r="A3" s="68" t="str">
        <f>"2025"&amp;"年市对下转移支付绩效目标表"</f>
        <v>2025年市对下转移支付绩效目标表</v>
      </c>
      <c r="B3" s="4"/>
      <c r="C3" s="4"/>
      <c r="D3" s="4"/>
      <c r="E3" s="4"/>
      <c r="F3" s="69"/>
      <c r="G3" s="4"/>
      <c r="H3" s="69"/>
      <c r="I3" s="69"/>
      <c r="J3" s="4"/>
    </row>
    <row r="4" ht="17.25" customHeight="1" spans="1:1">
      <c r="A4" s="5" t="s">
        <v>1</v>
      </c>
    </row>
    <row r="5" ht="44.25" customHeight="1" spans="1:10">
      <c r="A5" s="70" t="s">
        <v>515</v>
      </c>
      <c r="B5" s="70" t="s">
        <v>296</v>
      </c>
      <c r="C5" s="70" t="s">
        <v>297</v>
      </c>
      <c r="D5" s="70" t="s">
        <v>298</v>
      </c>
      <c r="E5" s="70" t="s">
        <v>299</v>
      </c>
      <c r="F5" s="71" t="s">
        <v>300</v>
      </c>
      <c r="G5" s="70" t="s">
        <v>301</v>
      </c>
      <c r="H5" s="71" t="s">
        <v>302</v>
      </c>
      <c r="I5" s="71" t="s">
        <v>303</v>
      </c>
      <c r="J5" s="70" t="s">
        <v>304</v>
      </c>
    </row>
    <row r="6" ht="14.25" customHeight="1" spans="1:10">
      <c r="A6" s="70">
        <v>1</v>
      </c>
      <c r="B6" s="70">
        <v>2</v>
      </c>
      <c r="C6" s="70">
        <v>3</v>
      </c>
      <c r="D6" s="70">
        <v>4</v>
      </c>
      <c r="E6" s="70">
        <v>5</v>
      </c>
      <c r="F6" s="71">
        <v>6</v>
      </c>
      <c r="G6" s="70">
        <v>7</v>
      </c>
      <c r="H6" s="71">
        <v>8</v>
      </c>
      <c r="I6" s="71">
        <v>9</v>
      </c>
      <c r="J6" s="70">
        <v>10</v>
      </c>
    </row>
    <row r="7" ht="42" customHeight="1" spans="1:10">
      <c r="A7" s="31"/>
      <c r="B7" s="72"/>
      <c r="C7" s="72"/>
      <c r="D7" s="72"/>
      <c r="E7" s="73"/>
      <c r="F7" s="74"/>
      <c r="G7" s="73"/>
      <c r="H7" s="74"/>
      <c r="I7" s="74"/>
      <c r="J7" s="73"/>
    </row>
    <row r="8" ht="42" customHeight="1" spans="1:10">
      <c r="A8" s="31"/>
      <c r="B8" s="22"/>
      <c r="C8" s="22"/>
      <c r="D8" s="22"/>
      <c r="E8" s="31"/>
      <c r="F8" s="22"/>
      <c r="G8" s="31"/>
      <c r="H8" s="22"/>
      <c r="I8" s="22"/>
      <c r="J8" s="31"/>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topLeftCell="C1" workbookViewId="0">
      <pane ySplit="1" topLeftCell="A2" activePane="bottomLeft" state="frozen"/>
      <selection/>
      <selection pane="bottomLeft" activeCell="H21" sqref="H21"/>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538</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7" t="s">
        <v>2</v>
      </c>
    </row>
    <row r="5" ht="28.5" customHeight="1" spans="1:9">
      <c r="A5" s="48" t="s">
        <v>151</v>
      </c>
      <c r="B5" s="49" t="s">
        <v>152</v>
      </c>
      <c r="C5" s="50" t="s">
        <v>539</v>
      </c>
      <c r="D5" s="48" t="s">
        <v>540</v>
      </c>
      <c r="E5" s="48" t="s">
        <v>541</v>
      </c>
      <c r="F5" s="48" t="s">
        <v>542</v>
      </c>
      <c r="G5" s="49" t="s">
        <v>543</v>
      </c>
      <c r="H5" s="37"/>
      <c r="I5" s="48"/>
    </row>
    <row r="6" ht="21" customHeight="1" spans="1:9">
      <c r="A6" s="50"/>
      <c r="B6" s="51"/>
      <c r="C6" s="51"/>
      <c r="D6" s="52"/>
      <c r="E6" s="51"/>
      <c r="F6" s="51"/>
      <c r="G6" s="49" t="s">
        <v>494</v>
      </c>
      <c r="H6" s="49" t="s">
        <v>544</v>
      </c>
      <c r="I6" s="49" t="s">
        <v>545</v>
      </c>
    </row>
    <row r="7" ht="17.25" customHeight="1" spans="1:9">
      <c r="A7" s="53" t="s">
        <v>546</v>
      </c>
      <c r="B7" s="54"/>
      <c r="C7" s="55">
        <v>2</v>
      </c>
      <c r="D7" s="56">
        <v>3</v>
      </c>
      <c r="E7" s="57">
        <v>4</v>
      </c>
      <c r="F7" s="56">
        <v>5</v>
      </c>
      <c r="G7" s="55">
        <v>6</v>
      </c>
      <c r="H7" s="58">
        <v>7</v>
      </c>
      <c r="I7" s="57">
        <v>8</v>
      </c>
    </row>
    <row r="8" ht="19.5" customHeight="1" spans="1:9">
      <c r="A8" s="59"/>
      <c r="B8" s="33"/>
      <c r="C8" s="33"/>
      <c r="D8" s="31"/>
      <c r="E8" s="22"/>
      <c r="F8" s="60"/>
      <c r="G8" s="61"/>
      <c r="H8" s="62"/>
      <c r="I8" s="62"/>
    </row>
    <row r="9" ht="19.5" customHeight="1" spans="1:9">
      <c r="A9" s="63" t="s">
        <v>56</v>
      </c>
      <c r="B9" s="64"/>
      <c r="C9" s="64"/>
      <c r="D9" s="65"/>
      <c r="E9" s="66"/>
      <c r="F9" s="66"/>
      <c r="G9" s="61"/>
      <c r="H9" s="62"/>
      <c r="I9" s="62"/>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547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241</v>
      </c>
      <c r="B5" s="9" t="s">
        <v>154</v>
      </c>
      <c r="C5" s="9" t="s">
        <v>242</v>
      </c>
      <c r="D5" s="10" t="s">
        <v>155</v>
      </c>
      <c r="E5" s="10" t="s">
        <v>156</v>
      </c>
      <c r="F5" s="10" t="s">
        <v>243</v>
      </c>
      <c r="G5" s="10" t="s">
        <v>244</v>
      </c>
      <c r="H5" s="29" t="s">
        <v>56</v>
      </c>
      <c r="I5" s="11" t="s">
        <v>548</v>
      </c>
      <c r="J5" s="12"/>
      <c r="K5" s="13"/>
    </row>
    <row r="6" ht="21.75" customHeight="1" spans="1:11">
      <c r="A6" s="14"/>
      <c r="B6" s="14"/>
      <c r="C6" s="14"/>
      <c r="D6" s="15"/>
      <c r="E6" s="15"/>
      <c r="F6" s="15"/>
      <c r="G6" s="15"/>
      <c r="H6" s="30"/>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1"/>
      <c r="B9" s="22"/>
      <c r="C9" s="31"/>
      <c r="D9" s="31"/>
      <c r="E9" s="31"/>
      <c r="F9" s="31"/>
      <c r="G9" s="31"/>
      <c r="H9" s="32"/>
      <c r="I9" s="38"/>
      <c r="J9" s="38"/>
      <c r="K9" s="32"/>
    </row>
    <row r="10" ht="18.75" customHeight="1" spans="1:11">
      <c r="A10" s="33"/>
      <c r="B10" s="22"/>
      <c r="C10" s="22"/>
      <c r="D10" s="22"/>
      <c r="E10" s="22"/>
      <c r="F10" s="22"/>
      <c r="G10" s="22"/>
      <c r="H10" s="28"/>
      <c r="I10" s="28"/>
      <c r="J10" s="28"/>
      <c r="K10" s="32"/>
    </row>
    <row r="11" ht="18.75" customHeight="1" spans="1:11">
      <c r="A11" s="34" t="s">
        <v>142</v>
      </c>
      <c r="B11" s="35"/>
      <c r="C11" s="35"/>
      <c r="D11" s="35"/>
      <c r="E11" s="35"/>
      <c r="F11" s="35"/>
      <c r="G11" s="36"/>
      <c r="H11" s="28"/>
      <c r="I11" s="28"/>
      <c r="J11" s="28"/>
      <c r="K11" s="32"/>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tabSelected="1" workbookViewId="0">
      <pane ySplit="1" topLeftCell="A2" activePane="bottomLeft" state="frozen"/>
      <selection/>
      <selection pane="bottomLeft" activeCell="C32" sqref="C32"/>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549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242</v>
      </c>
      <c r="B5" s="9" t="s">
        <v>241</v>
      </c>
      <c r="C5" s="9" t="s">
        <v>154</v>
      </c>
      <c r="D5" s="10" t="s">
        <v>550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29.9" customHeight="1" spans="1:7">
      <c r="A9" s="21" t="s">
        <v>70</v>
      </c>
      <c r="B9" s="22" t="s">
        <v>247</v>
      </c>
      <c r="C9" s="21" t="s">
        <v>249</v>
      </c>
      <c r="D9" s="21" t="s">
        <v>551</v>
      </c>
      <c r="E9" s="23">
        <v>201331.09</v>
      </c>
      <c r="F9" s="24"/>
      <c r="G9" s="24"/>
    </row>
    <row r="10" ht="29.9" customHeight="1" spans="1:7">
      <c r="A10" s="21" t="s">
        <v>70</v>
      </c>
      <c r="B10" s="22" t="s">
        <v>247</v>
      </c>
      <c r="C10" s="21" t="s">
        <v>252</v>
      </c>
      <c r="D10" s="21" t="s">
        <v>551</v>
      </c>
      <c r="E10" s="23">
        <v>14400</v>
      </c>
      <c r="F10" s="24"/>
      <c r="G10" s="24"/>
    </row>
    <row r="11" ht="29.9" customHeight="1" spans="1:7">
      <c r="A11" s="21" t="s">
        <v>70</v>
      </c>
      <c r="B11" s="22" t="s">
        <v>247</v>
      </c>
      <c r="C11" s="21" t="s">
        <v>254</v>
      </c>
      <c r="D11" s="21" t="s">
        <v>551</v>
      </c>
      <c r="E11" s="23">
        <v>100000</v>
      </c>
      <c r="F11" s="24"/>
      <c r="G11" s="24"/>
    </row>
    <row r="12" ht="29.9" customHeight="1" spans="1:7">
      <c r="A12" s="21" t="s">
        <v>70</v>
      </c>
      <c r="B12" s="22" t="s">
        <v>247</v>
      </c>
      <c r="C12" s="21" t="s">
        <v>258</v>
      </c>
      <c r="D12" s="21" t="s">
        <v>551</v>
      </c>
      <c r="E12" s="23">
        <v>500000</v>
      </c>
      <c r="F12" s="24"/>
      <c r="G12" s="24"/>
    </row>
    <row r="13" ht="29.9" customHeight="1" spans="1:7">
      <c r="A13" s="21" t="s">
        <v>70</v>
      </c>
      <c r="B13" s="22" t="s">
        <v>247</v>
      </c>
      <c r="C13" s="21" t="s">
        <v>260</v>
      </c>
      <c r="D13" s="21" t="s">
        <v>551</v>
      </c>
      <c r="E13" s="23">
        <v>65000</v>
      </c>
      <c r="F13" s="24"/>
      <c r="G13" s="24"/>
    </row>
    <row r="14" ht="29.9" customHeight="1" spans="1:7">
      <c r="A14" s="21" t="s">
        <v>70</v>
      </c>
      <c r="B14" s="22" t="s">
        <v>247</v>
      </c>
      <c r="C14" s="21" t="s">
        <v>262</v>
      </c>
      <c r="D14" s="21" t="s">
        <v>551</v>
      </c>
      <c r="E14" s="23">
        <v>93600</v>
      </c>
      <c r="F14" s="24"/>
      <c r="G14" s="24"/>
    </row>
    <row r="15" ht="29.9" customHeight="1" spans="1:7">
      <c r="A15" s="21" t="s">
        <v>70</v>
      </c>
      <c r="B15" s="22" t="s">
        <v>247</v>
      </c>
      <c r="C15" s="21" t="s">
        <v>264</v>
      </c>
      <c r="D15" s="21" t="s">
        <v>551</v>
      </c>
      <c r="E15" s="23">
        <v>500000</v>
      </c>
      <c r="F15" s="24"/>
      <c r="G15" s="24"/>
    </row>
    <row r="16" ht="29.9" customHeight="1" spans="1:7">
      <c r="A16" s="21" t="s">
        <v>70</v>
      </c>
      <c r="B16" s="22" t="s">
        <v>247</v>
      </c>
      <c r="C16" s="21" t="s">
        <v>266</v>
      </c>
      <c r="D16" s="21" t="s">
        <v>551</v>
      </c>
      <c r="E16" s="23">
        <v>214117.71</v>
      </c>
      <c r="F16" s="24"/>
      <c r="G16" s="24"/>
    </row>
    <row r="17" ht="29.9" customHeight="1" spans="1:7">
      <c r="A17" s="21" t="s">
        <v>70</v>
      </c>
      <c r="B17" s="22" t="s">
        <v>247</v>
      </c>
      <c r="C17" s="21" t="s">
        <v>268</v>
      </c>
      <c r="D17" s="21" t="s">
        <v>551</v>
      </c>
      <c r="E17" s="23">
        <v>50000</v>
      </c>
      <c r="F17" s="24"/>
      <c r="G17" s="24"/>
    </row>
    <row r="18" ht="29.9" customHeight="1" spans="1:7">
      <c r="A18" s="21" t="s">
        <v>70</v>
      </c>
      <c r="B18" s="22" t="s">
        <v>247</v>
      </c>
      <c r="C18" s="21" t="s">
        <v>270</v>
      </c>
      <c r="D18" s="21" t="s">
        <v>551</v>
      </c>
      <c r="E18" s="23">
        <v>50000</v>
      </c>
      <c r="F18" s="24"/>
      <c r="G18" s="24"/>
    </row>
    <row r="19" ht="29.9" customHeight="1" spans="1:7">
      <c r="A19" s="21" t="s">
        <v>70</v>
      </c>
      <c r="B19" s="22" t="s">
        <v>247</v>
      </c>
      <c r="C19" s="21" t="s">
        <v>272</v>
      </c>
      <c r="D19" s="21" t="s">
        <v>551</v>
      </c>
      <c r="E19" s="23">
        <v>30000</v>
      </c>
      <c r="F19" s="24"/>
      <c r="G19" s="24"/>
    </row>
    <row r="20" ht="29.9" customHeight="1" spans="1:7">
      <c r="A20" s="21" t="s">
        <v>70</v>
      </c>
      <c r="B20" s="22" t="s">
        <v>247</v>
      </c>
      <c r="C20" s="21" t="s">
        <v>274</v>
      </c>
      <c r="D20" s="21" t="s">
        <v>551</v>
      </c>
      <c r="E20" s="23">
        <v>32551.2</v>
      </c>
      <c r="F20" s="24"/>
      <c r="G20" s="24"/>
    </row>
    <row r="21" ht="29.9" customHeight="1" spans="1:7">
      <c r="A21" s="21" t="s">
        <v>70</v>
      </c>
      <c r="B21" s="22" t="s">
        <v>247</v>
      </c>
      <c r="C21" s="21" t="s">
        <v>278</v>
      </c>
      <c r="D21" s="21" t="s">
        <v>551</v>
      </c>
      <c r="E21" s="23">
        <v>50000</v>
      </c>
      <c r="F21" s="24"/>
      <c r="G21" s="24"/>
    </row>
    <row r="22" ht="29.9" customHeight="1" spans="1:7">
      <c r="A22" s="21" t="s">
        <v>70</v>
      </c>
      <c r="B22" s="22" t="s">
        <v>247</v>
      </c>
      <c r="C22" s="21" t="s">
        <v>280</v>
      </c>
      <c r="D22" s="21" t="s">
        <v>551</v>
      </c>
      <c r="E22" s="23">
        <v>20000</v>
      </c>
      <c r="F22" s="24"/>
      <c r="G22" s="24"/>
    </row>
    <row r="23" ht="29.9" customHeight="1" spans="1:7">
      <c r="A23" s="21" t="s">
        <v>70</v>
      </c>
      <c r="B23" s="22" t="s">
        <v>247</v>
      </c>
      <c r="C23" s="21" t="s">
        <v>283</v>
      </c>
      <c r="D23" s="21" t="s">
        <v>551</v>
      </c>
      <c r="E23" s="23">
        <v>9000</v>
      </c>
      <c r="F23" s="24"/>
      <c r="G23" s="24"/>
    </row>
    <row r="24" ht="29.9" customHeight="1" spans="1:7">
      <c r="A24" s="21" t="s">
        <v>70</v>
      </c>
      <c r="B24" s="22" t="s">
        <v>247</v>
      </c>
      <c r="C24" s="21" t="s">
        <v>285</v>
      </c>
      <c r="D24" s="21" t="s">
        <v>551</v>
      </c>
      <c r="E24" s="23">
        <v>20000</v>
      </c>
      <c r="F24" s="24"/>
      <c r="G24" s="24"/>
    </row>
    <row r="25" ht="29.9" customHeight="1" spans="1:7">
      <c r="A25" s="21" t="s">
        <v>70</v>
      </c>
      <c r="B25" s="22" t="s">
        <v>281</v>
      </c>
      <c r="C25" s="21" t="s">
        <v>287</v>
      </c>
      <c r="D25" s="21" t="s">
        <v>551</v>
      </c>
      <c r="E25" s="23">
        <v>50000</v>
      </c>
      <c r="F25" s="24"/>
      <c r="G25" s="24"/>
    </row>
    <row r="26" ht="29.9" customHeight="1" spans="1:7">
      <c r="A26" s="21" t="s">
        <v>70</v>
      </c>
      <c r="B26" s="22" t="s">
        <v>247</v>
      </c>
      <c r="C26" s="21" t="s">
        <v>289</v>
      </c>
      <c r="D26" s="21" t="s">
        <v>551</v>
      </c>
      <c r="E26" s="23">
        <v>50000</v>
      </c>
      <c r="F26" s="24"/>
      <c r="G26" s="24"/>
    </row>
    <row r="27" ht="29.9" customHeight="1" spans="1:7">
      <c r="A27" s="21" t="s">
        <v>70</v>
      </c>
      <c r="B27" s="22" t="s">
        <v>247</v>
      </c>
      <c r="C27" s="21" t="s">
        <v>289</v>
      </c>
      <c r="D27" s="21" t="s">
        <v>551</v>
      </c>
      <c r="E27" s="23">
        <v>430000</v>
      </c>
      <c r="F27" s="24"/>
      <c r="G27" s="24"/>
    </row>
    <row r="28" ht="29.9" customHeight="1" spans="1:7">
      <c r="A28" s="21" t="s">
        <v>70</v>
      </c>
      <c r="B28" s="22" t="s">
        <v>247</v>
      </c>
      <c r="C28" s="21" t="s">
        <v>294</v>
      </c>
      <c r="D28" s="21" t="s">
        <v>551</v>
      </c>
      <c r="E28" s="23">
        <v>7246500</v>
      </c>
      <c r="F28" s="24"/>
      <c r="G28" s="24"/>
    </row>
    <row r="29" ht="29.9" customHeight="1" spans="1:7">
      <c r="A29" s="21" t="s">
        <v>70</v>
      </c>
      <c r="B29" s="22" t="s">
        <v>247</v>
      </c>
      <c r="C29" s="21" t="s">
        <v>256</v>
      </c>
      <c r="D29" s="21" t="s">
        <v>551</v>
      </c>
      <c r="E29" s="23">
        <v>10000</v>
      </c>
      <c r="F29" s="24"/>
      <c r="G29" s="24"/>
    </row>
    <row r="30" ht="29.9" customHeight="1" spans="1:7">
      <c r="A30" s="21" t="s">
        <v>70</v>
      </c>
      <c r="B30" s="22" t="s">
        <v>247</v>
      </c>
      <c r="C30" s="21" t="s">
        <v>276</v>
      </c>
      <c r="D30" s="21" t="s">
        <v>551</v>
      </c>
      <c r="E30" s="23">
        <v>5500000</v>
      </c>
      <c r="F30" s="24"/>
      <c r="G30" s="24"/>
    </row>
    <row r="31" ht="18.75" customHeight="1" spans="1:7">
      <c r="A31" s="25" t="s">
        <v>56</v>
      </c>
      <c r="B31" s="26" t="s">
        <v>552</v>
      </c>
      <c r="C31" s="26"/>
      <c r="D31" s="27"/>
      <c r="E31" s="23">
        <v>15236500</v>
      </c>
      <c r="F31" s="28"/>
      <c r="G31" s="28"/>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H10" sqref="H1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7" t="s">
        <v>53</v>
      </c>
    </row>
    <row r="3" ht="41.25" customHeight="1" spans="1:1">
      <c r="A3" s="42" t="str">
        <f>"2025"&amp;"年部门收入预算表"</f>
        <v>2025年部门收入预算表</v>
      </c>
    </row>
    <row r="4" ht="17.25" customHeight="1" spans="1:19">
      <c r="A4" s="45" t="s">
        <v>1</v>
      </c>
      <c r="S4" s="47" t="s">
        <v>2</v>
      </c>
    </row>
    <row r="5" ht="21.75" customHeight="1" spans="1:19">
      <c r="A5" s="234" t="s">
        <v>54</v>
      </c>
      <c r="B5" s="235" t="s">
        <v>55</v>
      </c>
      <c r="C5" s="235" t="s">
        <v>56</v>
      </c>
      <c r="D5" s="236" t="s">
        <v>57</v>
      </c>
      <c r="E5" s="236"/>
      <c r="F5" s="236"/>
      <c r="G5" s="236"/>
      <c r="H5" s="236"/>
      <c r="I5" s="136"/>
      <c r="J5" s="236"/>
      <c r="K5" s="236"/>
      <c r="L5" s="236"/>
      <c r="M5" s="236"/>
      <c r="N5" s="245"/>
      <c r="O5" s="236" t="s">
        <v>46</v>
      </c>
      <c r="P5" s="236"/>
      <c r="Q5" s="236"/>
      <c r="R5" s="236"/>
      <c r="S5" s="245"/>
    </row>
    <row r="6" ht="27" customHeight="1" spans="1:19">
      <c r="A6" s="237"/>
      <c r="B6" s="238"/>
      <c r="C6" s="238"/>
      <c r="D6" s="238" t="s">
        <v>58</v>
      </c>
      <c r="E6" s="238" t="s">
        <v>59</v>
      </c>
      <c r="F6" s="238" t="s">
        <v>60</v>
      </c>
      <c r="G6" s="238" t="s">
        <v>61</v>
      </c>
      <c r="H6" s="238" t="s">
        <v>62</v>
      </c>
      <c r="I6" s="246" t="s">
        <v>63</v>
      </c>
      <c r="J6" s="247"/>
      <c r="K6" s="247"/>
      <c r="L6" s="247"/>
      <c r="M6" s="247"/>
      <c r="N6" s="248"/>
      <c r="O6" s="238" t="s">
        <v>58</v>
      </c>
      <c r="P6" s="238" t="s">
        <v>59</v>
      </c>
      <c r="Q6" s="238" t="s">
        <v>60</v>
      </c>
      <c r="R6" s="238" t="s">
        <v>61</v>
      </c>
      <c r="S6" s="238" t="s">
        <v>64</v>
      </c>
    </row>
    <row r="7" ht="30" customHeight="1" spans="1:19">
      <c r="A7" s="239"/>
      <c r="B7" s="109"/>
      <c r="C7" s="120"/>
      <c r="D7" s="120"/>
      <c r="E7" s="120"/>
      <c r="F7" s="120"/>
      <c r="G7" s="120"/>
      <c r="H7" s="120"/>
      <c r="I7" s="74" t="s">
        <v>58</v>
      </c>
      <c r="J7" s="248" t="s">
        <v>65</v>
      </c>
      <c r="K7" s="248" t="s">
        <v>66</v>
      </c>
      <c r="L7" s="248" t="s">
        <v>67</v>
      </c>
      <c r="M7" s="248" t="s">
        <v>68</v>
      </c>
      <c r="N7" s="248" t="s">
        <v>69</v>
      </c>
      <c r="O7" s="249"/>
      <c r="P7" s="249"/>
      <c r="Q7" s="249"/>
      <c r="R7" s="249"/>
      <c r="S7" s="120"/>
    </row>
    <row r="8" ht="15" customHeight="1" spans="1:19">
      <c r="A8" s="240">
        <v>1</v>
      </c>
      <c r="B8" s="240">
        <v>2</v>
      </c>
      <c r="C8" s="240">
        <v>3</v>
      </c>
      <c r="D8" s="240">
        <v>4</v>
      </c>
      <c r="E8" s="240">
        <v>5</v>
      </c>
      <c r="F8" s="240">
        <v>6</v>
      </c>
      <c r="G8" s="240">
        <v>7</v>
      </c>
      <c r="H8" s="240">
        <v>8</v>
      </c>
      <c r="I8" s="74">
        <v>9</v>
      </c>
      <c r="J8" s="240">
        <v>10</v>
      </c>
      <c r="K8" s="240">
        <v>11</v>
      </c>
      <c r="L8" s="240">
        <v>12</v>
      </c>
      <c r="M8" s="240">
        <v>13</v>
      </c>
      <c r="N8" s="240">
        <v>14</v>
      </c>
      <c r="O8" s="240">
        <v>15</v>
      </c>
      <c r="P8" s="240">
        <v>16</v>
      </c>
      <c r="Q8" s="240">
        <v>17</v>
      </c>
      <c r="R8" s="240">
        <v>18</v>
      </c>
      <c r="S8" s="240">
        <v>19</v>
      </c>
    </row>
    <row r="9" ht="31.4" customHeight="1" spans="1:19">
      <c r="A9" s="241">
        <v>557001</v>
      </c>
      <c r="B9" s="242" t="s">
        <v>70</v>
      </c>
      <c r="C9" s="24">
        <v>55936236.41</v>
      </c>
      <c r="D9" s="197">
        <v>50426236.41</v>
      </c>
      <c r="E9" s="62">
        <v>50426236.41</v>
      </c>
      <c r="F9" s="62"/>
      <c r="G9" s="62"/>
      <c r="H9" s="62"/>
      <c r="I9" s="62">
        <v>5510000</v>
      </c>
      <c r="J9" s="62"/>
      <c r="K9" s="62"/>
      <c r="L9" s="62"/>
      <c r="M9" s="62"/>
      <c r="N9" s="62">
        <v>5510000</v>
      </c>
      <c r="O9" s="62"/>
      <c r="P9" s="62"/>
      <c r="Q9" s="62"/>
      <c r="R9" s="62"/>
      <c r="S9" s="62"/>
    </row>
    <row r="10" ht="18" customHeight="1" spans="1:19">
      <c r="A10" s="243"/>
      <c r="B10" s="243"/>
      <c r="C10" s="83"/>
      <c r="D10" s="83"/>
      <c r="E10" s="83"/>
      <c r="F10" s="83"/>
      <c r="G10" s="83"/>
      <c r="H10" s="83"/>
      <c r="I10" s="83"/>
      <c r="J10" s="83"/>
      <c r="K10" s="83"/>
      <c r="L10" s="83"/>
      <c r="M10" s="83"/>
      <c r="N10" s="83"/>
      <c r="O10" s="83"/>
      <c r="P10" s="83"/>
      <c r="Q10" s="83"/>
      <c r="R10" s="83"/>
      <c r="S10" s="83"/>
    </row>
    <row r="11" ht="18" customHeight="1" spans="1:19">
      <c r="A11" s="243"/>
      <c r="B11" s="243"/>
      <c r="C11" s="83"/>
      <c r="D11" s="83"/>
      <c r="E11" s="83"/>
      <c r="F11" s="83"/>
      <c r="G11" s="83"/>
      <c r="H11" s="83"/>
      <c r="I11" s="83"/>
      <c r="J11" s="83"/>
      <c r="K11" s="83"/>
      <c r="L11" s="83"/>
      <c r="M11" s="83"/>
      <c r="N11" s="83"/>
      <c r="O11" s="83"/>
      <c r="P11" s="83"/>
      <c r="Q11" s="83"/>
      <c r="R11" s="83"/>
      <c r="S11" s="83"/>
    </row>
    <row r="12" ht="18" customHeight="1" spans="1:19">
      <c r="A12" s="243"/>
      <c r="B12" s="243"/>
      <c r="C12" s="83"/>
      <c r="D12" s="83"/>
      <c r="E12" s="83"/>
      <c r="F12" s="83"/>
      <c r="G12" s="83"/>
      <c r="H12" s="83"/>
      <c r="I12" s="83"/>
      <c r="J12" s="83"/>
      <c r="K12" s="83"/>
      <c r="L12" s="83"/>
      <c r="M12" s="83"/>
      <c r="N12" s="83"/>
      <c r="O12" s="83"/>
      <c r="P12" s="83"/>
      <c r="Q12" s="83"/>
      <c r="R12" s="83"/>
      <c r="S12" s="83"/>
    </row>
    <row r="13" ht="18" customHeight="1" spans="1:19">
      <c r="A13" s="50" t="s">
        <v>56</v>
      </c>
      <c r="B13" s="244"/>
      <c r="C13" s="83"/>
      <c r="D13" s="83"/>
      <c r="E13" s="83"/>
      <c r="F13" s="83"/>
      <c r="G13" s="83"/>
      <c r="H13" s="83"/>
      <c r="I13" s="83"/>
      <c r="J13" s="83"/>
      <c r="K13" s="83"/>
      <c r="L13" s="83"/>
      <c r="M13" s="83"/>
      <c r="N13" s="83"/>
      <c r="O13" s="83"/>
      <c r="P13" s="83"/>
      <c r="Q13" s="83"/>
      <c r="R13" s="83"/>
      <c r="S13" s="83"/>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 activePane="bottomLeft" state="frozen"/>
      <selection/>
      <selection pane="bottomLeft" activeCell="B19" sqref="B19"/>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71</v>
      </c>
    </row>
    <row r="3" ht="41.25" customHeight="1" spans="1:15">
      <c r="A3" s="217" t="str">
        <f>"2025"&amp;"年部门支出预算表"</f>
        <v>2025年部门支出预算表</v>
      </c>
      <c r="B3" s="218"/>
      <c r="C3" s="218"/>
      <c r="D3" s="218"/>
      <c r="E3" s="218"/>
      <c r="F3" s="218"/>
      <c r="G3" s="218"/>
      <c r="H3" s="218"/>
      <c r="I3" s="218"/>
      <c r="J3" s="218"/>
      <c r="K3" s="218"/>
      <c r="L3" s="218"/>
      <c r="M3" s="218"/>
      <c r="N3" s="218"/>
      <c r="O3" s="218"/>
    </row>
    <row r="4" ht="17.25" customHeight="1" spans="1:15">
      <c r="A4" s="45" t="s">
        <v>1</v>
      </c>
      <c r="O4" s="47" t="s">
        <v>2</v>
      </c>
    </row>
    <row r="5" ht="27" customHeight="1" spans="1:15">
      <c r="A5" s="219" t="s">
        <v>72</v>
      </c>
      <c r="B5" s="219" t="s">
        <v>73</v>
      </c>
      <c r="C5" s="219" t="s">
        <v>56</v>
      </c>
      <c r="D5" s="220" t="s">
        <v>59</v>
      </c>
      <c r="E5" s="221"/>
      <c r="F5" s="222"/>
      <c r="G5" s="223" t="s">
        <v>60</v>
      </c>
      <c r="H5" s="223" t="s">
        <v>61</v>
      </c>
      <c r="I5" s="223" t="s">
        <v>74</v>
      </c>
      <c r="J5" s="220" t="s">
        <v>63</v>
      </c>
      <c r="K5" s="221"/>
      <c r="L5" s="221"/>
      <c r="M5" s="221"/>
      <c r="N5" s="231"/>
      <c r="O5" s="232"/>
    </row>
    <row r="6" ht="42" customHeight="1" spans="1:15">
      <c r="A6" s="224"/>
      <c r="B6" s="224"/>
      <c r="C6" s="225"/>
      <c r="D6" s="226" t="s">
        <v>58</v>
      </c>
      <c r="E6" s="226" t="s">
        <v>75</v>
      </c>
      <c r="F6" s="226" t="s">
        <v>76</v>
      </c>
      <c r="G6" s="225"/>
      <c r="H6" s="225"/>
      <c r="I6" s="233"/>
      <c r="J6" s="226" t="s">
        <v>58</v>
      </c>
      <c r="K6" s="208" t="s">
        <v>77</v>
      </c>
      <c r="L6" s="208" t="s">
        <v>78</v>
      </c>
      <c r="M6" s="208" t="s">
        <v>79</v>
      </c>
      <c r="N6" s="208" t="s">
        <v>80</v>
      </c>
      <c r="O6" s="208" t="s">
        <v>81</v>
      </c>
    </row>
    <row r="7" ht="18" customHeight="1" spans="1:15">
      <c r="A7" s="56">
        <v>1</v>
      </c>
      <c r="B7" s="56">
        <v>2</v>
      </c>
      <c r="C7" s="56">
        <v>3</v>
      </c>
      <c r="D7" s="58">
        <v>4</v>
      </c>
      <c r="E7" s="58">
        <v>5</v>
      </c>
      <c r="F7" s="58">
        <v>6</v>
      </c>
      <c r="G7" s="58">
        <v>7</v>
      </c>
      <c r="H7" s="58">
        <v>8</v>
      </c>
      <c r="I7" s="58">
        <v>9</v>
      </c>
      <c r="J7" s="58">
        <v>10</v>
      </c>
      <c r="K7" s="58">
        <v>11</v>
      </c>
      <c r="L7" s="58">
        <v>12</v>
      </c>
      <c r="M7" s="58">
        <v>13</v>
      </c>
      <c r="N7" s="56">
        <v>14</v>
      </c>
      <c r="O7" s="58">
        <v>15</v>
      </c>
    </row>
    <row r="8" ht="21" customHeight="1" spans="1:15">
      <c r="A8" s="227">
        <v>201</v>
      </c>
      <c r="B8" s="228" t="s">
        <v>82</v>
      </c>
      <c r="C8" s="83">
        <f>C9+C11</f>
        <v>49734107.61</v>
      </c>
      <c r="D8" s="83">
        <f>D9+D11</f>
        <v>44224107.61</v>
      </c>
      <c r="E8" s="83">
        <f>E9+E11</f>
        <v>34977607.61</v>
      </c>
      <c r="F8" s="83">
        <f>F9+F11</f>
        <v>9246500</v>
      </c>
      <c r="G8" s="83"/>
      <c r="H8" s="83"/>
      <c r="I8" s="83"/>
      <c r="J8" s="83"/>
      <c r="K8" s="83"/>
      <c r="L8" s="83"/>
      <c r="M8" s="83"/>
      <c r="N8" s="83"/>
      <c r="O8" s="83"/>
    </row>
    <row r="9" ht="21" customHeight="1" spans="1:15">
      <c r="A9" s="228">
        <v>20101</v>
      </c>
      <c r="B9" s="228" t="s">
        <v>83</v>
      </c>
      <c r="C9" s="229">
        <v>97154</v>
      </c>
      <c r="D9" s="229">
        <v>97154</v>
      </c>
      <c r="E9" s="229">
        <v>97154</v>
      </c>
      <c r="F9" s="83"/>
      <c r="G9" s="83"/>
      <c r="H9" s="83"/>
      <c r="I9" s="83"/>
      <c r="J9" s="83"/>
      <c r="K9" s="83"/>
      <c r="L9" s="83"/>
      <c r="M9" s="83"/>
      <c r="N9" s="83"/>
      <c r="O9" s="83"/>
    </row>
    <row r="10" ht="21" customHeight="1" spans="1:15">
      <c r="A10" s="228">
        <v>2010101</v>
      </c>
      <c r="B10" s="228" t="s">
        <v>84</v>
      </c>
      <c r="C10" s="229">
        <v>97154</v>
      </c>
      <c r="D10" s="83">
        <v>97154</v>
      </c>
      <c r="E10" s="83">
        <v>97154</v>
      </c>
      <c r="F10" s="83"/>
      <c r="G10" s="83"/>
      <c r="H10" s="83"/>
      <c r="I10" s="83"/>
      <c r="J10" s="83"/>
      <c r="K10" s="83"/>
      <c r="L10" s="83"/>
      <c r="M10" s="83"/>
      <c r="N10" s="83"/>
      <c r="O10" s="83"/>
    </row>
    <row r="11" ht="21" customHeight="1" spans="1:15">
      <c r="A11" s="227">
        <v>20103</v>
      </c>
      <c r="B11" s="228" t="s">
        <v>85</v>
      </c>
      <c r="C11" s="229">
        <v>49636953.61</v>
      </c>
      <c r="D11" s="83">
        <f>E11+F11</f>
        <v>44126953.61</v>
      </c>
      <c r="E11" s="83">
        <v>34880453.61</v>
      </c>
      <c r="F11" s="83">
        <v>9246500</v>
      </c>
      <c r="G11" s="83"/>
      <c r="H11" s="83"/>
      <c r="I11" s="83"/>
      <c r="J11" s="83">
        <v>5510000</v>
      </c>
      <c r="K11" s="83"/>
      <c r="L11" s="83"/>
      <c r="M11" s="83"/>
      <c r="N11" s="83"/>
      <c r="O11" s="83">
        <v>5510000</v>
      </c>
    </row>
    <row r="12" ht="21" customHeight="1" spans="1:15">
      <c r="A12" s="227">
        <v>2010301</v>
      </c>
      <c r="B12" s="228" t="s">
        <v>84</v>
      </c>
      <c r="C12" s="229">
        <v>49636953.61</v>
      </c>
      <c r="D12" s="83">
        <f>E12+F12</f>
        <v>44126953.61</v>
      </c>
      <c r="E12" s="83">
        <v>34880453.61</v>
      </c>
      <c r="F12" s="83">
        <v>9246500</v>
      </c>
      <c r="G12" s="83"/>
      <c r="H12" s="83"/>
      <c r="I12" s="83"/>
      <c r="J12" s="83">
        <v>5510000</v>
      </c>
      <c r="K12" s="83"/>
      <c r="L12" s="83"/>
      <c r="M12" s="83"/>
      <c r="N12" s="83"/>
      <c r="O12" s="83">
        <v>5510000</v>
      </c>
    </row>
    <row r="13" ht="21" customHeight="1" spans="1:15">
      <c r="A13" s="227">
        <v>208</v>
      </c>
      <c r="B13" s="228" t="s">
        <v>86</v>
      </c>
      <c r="C13" s="229">
        <v>2757242.73</v>
      </c>
      <c r="D13" s="229">
        <v>2757242.73</v>
      </c>
      <c r="E13" s="229">
        <v>2757242.73</v>
      </c>
      <c r="F13" s="83"/>
      <c r="G13" s="83"/>
      <c r="H13" s="83"/>
      <c r="I13" s="83"/>
      <c r="J13" s="83"/>
      <c r="K13" s="83"/>
      <c r="L13" s="83"/>
      <c r="M13" s="83"/>
      <c r="N13" s="83"/>
      <c r="O13" s="83"/>
    </row>
    <row r="14" ht="21" customHeight="1" spans="1:15">
      <c r="A14" s="227">
        <v>20805</v>
      </c>
      <c r="B14" s="228" t="s">
        <v>87</v>
      </c>
      <c r="C14" s="229">
        <f>C15+C16+C17+C18</f>
        <v>2757242.73</v>
      </c>
      <c r="D14" s="229">
        <f>D15+D16+D17+D18</f>
        <v>2757242.73</v>
      </c>
      <c r="E14" s="229">
        <f>E15+E16+E17+E18</f>
        <v>2757242.73</v>
      </c>
      <c r="F14" s="83"/>
      <c r="G14" s="83"/>
      <c r="H14" s="83"/>
      <c r="I14" s="83"/>
      <c r="J14" s="83"/>
      <c r="K14" s="83"/>
      <c r="L14" s="83"/>
      <c r="M14" s="83"/>
      <c r="N14" s="83"/>
      <c r="O14" s="83"/>
    </row>
    <row r="15" ht="21" customHeight="1" spans="1:15">
      <c r="A15" s="227">
        <v>2080501</v>
      </c>
      <c r="B15" s="228" t="s">
        <v>88</v>
      </c>
      <c r="C15" s="229">
        <v>439800</v>
      </c>
      <c r="D15" s="83">
        <v>439800</v>
      </c>
      <c r="E15" s="83">
        <v>439800</v>
      </c>
      <c r="F15" s="83"/>
      <c r="G15" s="83"/>
      <c r="H15" s="83"/>
      <c r="I15" s="83"/>
      <c r="J15" s="83"/>
      <c r="K15" s="83"/>
      <c r="L15" s="83"/>
      <c r="M15" s="83"/>
      <c r="N15" s="83"/>
      <c r="O15" s="83"/>
    </row>
    <row r="16" ht="21" customHeight="1" spans="1:15">
      <c r="A16" s="227">
        <v>2080502</v>
      </c>
      <c r="B16" s="228" t="s">
        <v>89</v>
      </c>
      <c r="C16" s="229">
        <v>20400</v>
      </c>
      <c r="D16" s="83">
        <v>20400</v>
      </c>
      <c r="E16" s="83">
        <v>20400</v>
      </c>
      <c r="F16" s="83"/>
      <c r="G16" s="83"/>
      <c r="H16" s="83"/>
      <c r="I16" s="83"/>
      <c r="J16" s="83"/>
      <c r="K16" s="83"/>
      <c r="L16" s="83"/>
      <c r="M16" s="83"/>
      <c r="N16" s="83"/>
      <c r="O16" s="83"/>
    </row>
    <row r="17" ht="21" customHeight="1" spans="1:15">
      <c r="A17" s="227">
        <v>2080505</v>
      </c>
      <c r="B17" s="228" t="s">
        <v>90</v>
      </c>
      <c r="C17" s="229">
        <v>1570133.76</v>
      </c>
      <c r="D17" s="83">
        <v>1570133.76</v>
      </c>
      <c r="E17" s="83">
        <v>1570133.76</v>
      </c>
      <c r="F17" s="83"/>
      <c r="G17" s="83"/>
      <c r="H17" s="83"/>
      <c r="I17" s="83"/>
      <c r="J17" s="83"/>
      <c r="K17" s="83"/>
      <c r="L17" s="83"/>
      <c r="M17" s="83"/>
      <c r="N17" s="83"/>
      <c r="O17" s="83"/>
    </row>
    <row r="18" ht="21" customHeight="1" spans="1:15">
      <c r="A18" s="227">
        <v>2080506</v>
      </c>
      <c r="B18" s="228" t="s">
        <v>91</v>
      </c>
      <c r="C18" s="229">
        <v>726908.97</v>
      </c>
      <c r="D18" s="83">
        <v>726908.97</v>
      </c>
      <c r="E18" s="83">
        <v>726908.97</v>
      </c>
      <c r="F18" s="83"/>
      <c r="G18" s="83"/>
      <c r="H18" s="83"/>
      <c r="I18" s="83"/>
      <c r="J18" s="83"/>
      <c r="K18" s="83"/>
      <c r="L18" s="83"/>
      <c r="M18" s="83"/>
      <c r="N18" s="83"/>
      <c r="O18" s="83"/>
    </row>
    <row r="19" ht="21" customHeight="1" spans="1:15">
      <c r="A19" s="227">
        <v>210</v>
      </c>
      <c r="B19" s="228" t="s">
        <v>92</v>
      </c>
      <c r="C19" s="229">
        <v>1487222.81</v>
      </c>
      <c r="D19" s="229">
        <v>1487222.81</v>
      </c>
      <c r="E19" s="229">
        <v>1487222.81</v>
      </c>
      <c r="F19" s="83"/>
      <c r="G19" s="83"/>
      <c r="H19" s="83"/>
      <c r="I19" s="83"/>
      <c r="J19" s="83"/>
      <c r="K19" s="83"/>
      <c r="L19" s="83"/>
      <c r="M19" s="83"/>
      <c r="N19" s="83"/>
      <c r="O19" s="83"/>
    </row>
    <row r="20" ht="21" customHeight="1" spans="1:15">
      <c r="A20" s="227">
        <v>21011</v>
      </c>
      <c r="B20" s="228" t="s">
        <v>93</v>
      </c>
      <c r="C20" s="229">
        <f>C21+C22+C23+C24</f>
        <v>1487222.81</v>
      </c>
      <c r="D20" s="229">
        <f>D21+D22+D23+D24</f>
        <v>1487222.81</v>
      </c>
      <c r="E20" s="229">
        <f>E21+E22+E23+E24</f>
        <v>1487222.81</v>
      </c>
      <c r="F20" s="83"/>
      <c r="G20" s="83"/>
      <c r="H20" s="83"/>
      <c r="I20" s="83"/>
      <c r="J20" s="83"/>
      <c r="K20" s="83"/>
      <c r="L20" s="83"/>
      <c r="M20" s="83"/>
      <c r="N20" s="83"/>
      <c r="O20" s="83"/>
    </row>
    <row r="21" ht="21" customHeight="1" spans="1:15">
      <c r="A21" s="227">
        <v>2101101</v>
      </c>
      <c r="B21" s="228" t="s">
        <v>94</v>
      </c>
      <c r="C21" s="229">
        <v>365380.25</v>
      </c>
      <c r="D21" s="83">
        <v>365380.25</v>
      </c>
      <c r="E21" s="83">
        <v>365380.25</v>
      </c>
      <c r="F21" s="83"/>
      <c r="G21" s="83"/>
      <c r="H21" s="83"/>
      <c r="I21" s="83"/>
      <c r="J21" s="83"/>
      <c r="K21" s="83"/>
      <c r="L21" s="83"/>
      <c r="M21" s="83"/>
      <c r="N21" s="83"/>
      <c r="O21" s="83"/>
    </row>
    <row r="22" ht="21" customHeight="1" spans="1:15">
      <c r="A22" s="228">
        <v>2101102</v>
      </c>
      <c r="B22" s="228" t="s">
        <v>95</v>
      </c>
      <c r="C22" s="229">
        <v>450973.96</v>
      </c>
      <c r="D22" s="83">
        <v>450973.96</v>
      </c>
      <c r="E22" s="83">
        <v>450973.96</v>
      </c>
      <c r="F22" s="83"/>
      <c r="G22" s="83"/>
      <c r="H22" s="83"/>
      <c r="I22" s="83"/>
      <c r="J22" s="83"/>
      <c r="K22" s="83"/>
      <c r="L22" s="83"/>
      <c r="M22" s="83"/>
      <c r="N22" s="83"/>
      <c r="O22" s="83"/>
    </row>
    <row r="23" ht="21" customHeight="1" spans="1:15">
      <c r="A23" s="227">
        <v>2101103</v>
      </c>
      <c r="B23" s="228" t="s">
        <v>96</v>
      </c>
      <c r="C23" s="229">
        <v>543379.73</v>
      </c>
      <c r="D23" s="83">
        <v>543379.73</v>
      </c>
      <c r="E23" s="83">
        <v>543379.73</v>
      </c>
      <c r="F23" s="83"/>
      <c r="G23" s="83"/>
      <c r="H23" s="83"/>
      <c r="I23" s="83"/>
      <c r="J23" s="83"/>
      <c r="K23" s="83"/>
      <c r="L23" s="83"/>
      <c r="M23" s="83"/>
      <c r="N23" s="83"/>
      <c r="O23" s="83"/>
    </row>
    <row r="24" ht="21" customHeight="1" spans="1:15">
      <c r="A24" s="227">
        <v>2101199</v>
      </c>
      <c r="B24" s="228" t="s">
        <v>97</v>
      </c>
      <c r="C24" s="229">
        <v>127488.87</v>
      </c>
      <c r="D24" s="83">
        <v>127488.87</v>
      </c>
      <c r="E24" s="83">
        <v>127488.87</v>
      </c>
      <c r="F24" s="83"/>
      <c r="G24" s="83"/>
      <c r="H24" s="83"/>
      <c r="I24" s="83"/>
      <c r="J24" s="83"/>
      <c r="K24" s="83"/>
      <c r="L24" s="83"/>
      <c r="M24" s="83"/>
      <c r="N24" s="83"/>
      <c r="O24" s="83"/>
    </row>
    <row r="25" ht="21" customHeight="1" spans="1:15">
      <c r="A25" s="228">
        <v>213</v>
      </c>
      <c r="B25" s="228" t="s">
        <v>98</v>
      </c>
      <c r="C25" s="229">
        <v>480000</v>
      </c>
      <c r="D25" s="229">
        <v>480000</v>
      </c>
      <c r="E25" s="83"/>
      <c r="F25" s="229">
        <v>480000</v>
      </c>
      <c r="G25" s="83"/>
      <c r="H25" s="83"/>
      <c r="I25" s="83"/>
      <c r="J25" s="83"/>
      <c r="K25" s="83"/>
      <c r="L25" s="83"/>
      <c r="M25" s="83"/>
      <c r="N25" s="83"/>
      <c r="O25" s="83"/>
    </row>
    <row r="26" ht="21" customHeight="1" spans="1:15">
      <c r="A26" s="228">
        <v>21307</v>
      </c>
      <c r="B26" s="228" t="s">
        <v>99</v>
      </c>
      <c r="C26" s="229">
        <v>480000</v>
      </c>
      <c r="D26" s="229">
        <v>480000</v>
      </c>
      <c r="E26" s="83"/>
      <c r="F26" s="229">
        <v>480000</v>
      </c>
      <c r="G26" s="83"/>
      <c r="H26" s="83"/>
      <c r="I26" s="83"/>
      <c r="J26" s="83"/>
      <c r="K26" s="83"/>
      <c r="L26" s="83"/>
      <c r="M26" s="83"/>
      <c r="N26" s="83"/>
      <c r="O26" s="83"/>
    </row>
    <row r="27" ht="21" customHeight="1" spans="1:15">
      <c r="A27" s="228">
        <v>2130701</v>
      </c>
      <c r="B27" s="228" t="s">
        <v>100</v>
      </c>
      <c r="C27" s="229">
        <v>480000</v>
      </c>
      <c r="D27" s="83">
        <v>480000</v>
      </c>
      <c r="E27" s="83"/>
      <c r="F27" s="83">
        <v>480000</v>
      </c>
      <c r="G27" s="83"/>
      <c r="H27" s="83"/>
      <c r="I27" s="83"/>
      <c r="J27" s="83"/>
      <c r="K27" s="83"/>
      <c r="L27" s="83"/>
      <c r="M27" s="83"/>
      <c r="N27" s="83"/>
      <c r="O27" s="83"/>
    </row>
    <row r="28" ht="21" customHeight="1" spans="1:15">
      <c r="A28" s="227">
        <v>221</v>
      </c>
      <c r="B28" s="228" t="s">
        <v>101</v>
      </c>
      <c r="C28" s="229">
        <v>1477663.26</v>
      </c>
      <c r="D28" s="229">
        <v>1477663.26</v>
      </c>
      <c r="E28" s="229">
        <v>1477663.26</v>
      </c>
      <c r="F28" s="83"/>
      <c r="G28" s="83"/>
      <c r="H28" s="83"/>
      <c r="I28" s="83"/>
      <c r="J28" s="83"/>
      <c r="K28" s="83"/>
      <c r="L28" s="83"/>
      <c r="M28" s="83"/>
      <c r="N28" s="83"/>
      <c r="O28" s="83"/>
    </row>
    <row r="29" ht="21" customHeight="1" spans="1:15">
      <c r="A29" s="227">
        <v>22102</v>
      </c>
      <c r="B29" s="228" t="s">
        <v>102</v>
      </c>
      <c r="C29" s="229">
        <v>1477663.26</v>
      </c>
      <c r="D29" s="229">
        <v>1477663.26</v>
      </c>
      <c r="E29" s="229">
        <v>1477663.26</v>
      </c>
      <c r="F29" s="83"/>
      <c r="G29" s="83"/>
      <c r="H29" s="83"/>
      <c r="I29" s="83"/>
      <c r="J29" s="83"/>
      <c r="K29" s="83"/>
      <c r="L29" s="83"/>
      <c r="M29" s="83"/>
      <c r="N29" s="83"/>
      <c r="O29" s="83"/>
    </row>
    <row r="30" ht="21" customHeight="1" spans="1:15">
      <c r="A30" s="227">
        <v>2210201</v>
      </c>
      <c r="B30" s="228" t="s">
        <v>103</v>
      </c>
      <c r="C30" s="229">
        <v>1477663.26</v>
      </c>
      <c r="D30" s="83">
        <v>1477663.26</v>
      </c>
      <c r="E30" s="83">
        <v>1477663.26</v>
      </c>
      <c r="F30" s="83"/>
      <c r="G30" s="83"/>
      <c r="H30" s="83"/>
      <c r="I30" s="83"/>
      <c r="J30" s="83"/>
      <c r="K30" s="83"/>
      <c r="L30" s="83"/>
      <c r="M30" s="83"/>
      <c r="N30" s="83"/>
      <c r="O30" s="83"/>
    </row>
    <row r="31" ht="21" customHeight="1" spans="1:15">
      <c r="A31" s="230" t="s">
        <v>56</v>
      </c>
      <c r="B31" s="109"/>
      <c r="C31" s="83">
        <f>C28+C25+C19+C13+C8</f>
        <v>55936236.41</v>
      </c>
      <c r="D31" s="83">
        <f>D28+D25+D19+D13+D8</f>
        <v>50426236.41</v>
      </c>
      <c r="E31" s="83">
        <f>E28+E25+E19+E13+E8</f>
        <v>40699736.41</v>
      </c>
      <c r="F31" s="83">
        <f>F28+F25+F19+F13+F8</f>
        <v>9726500</v>
      </c>
      <c r="G31" s="83"/>
      <c r="H31" s="83"/>
      <c r="I31" s="83"/>
      <c r="J31" s="83">
        <v>5510000</v>
      </c>
      <c r="K31" s="83"/>
      <c r="L31" s="83"/>
      <c r="M31" s="83"/>
      <c r="N31" s="83"/>
      <c r="O31" s="83">
        <v>5510000</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C8" sqref="C8"/>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104</v>
      </c>
    </row>
    <row r="3" ht="41.25" customHeight="1" spans="1:1">
      <c r="A3" s="42" t="str">
        <f>"2025"&amp;"年部门财政拨款收支预算总表"</f>
        <v>2025年部门财政拨款收支预算总表</v>
      </c>
    </row>
    <row r="4" ht="17.25" customHeight="1" spans="1:4">
      <c r="A4" s="45" t="s">
        <v>1</v>
      </c>
      <c r="B4" s="207"/>
      <c r="D4" s="47" t="s">
        <v>2</v>
      </c>
    </row>
    <row r="5" ht="17.25" customHeight="1" spans="1:4">
      <c r="A5" s="208" t="s">
        <v>3</v>
      </c>
      <c r="B5" s="209"/>
      <c r="C5" s="208" t="s">
        <v>4</v>
      </c>
      <c r="D5" s="209"/>
    </row>
    <row r="6" ht="18.75" customHeight="1" spans="1:4">
      <c r="A6" s="208" t="s">
        <v>5</v>
      </c>
      <c r="B6" s="208" t="s">
        <v>6</v>
      </c>
      <c r="C6" s="208" t="s">
        <v>7</v>
      </c>
      <c r="D6" s="208" t="s">
        <v>6</v>
      </c>
    </row>
    <row r="7" ht="16.5" customHeight="1" spans="1:4">
      <c r="A7" s="210" t="s">
        <v>105</v>
      </c>
      <c r="B7" s="211">
        <v>50426236.41</v>
      </c>
      <c r="C7" s="210" t="s">
        <v>106</v>
      </c>
      <c r="D7" s="212">
        <v>55936236.41</v>
      </c>
    </row>
    <row r="8" ht="16.5" customHeight="1" spans="1:4">
      <c r="A8" s="210" t="s">
        <v>107</v>
      </c>
      <c r="B8" s="62">
        <v>50426236.41</v>
      </c>
      <c r="C8" s="210" t="s">
        <v>108</v>
      </c>
      <c r="D8" s="213">
        <v>49734107.61</v>
      </c>
    </row>
    <row r="9" ht="16.5" customHeight="1" spans="1:4">
      <c r="A9" s="210" t="s">
        <v>109</v>
      </c>
      <c r="B9" s="83"/>
      <c r="C9" s="210" t="s">
        <v>110</v>
      </c>
      <c r="D9" s="213"/>
    </row>
    <row r="10" ht="16.5" customHeight="1" spans="1:4">
      <c r="A10" s="210" t="s">
        <v>111</v>
      </c>
      <c r="B10" s="83"/>
      <c r="C10" s="210" t="s">
        <v>112</v>
      </c>
      <c r="D10" s="213"/>
    </row>
    <row r="11" ht="16.5" customHeight="1" spans="1:4">
      <c r="A11" s="210" t="s">
        <v>113</v>
      </c>
      <c r="B11" s="83"/>
      <c r="C11" s="210" t="s">
        <v>114</v>
      </c>
      <c r="D11" s="213"/>
    </row>
    <row r="12" ht="16.5" customHeight="1" spans="1:4">
      <c r="A12" s="210" t="s">
        <v>107</v>
      </c>
      <c r="B12" s="83"/>
      <c r="C12" s="210" t="s">
        <v>115</v>
      </c>
      <c r="D12" s="213"/>
    </row>
    <row r="13" ht="16.5" customHeight="1" spans="1:4">
      <c r="A13" s="214" t="s">
        <v>109</v>
      </c>
      <c r="B13" s="83"/>
      <c r="C13" s="72" t="s">
        <v>116</v>
      </c>
      <c r="D13" s="213"/>
    </row>
    <row r="14" ht="16.5" customHeight="1" spans="1:4">
      <c r="A14" s="214" t="s">
        <v>111</v>
      </c>
      <c r="B14" s="83"/>
      <c r="C14" s="72" t="s">
        <v>117</v>
      </c>
      <c r="D14" s="213"/>
    </row>
    <row r="15" ht="16.5" customHeight="1" spans="1:4">
      <c r="A15" s="215"/>
      <c r="B15" s="83"/>
      <c r="C15" s="72" t="s">
        <v>118</v>
      </c>
      <c r="D15" s="213">
        <v>2757242.73</v>
      </c>
    </row>
    <row r="16" ht="16.5" customHeight="1" spans="1:4">
      <c r="A16" s="215"/>
      <c r="B16" s="83"/>
      <c r="C16" s="72" t="s">
        <v>119</v>
      </c>
      <c r="D16" s="213">
        <v>1487222.81</v>
      </c>
    </row>
    <row r="17" ht="16.5" customHeight="1" spans="1:4">
      <c r="A17" s="215"/>
      <c r="B17" s="83"/>
      <c r="C17" s="72" t="s">
        <v>120</v>
      </c>
      <c r="D17" s="213"/>
    </row>
    <row r="18" ht="16.5" customHeight="1" spans="1:4">
      <c r="A18" s="215"/>
      <c r="B18" s="83"/>
      <c r="C18" s="72" t="s">
        <v>121</v>
      </c>
      <c r="D18" s="213"/>
    </row>
    <row r="19" ht="16.5" customHeight="1" spans="1:4">
      <c r="A19" s="215"/>
      <c r="B19" s="83"/>
      <c r="C19" s="72" t="s">
        <v>122</v>
      </c>
      <c r="D19" s="213">
        <v>480000</v>
      </c>
    </row>
    <row r="20" ht="16.5" customHeight="1" spans="1:4">
      <c r="A20" s="215"/>
      <c r="B20" s="83"/>
      <c r="C20" s="72" t="s">
        <v>123</v>
      </c>
      <c r="D20" s="213"/>
    </row>
    <row r="21" ht="16.5" customHeight="1" spans="1:4">
      <c r="A21" s="215"/>
      <c r="B21" s="83"/>
      <c r="C21" s="72" t="s">
        <v>124</v>
      </c>
      <c r="D21" s="213"/>
    </row>
    <row r="22" ht="16.5" customHeight="1" spans="1:4">
      <c r="A22" s="215"/>
      <c r="B22" s="83"/>
      <c r="C22" s="72" t="s">
        <v>125</v>
      </c>
      <c r="D22" s="213"/>
    </row>
    <row r="23" ht="16.5" customHeight="1" spans="1:4">
      <c r="A23" s="215"/>
      <c r="B23" s="83"/>
      <c r="C23" s="72" t="s">
        <v>126</v>
      </c>
      <c r="D23" s="213"/>
    </row>
    <row r="24" ht="16.5" customHeight="1" spans="1:4">
      <c r="A24" s="215"/>
      <c r="B24" s="83"/>
      <c r="C24" s="72" t="s">
        <v>127</v>
      </c>
      <c r="D24" s="213"/>
    </row>
    <row r="25" ht="16.5" customHeight="1" spans="1:4">
      <c r="A25" s="215"/>
      <c r="B25" s="83"/>
      <c r="C25" s="72" t="s">
        <v>128</v>
      </c>
      <c r="D25" s="213"/>
    </row>
    <row r="26" ht="16.5" customHeight="1" spans="1:4">
      <c r="A26" s="215"/>
      <c r="B26" s="83"/>
      <c r="C26" s="72" t="s">
        <v>129</v>
      </c>
      <c r="D26" s="213">
        <v>1477663.26</v>
      </c>
    </row>
    <row r="27" ht="16.5" customHeight="1" spans="1:4">
      <c r="A27" s="215"/>
      <c r="B27" s="83"/>
      <c r="C27" s="72" t="s">
        <v>130</v>
      </c>
      <c r="D27" s="213"/>
    </row>
    <row r="28" ht="16.5" customHeight="1" spans="1:4">
      <c r="A28" s="215"/>
      <c r="B28" s="83"/>
      <c r="C28" s="72" t="s">
        <v>131</v>
      </c>
      <c r="D28" s="213"/>
    </row>
    <row r="29" ht="16.5" customHeight="1" spans="1:4">
      <c r="A29" s="215"/>
      <c r="B29" s="83"/>
      <c r="C29" s="72" t="s">
        <v>132</v>
      </c>
      <c r="D29" s="213"/>
    </row>
    <row r="30" ht="16.5" customHeight="1" spans="1:4">
      <c r="A30" s="215"/>
      <c r="B30" s="83"/>
      <c r="C30" s="72" t="s">
        <v>133</v>
      </c>
      <c r="D30" s="213"/>
    </row>
    <row r="31" ht="16.5" customHeight="1" spans="1:4">
      <c r="A31" s="215"/>
      <c r="B31" s="83"/>
      <c r="C31" s="72" t="s">
        <v>134</v>
      </c>
      <c r="D31" s="213"/>
    </row>
    <row r="32" ht="16.5" customHeight="1" spans="1:4">
      <c r="A32" s="215"/>
      <c r="B32" s="83"/>
      <c r="C32" s="214" t="s">
        <v>135</v>
      </c>
      <c r="D32" s="213"/>
    </row>
    <row r="33" ht="16.5" customHeight="1" spans="1:4">
      <c r="A33" s="215"/>
      <c r="B33" s="83"/>
      <c r="C33" s="214" t="s">
        <v>136</v>
      </c>
      <c r="D33" s="213"/>
    </row>
    <row r="34" ht="16.5" customHeight="1" spans="1:4">
      <c r="A34" s="215"/>
      <c r="B34" s="83"/>
      <c r="C34" s="31" t="s">
        <v>137</v>
      </c>
      <c r="D34" s="213"/>
    </row>
    <row r="35" ht="15" customHeight="1" spans="1:4">
      <c r="A35" s="216" t="s">
        <v>51</v>
      </c>
      <c r="B35" s="211">
        <v>50426236.41</v>
      </c>
      <c r="C35" s="216" t="s">
        <v>52</v>
      </c>
      <c r="D35" s="212">
        <v>55936236.41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B17" sqref="B1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2"/>
      <c r="F2" s="75"/>
      <c r="G2" s="148" t="s">
        <v>138</v>
      </c>
    </row>
    <row r="3" ht="41.25" customHeight="1" spans="1:7">
      <c r="A3" s="129" t="str">
        <f>"2025"&amp;"年一般公共预算支出预算表（按功能科目分类）"</f>
        <v>2025年一般公共预算支出预算表（按功能科目分类）</v>
      </c>
      <c r="B3" s="129"/>
      <c r="C3" s="129"/>
      <c r="D3" s="129"/>
      <c r="E3" s="129"/>
      <c r="F3" s="129"/>
      <c r="G3" s="129"/>
    </row>
    <row r="4" ht="18" customHeight="1" spans="1:7">
      <c r="A4" s="5" t="s">
        <v>1</v>
      </c>
      <c r="F4" s="126"/>
      <c r="G4" s="148" t="s">
        <v>2</v>
      </c>
    </row>
    <row r="5" ht="20.25" customHeight="1" spans="1:7">
      <c r="A5" s="198" t="s">
        <v>139</v>
      </c>
      <c r="B5" s="199"/>
      <c r="C5" s="130" t="s">
        <v>56</v>
      </c>
      <c r="D5" s="200" t="s">
        <v>75</v>
      </c>
      <c r="E5" s="12"/>
      <c r="F5" s="13"/>
      <c r="G5" s="145" t="s">
        <v>76</v>
      </c>
    </row>
    <row r="6" ht="20.25" customHeight="1" spans="1:7">
      <c r="A6" s="201" t="s">
        <v>72</v>
      </c>
      <c r="B6" s="201" t="s">
        <v>73</v>
      </c>
      <c r="C6" s="19"/>
      <c r="D6" s="135" t="s">
        <v>58</v>
      </c>
      <c r="E6" s="135" t="s">
        <v>140</v>
      </c>
      <c r="F6" s="135" t="s">
        <v>141</v>
      </c>
      <c r="G6" s="147"/>
    </row>
    <row r="7" ht="15" customHeight="1" spans="1:7">
      <c r="A7" s="202">
        <v>1</v>
      </c>
      <c r="B7" s="202">
        <v>2</v>
      </c>
      <c r="C7" s="202">
        <v>3</v>
      </c>
      <c r="D7" s="202">
        <v>4</v>
      </c>
      <c r="E7" s="202">
        <v>5</v>
      </c>
      <c r="F7" s="202">
        <v>6</v>
      </c>
      <c r="G7" s="202">
        <v>7</v>
      </c>
    </row>
    <row r="8" ht="18" customHeight="1" spans="1:7">
      <c r="A8" s="203">
        <v>2010101</v>
      </c>
      <c r="B8" s="204" t="s">
        <v>84</v>
      </c>
      <c r="C8" s="205">
        <v>97154</v>
      </c>
      <c r="D8" s="205">
        <v>97154</v>
      </c>
      <c r="E8" s="205"/>
      <c r="F8" s="205">
        <v>97154</v>
      </c>
      <c r="G8" s="205"/>
    </row>
    <row r="9" ht="18" customHeight="1" spans="1:7">
      <c r="A9" s="203">
        <v>2010301</v>
      </c>
      <c r="B9" s="204" t="s">
        <v>84</v>
      </c>
      <c r="C9" s="205">
        <v>49636953.61</v>
      </c>
      <c r="D9" s="205">
        <v>34880453.61</v>
      </c>
      <c r="E9" s="205">
        <v>32460455.61</v>
      </c>
      <c r="F9" s="205">
        <v>2419998</v>
      </c>
      <c r="G9" s="205">
        <v>14756500</v>
      </c>
    </row>
    <row r="10" ht="18" customHeight="1" spans="1:7">
      <c r="A10" s="203">
        <v>2080501</v>
      </c>
      <c r="B10" s="204" t="s">
        <v>88</v>
      </c>
      <c r="C10" s="205">
        <v>439800</v>
      </c>
      <c r="D10" s="205">
        <v>439800</v>
      </c>
      <c r="E10" s="205">
        <v>403200</v>
      </c>
      <c r="F10" s="205">
        <v>36600</v>
      </c>
      <c r="G10" s="205"/>
    </row>
    <row r="11" ht="18" customHeight="1" spans="1:7">
      <c r="A11" s="203">
        <v>2080502</v>
      </c>
      <c r="B11" s="204" t="s">
        <v>89</v>
      </c>
      <c r="C11" s="205">
        <v>20400</v>
      </c>
      <c r="D11" s="205">
        <v>20400</v>
      </c>
      <c r="E11" s="205"/>
      <c r="F11" s="205">
        <v>20400</v>
      </c>
      <c r="G11" s="205"/>
    </row>
    <row r="12" ht="18" customHeight="1" spans="1:7">
      <c r="A12" s="203">
        <v>2080505</v>
      </c>
      <c r="B12" s="204" t="s">
        <v>90</v>
      </c>
      <c r="C12" s="205">
        <v>1570133.76</v>
      </c>
      <c r="D12" s="205">
        <v>1570133.76</v>
      </c>
      <c r="E12" s="205">
        <v>1570133.76</v>
      </c>
      <c r="F12" s="205"/>
      <c r="G12" s="205"/>
    </row>
    <row r="13" ht="18" customHeight="1" spans="1:7">
      <c r="A13" s="203">
        <v>2080506</v>
      </c>
      <c r="B13" s="204" t="s">
        <v>91</v>
      </c>
      <c r="C13" s="205">
        <v>726908.97</v>
      </c>
      <c r="D13" s="205">
        <v>726908.97</v>
      </c>
      <c r="E13" s="205">
        <v>726908.97</v>
      </c>
      <c r="F13" s="205"/>
      <c r="G13" s="205"/>
    </row>
    <row r="14" ht="18" customHeight="1" spans="1:7">
      <c r="A14" s="203">
        <v>2101101</v>
      </c>
      <c r="B14" s="204" t="s">
        <v>94</v>
      </c>
      <c r="C14" s="205">
        <v>365380.25</v>
      </c>
      <c r="D14" s="205">
        <v>365380.25</v>
      </c>
      <c r="E14" s="205">
        <v>365380.25</v>
      </c>
      <c r="F14" s="205"/>
      <c r="G14" s="205"/>
    </row>
    <row r="15" ht="18" customHeight="1" spans="1:7">
      <c r="A15" s="203">
        <v>2101102</v>
      </c>
      <c r="B15" s="204" t="s">
        <v>95</v>
      </c>
      <c r="C15" s="205">
        <v>450973.96</v>
      </c>
      <c r="D15" s="205">
        <v>450973.96</v>
      </c>
      <c r="E15" s="205">
        <v>450973.96</v>
      </c>
      <c r="F15" s="205"/>
      <c r="G15" s="205"/>
    </row>
    <row r="16" ht="18" customHeight="1" spans="1:7">
      <c r="A16" s="203">
        <v>2101103</v>
      </c>
      <c r="B16" s="204" t="s">
        <v>96</v>
      </c>
      <c r="C16" s="205">
        <v>543379.73</v>
      </c>
      <c r="D16" s="205">
        <v>543379.73</v>
      </c>
      <c r="E16" s="205">
        <v>543379.73</v>
      </c>
      <c r="F16" s="205"/>
      <c r="G16" s="205"/>
    </row>
    <row r="17" ht="18" customHeight="1" spans="1:7">
      <c r="A17" s="203">
        <v>2101199</v>
      </c>
      <c r="B17" s="204" t="s">
        <v>97</v>
      </c>
      <c r="C17" s="205">
        <v>127488.87</v>
      </c>
      <c r="D17" s="205">
        <v>127488.87</v>
      </c>
      <c r="E17" s="205">
        <v>127488.87</v>
      </c>
      <c r="F17" s="205"/>
      <c r="G17" s="205"/>
    </row>
    <row r="18" ht="18" customHeight="1" spans="1:7">
      <c r="A18" s="203">
        <v>2130701</v>
      </c>
      <c r="B18" s="204" t="s">
        <v>100</v>
      </c>
      <c r="C18" s="205">
        <v>480000</v>
      </c>
      <c r="D18" s="205"/>
      <c r="E18" s="205"/>
      <c r="F18" s="205"/>
      <c r="G18" s="205">
        <v>480000</v>
      </c>
    </row>
    <row r="19" ht="18" customHeight="1" spans="1:7">
      <c r="A19" s="203">
        <v>2210201</v>
      </c>
      <c r="B19" s="204" t="s">
        <v>103</v>
      </c>
      <c r="C19" s="205">
        <v>1477663.26</v>
      </c>
      <c r="D19" s="205">
        <v>1477663.26</v>
      </c>
      <c r="E19" s="205">
        <v>1477663.26</v>
      </c>
      <c r="F19" s="205"/>
      <c r="G19" s="205"/>
    </row>
    <row r="20" ht="18" customHeight="1" spans="1:7">
      <c r="A20" s="82" t="s">
        <v>142</v>
      </c>
      <c r="B20" s="206" t="s">
        <v>142</v>
      </c>
      <c r="C20" s="205">
        <v>55936236.41</v>
      </c>
      <c r="D20" s="205">
        <v>40699736.41</v>
      </c>
      <c r="E20" s="205">
        <v>38125584.41</v>
      </c>
      <c r="F20" s="205">
        <v>2574152</v>
      </c>
      <c r="G20" s="205">
        <v>15236500</v>
      </c>
    </row>
  </sheetData>
  <mergeCells count="6">
    <mergeCell ref="A3:G3"/>
    <mergeCell ref="A5:B5"/>
    <mergeCell ref="D5:F5"/>
    <mergeCell ref="A20:B2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F14" sqref="F1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4"/>
      <c r="B2" s="44"/>
      <c r="C2" s="44"/>
      <c r="D2" s="44"/>
      <c r="E2" s="43"/>
      <c r="F2" s="193" t="s">
        <v>143</v>
      </c>
    </row>
    <row r="3" ht="41.25" customHeight="1" spans="1:6">
      <c r="A3" s="194" t="str">
        <f>"2025"&amp;"年一般公共预算“三公”经费支出预算表"</f>
        <v>2025年一般公共预算“三公”经费支出预算表</v>
      </c>
      <c r="B3" s="44"/>
      <c r="C3" s="44"/>
      <c r="D3" s="44"/>
      <c r="E3" s="43"/>
      <c r="F3" s="44"/>
    </row>
    <row r="4" customHeight="1" spans="1:6">
      <c r="A4" s="114" t="s">
        <v>1</v>
      </c>
      <c r="B4" s="195"/>
      <c r="D4" s="44"/>
      <c r="E4" s="43"/>
      <c r="F4" s="67" t="s">
        <v>2</v>
      </c>
    </row>
    <row r="5" ht="27" customHeight="1" spans="1:6">
      <c r="A5" s="48" t="s">
        <v>144</v>
      </c>
      <c r="B5" s="48" t="s">
        <v>145</v>
      </c>
      <c r="C5" s="50" t="s">
        <v>146</v>
      </c>
      <c r="D5" s="48"/>
      <c r="E5" s="49"/>
      <c r="F5" s="48" t="s">
        <v>147</v>
      </c>
    </row>
    <row r="6" ht="28.5" customHeight="1" spans="1:6">
      <c r="A6" s="196"/>
      <c r="B6" s="52"/>
      <c r="C6" s="49" t="s">
        <v>58</v>
      </c>
      <c r="D6" s="49" t="s">
        <v>148</v>
      </c>
      <c r="E6" s="49" t="s">
        <v>149</v>
      </c>
      <c r="F6" s="51"/>
    </row>
    <row r="7" ht="17.25" customHeight="1" spans="1:6">
      <c r="A7" s="58">
        <v>1</v>
      </c>
      <c r="B7" s="58">
        <v>2</v>
      </c>
      <c r="C7" s="58">
        <v>3</v>
      </c>
      <c r="D7" s="58">
        <v>4</v>
      </c>
      <c r="E7" s="58">
        <v>5</v>
      </c>
      <c r="F7" s="58">
        <v>6</v>
      </c>
    </row>
    <row r="8" ht="18.75" customHeight="1" spans="1:6">
      <c r="A8" s="197">
        <v>70560</v>
      </c>
      <c r="B8" s="197">
        <v>0</v>
      </c>
      <c r="C8" s="197">
        <v>61560</v>
      </c>
      <c r="D8" s="197">
        <v>0</v>
      </c>
      <c r="E8" s="197">
        <v>61560</v>
      </c>
      <c r="F8" s="197">
        <v>9000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6"/>
  <sheetViews>
    <sheetView showZeros="0" topLeftCell="H1" workbookViewId="0">
      <pane ySplit="1" topLeftCell="A25" activePane="bottomLeft" state="frozen"/>
      <selection/>
      <selection pane="bottomLeft" activeCell="G10" sqref="G10:G75"/>
    </sheetView>
  </sheetViews>
  <sheetFormatPr defaultColWidth="9.14166666666667" defaultRowHeight="14.25" customHeight="1"/>
  <cols>
    <col min="1" max="2" width="32.85" style="149" customWidth="1"/>
    <col min="3" max="3" width="20.7083333333333" style="149" customWidth="1"/>
    <col min="4" max="4" width="31.2833333333333" style="149" customWidth="1"/>
    <col min="5" max="5" width="10.1416666666667" style="149" customWidth="1"/>
    <col min="6" max="6" width="17.575" style="149" customWidth="1"/>
    <col min="7" max="7" width="10.2833333333333" style="149" customWidth="1"/>
    <col min="8" max="8" width="23" style="149" customWidth="1"/>
    <col min="9" max="24" width="18.7083333333333" style="149" customWidth="1"/>
    <col min="25" max="16384" width="9.14166666666667" style="149"/>
  </cols>
  <sheetData>
    <row r="1" customHeight="1" spans="1:24">
      <c r="A1" s="150"/>
      <c r="B1" s="150"/>
      <c r="C1" s="150"/>
      <c r="D1" s="150"/>
      <c r="E1" s="150"/>
      <c r="F1" s="150"/>
      <c r="G1" s="150"/>
      <c r="H1" s="150"/>
      <c r="I1" s="150"/>
      <c r="J1" s="150"/>
      <c r="K1" s="150"/>
      <c r="L1" s="150"/>
      <c r="M1" s="150"/>
      <c r="N1" s="150"/>
      <c r="O1" s="150"/>
      <c r="P1" s="150"/>
      <c r="Q1" s="150"/>
      <c r="R1" s="150"/>
      <c r="S1" s="150"/>
      <c r="T1" s="150"/>
      <c r="U1" s="150"/>
      <c r="V1" s="150"/>
      <c r="W1" s="150"/>
      <c r="X1" s="150"/>
    </row>
    <row r="2" ht="13.5" customHeight="1" spans="2:24">
      <c r="B2" s="151"/>
      <c r="C2" s="152"/>
      <c r="E2" s="153"/>
      <c r="F2" s="153"/>
      <c r="G2" s="153"/>
      <c r="H2" s="153"/>
      <c r="I2" s="169"/>
      <c r="J2" s="169"/>
      <c r="K2" s="169"/>
      <c r="L2" s="169"/>
      <c r="M2" s="169"/>
      <c r="N2" s="169"/>
      <c r="R2" s="169"/>
      <c r="V2" s="152"/>
      <c r="X2" s="184" t="s">
        <v>150</v>
      </c>
    </row>
    <row r="3" ht="45.75" customHeight="1" spans="1:24">
      <c r="A3" s="154" t="str">
        <f>"2025"&amp;"年部门基本支出预算表"</f>
        <v>2025年部门基本支出预算表</v>
      </c>
      <c r="B3" s="155"/>
      <c r="C3" s="154"/>
      <c r="D3" s="154"/>
      <c r="E3" s="154"/>
      <c r="F3" s="154"/>
      <c r="G3" s="154"/>
      <c r="H3" s="154"/>
      <c r="I3" s="154"/>
      <c r="J3" s="154"/>
      <c r="K3" s="154"/>
      <c r="L3" s="154"/>
      <c r="M3" s="154"/>
      <c r="N3" s="154"/>
      <c r="O3" s="155"/>
      <c r="P3" s="155"/>
      <c r="Q3" s="155"/>
      <c r="R3" s="154"/>
      <c r="S3" s="154"/>
      <c r="T3" s="154"/>
      <c r="U3" s="154"/>
      <c r="V3" s="154"/>
      <c r="W3" s="154"/>
      <c r="X3" s="154"/>
    </row>
    <row r="4" ht="18.75" customHeight="1" spans="1:24">
      <c r="A4" s="156" t="s">
        <v>1</v>
      </c>
      <c r="B4" s="157"/>
      <c r="C4" s="158"/>
      <c r="D4" s="158"/>
      <c r="E4" s="158"/>
      <c r="F4" s="158"/>
      <c r="G4" s="158"/>
      <c r="H4" s="158"/>
      <c r="I4" s="170"/>
      <c r="J4" s="170"/>
      <c r="K4" s="170"/>
      <c r="L4" s="170"/>
      <c r="M4" s="170"/>
      <c r="N4" s="170"/>
      <c r="O4" s="171"/>
      <c r="P4" s="171"/>
      <c r="Q4" s="171"/>
      <c r="R4" s="170"/>
      <c r="V4" s="152"/>
      <c r="X4" s="184" t="s">
        <v>2</v>
      </c>
    </row>
    <row r="5" ht="18" customHeight="1" spans="1:24">
      <c r="A5" s="159" t="s">
        <v>151</v>
      </c>
      <c r="B5" s="159" t="s">
        <v>152</v>
      </c>
      <c r="C5" s="159" t="s">
        <v>153</v>
      </c>
      <c r="D5" s="159" t="s">
        <v>154</v>
      </c>
      <c r="E5" s="159" t="s">
        <v>155</v>
      </c>
      <c r="F5" s="159" t="s">
        <v>156</v>
      </c>
      <c r="G5" s="159" t="s">
        <v>157</v>
      </c>
      <c r="H5" s="159" t="s">
        <v>158</v>
      </c>
      <c r="I5" s="172" t="s">
        <v>159</v>
      </c>
      <c r="J5" s="173" t="s">
        <v>159</v>
      </c>
      <c r="K5" s="173"/>
      <c r="L5" s="173"/>
      <c r="M5" s="173"/>
      <c r="N5" s="173"/>
      <c r="O5" s="174"/>
      <c r="P5" s="174"/>
      <c r="Q5" s="174"/>
      <c r="R5" s="185" t="s">
        <v>62</v>
      </c>
      <c r="S5" s="173" t="s">
        <v>63</v>
      </c>
      <c r="T5" s="173"/>
      <c r="U5" s="173"/>
      <c r="V5" s="173"/>
      <c r="W5" s="173"/>
      <c r="X5" s="176"/>
    </row>
    <row r="6" ht="18" customHeight="1" spans="1:24">
      <c r="A6" s="160"/>
      <c r="B6" s="161"/>
      <c r="C6" s="162"/>
      <c r="D6" s="160"/>
      <c r="E6" s="160"/>
      <c r="F6" s="160"/>
      <c r="G6" s="160"/>
      <c r="H6" s="160"/>
      <c r="I6" s="175" t="s">
        <v>160</v>
      </c>
      <c r="J6" s="172" t="s">
        <v>59</v>
      </c>
      <c r="K6" s="173"/>
      <c r="L6" s="173"/>
      <c r="M6" s="173"/>
      <c r="N6" s="176"/>
      <c r="O6" s="177" t="s">
        <v>161</v>
      </c>
      <c r="P6" s="174"/>
      <c r="Q6" s="186"/>
      <c r="R6" s="159" t="s">
        <v>62</v>
      </c>
      <c r="S6" s="172" t="s">
        <v>63</v>
      </c>
      <c r="T6" s="185" t="s">
        <v>65</v>
      </c>
      <c r="U6" s="173" t="s">
        <v>63</v>
      </c>
      <c r="V6" s="185" t="s">
        <v>67</v>
      </c>
      <c r="W6" s="185" t="s">
        <v>68</v>
      </c>
      <c r="X6" s="187" t="s">
        <v>69</v>
      </c>
    </row>
    <row r="7" ht="19.5" customHeight="1" spans="1:24">
      <c r="A7" s="161"/>
      <c r="B7" s="161"/>
      <c r="C7" s="161"/>
      <c r="D7" s="161"/>
      <c r="E7" s="161"/>
      <c r="F7" s="161"/>
      <c r="G7" s="161"/>
      <c r="H7" s="161"/>
      <c r="I7" s="161"/>
      <c r="J7" s="178" t="s">
        <v>162</v>
      </c>
      <c r="K7" s="159" t="s">
        <v>163</v>
      </c>
      <c r="L7" s="159" t="s">
        <v>164</v>
      </c>
      <c r="M7" s="159" t="s">
        <v>165</v>
      </c>
      <c r="N7" s="159" t="s">
        <v>166</v>
      </c>
      <c r="O7" s="159" t="s">
        <v>59</v>
      </c>
      <c r="P7" s="159" t="s">
        <v>60</v>
      </c>
      <c r="Q7" s="159" t="s">
        <v>61</v>
      </c>
      <c r="R7" s="161"/>
      <c r="S7" s="159" t="s">
        <v>58</v>
      </c>
      <c r="T7" s="159" t="s">
        <v>65</v>
      </c>
      <c r="U7" s="159" t="s">
        <v>167</v>
      </c>
      <c r="V7" s="159" t="s">
        <v>67</v>
      </c>
      <c r="W7" s="159" t="s">
        <v>68</v>
      </c>
      <c r="X7" s="159" t="s">
        <v>69</v>
      </c>
    </row>
    <row r="8" ht="37.5" customHeight="1" spans="1:24">
      <c r="A8" s="163"/>
      <c r="B8" s="164"/>
      <c r="C8" s="163"/>
      <c r="D8" s="163"/>
      <c r="E8" s="163"/>
      <c r="F8" s="163"/>
      <c r="G8" s="163"/>
      <c r="H8" s="163"/>
      <c r="I8" s="163"/>
      <c r="J8" s="179" t="s">
        <v>58</v>
      </c>
      <c r="K8" s="180" t="s">
        <v>168</v>
      </c>
      <c r="L8" s="180" t="s">
        <v>164</v>
      </c>
      <c r="M8" s="180" t="s">
        <v>165</v>
      </c>
      <c r="N8" s="180" t="s">
        <v>166</v>
      </c>
      <c r="O8" s="180" t="s">
        <v>164</v>
      </c>
      <c r="P8" s="180" t="s">
        <v>165</v>
      </c>
      <c r="Q8" s="180" t="s">
        <v>166</v>
      </c>
      <c r="R8" s="180" t="s">
        <v>62</v>
      </c>
      <c r="S8" s="180" t="s">
        <v>58</v>
      </c>
      <c r="T8" s="180" t="s">
        <v>65</v>
      </c>
      <c r="U8" s="180" t="s">
        <v>167</v>
      </c>
      <c r="V8" s="180" t="s">
        <v>67</v>
      </c>
      <c r="W8" s="180" t="s">
        <v>68</v>
      </c>
      <c r="X8" s="180" t="s">
        <v>69</v>
      </c>
    </row>
    <row r="9" customHeight="1" spans="1:24">
      <c r="A9" s="165">
        <v>1</v>
      </c>
      <c r="B9" s="165">
        <v>2</v>
      </c>
      <c r="C9" s="165">
        <v>3</v>
      </c>
      <c r="D9" s="165">
        <v>4</v>
      </c>
      <c r="E9" s="165">
        <v>5</v>
      </c>
      <c r="F9" s="165">
        <v>6</v>
      </c>
      <c r="G9" s="165">
        <v>7</v>
      </c>
      <c r="H9" s="165">
        <v>8</v>
      </c>
      <c r="I9" s="165">
        <v>9</v>
      </c>
      <c r="J9" s="165">
        <v>10</v>
      </c>
      <c r="K9" s="165">
        <v>11</v>
      </c>
      <c r="L9" s="165">
        <v>12</v>
      </c>
      <c r="M9" s="165">
        <v>13</v>
      </c>
      <c r="N9" s="165">
        <v>14</v>
      </c>
      <c r="O9" s="165">
        <v>15</v>
      </c>
      <c r="P9" s="165">
        <v>16</v>
      </c>
      <c r="Q9" s="165">
        <v>17</v>
      </c>
      <c r="R9" s="165">
        <v>18</v>
      </c>
      <c r="S9" s="165">
        <v>19</v>
      </c>
      <c r="T9" s="165">
        <v>20</v>
      </c>
      <c r="U9" s="165">
        <v>21</v>
      </c>
      <c r="V9" s="165">
        <v>22</v>
      </c>
      <c r="W9" s="165">
        <v>23</v>
      </c>
      <c r="X9" s="165">
        <v>24</v>
      </c>
    </row>
    <row r="10" ht="20.25" customHeight="1" spans="1:24">
      <c r="A10" s="166" t="s">
        <v>70</v>
      </c>
      <c r="B10" s="166" t="s">
        <v>70</v>
      </c>
      <c r="C10" s="167" t="s">
        <v>169</v>
      </c>
      <c r="D10" s="166" t="s">
        <v>170</v>
      </c>
      <c r="E10" s="166" t="s">
        <v>171</v>
      </c>
      <c r="F10" s="166" t="s">
        <v>84</v>
      </c>
      <c r="G10" s="168">
        <v>30103</v>
      </c>
      <c r="H10" s="166" t="s">
        <v>172</v>
      </c>
      <c r="I10" s="181">
        <v>651120</v>
      </c>
      <c r="J10" s="181">
        <v>651120</v>
      </c>
      <c r="K10" s="182"/>
      <c r="L10" s="182"/>
      <c r="M10" s="181">
        <v>651120</v>
      </c>
      <c r="N10" s="183"/>
      <c r="O10" s="183"/>
      <c r="P10" s="183"/>
      <c r="Q10" s="183"/>
      <c r="R10" s="183"/>
      <c r="S10" s="183"/>
      <c r="T10" s="183"/>
      <c r="U10" s="183"/>
      <c r="V10" s="183"/>
      <c r="W10" s="183"/>
      <c r="X10" s="183"/>
    </row>
    <row r="11" ht="17.25" customHeight="1" spans="1:24">
      <c r="A11" s="166" t="s">
        <v>70</v>
      </c>
      <c r="B11" s="166" t="s">
        <v>70</v>
      </c>
      <c r="C11" s="167" t="s">
        <v>169</v>
      </c>
      <c r="D11" s="166" t="s">
        <v>170</v>
      </c>
      <c r="E11" s="166" t="s">
        <v>171</v>
      </c>
      <c r="F11" s="166" t="s">
        <v>84</v>
      </c>
      <c r="G11" s="168">
        <v>30103</v>
      </c>
      <c r="H11" s="166" t="s">
        <v>172</v>
      </c>
      <c r="I11" s="181">
        <v>472862</v>
      </c>
      <c r="J11" s="181">
        <v>472862</v>
      </c>
      <c r="K11" s="182"/>
      <c r="L11" s="182"/>
      <c r="M11" s="181">
        <v>472862</v>
      </c>
      <c r="N11" s="183"/>
      <c r="O11" s="183"/>
      <c r="P11" s="183"/>
      <c r="Q11" s="183"/>
      <c r="R11" s="183"/>
      <c r="S11" s="183"/>
      <c r="T11" s="183"/>
      <c r="U11" s="183"/>
      <c r="V11" s="183"/>
      <c r="W11" s="183"/>
      <c r="X11" s="183"/>
    </row>
    <row r="12" ht="17.25" customHeight="1" spans="1:24">
      <c r="A12" s="166" t="s">
        <v>70</v>
      </c>
      <c r="B12" s="166" t="s">
        <v>70</v>
      </c>
      <c r="C12" s="167" t="s">
        <v>173</v>
      </c>
      <c r="D12" s="166" t="s">
        <v>103</v>
      </c>
      <c r="E12" s="166" t="s">
        <v>174</v>
      </c>
      <c r="F12" s="166" t="s">
        <v>103</v>
      </c>
      <c r="G12" s="168">
        <v>30113</v>
      </c>
      <c r="H12" s="166" t="s">
        <v>103</v>
      </c>
      <c r="I12" s="181">
        <v>1477663.26</v>
      </c>
      <c r="J12" s="181">
        <v>1477663.26</v>
      </c>
      <c r="K12" s="182"/>
      <c r="L12" s="182"/>
      <c r="M12" s="181">
        <v>1477663.26</v>
      </c>
      <c r="N12" s="183"/>
      <c r="O12" s="183"/>
      <c r="P12" s="183"/>
      <c r="Q12" s="183"/>
      <c r="R12" s="183"/>
      <c r="S12" s="183"/>
      <c r="T12" s="183"/>
      <c r="U12" s="183"/>
      <c r="V12" s="183"/>
      <c r="W12" s="183"/>
      <c r="X12" s="183"/>
    </row>
    <row r="13" ht="17.25" customHeight="1" spans="1:24">
      <c r="A13" s="166" t="s">
        <v>70</v>
      </c>
      <c r="B13" s="166" t="s">
        <v>70</v>
      </c>
      <c r="C13" s="167" t="s">
        <v>175</v>
      </c>
      <c r="D13" s="166" t="s">
        <v>176</v>
      </c>
      <c r="E13" s="166" t="s">
        <v>171</v>
      </c>
      <c r="F13" s="166" t="s">
        <v>84</v>
      </c>
      <c r="G13" s="168">
        <v>30305</v>
      </c>
      <c r="H13" s="166" t="s">
        <v>177</v>
      </c>
      <c r="I13" s="181">
        <v>4665600</v>
      </c>
      <c r="J13" s="181">
        <v>4665600</v>
      </c>
      <c r="K13" s="182"/>
      <c r="L13" s="182"/>
      <c r="M13" s="181">
        <v>4665600</v>
      </c>
      <c r="N13" s="183"/>
      <c r="O13" s="183"/>
      <c r="P13" s="183"/>
      <c r="Q13" s="183"/>
      <c r="R13" s="183"/>
      <c r="S13" s="183"/>
      <c r="T13" s="183"/>
      <c r="U13" s="183"/>
      <c r="V13" s="183"/>
      <c r="W13" s="183"/>
      <c r="X13" s="183"/>
    </row>
    <row r="14" ht="17.25" customHeight="1" spans="1:24">
      <c r="A14" s="166" t="s">
        <v>70</v>
      </c>
      <c r="B14" s="166" t="s">
        <v>70</v>
      </c>
      <c r="C14" s="167" t="s">
        <v>175</v>
      </c>
      <c r="D14" s="166" t="s">
        <v>176</v>
      </c>
      <c r="E14" s="166" t="s">
        <v>171</v>
      </c>
      <c r="F14" s="166" t="s">
        <v>84</v>
      </c>
      <c r="G14" s="168">
        <v>30305</v>
      </c>
      <c r="H14" s="166" t="s">
        <v>177</v>
      </c>
      <c r="I14" s="181">
        <v>4269597.36</v>
      </c>
      <c r="J14" s="181">
        <v>4269597.36</v>
      </c>
      <c r="K14" s="182"/>
      <c r="L14" s="182"/>
      <c r="M14" s="181">
        <v>4269597.36</v>
      </c>
      <c r="N14" s="183"/>
      <c r="O14" s="183"/>
      <c r="P14" s="183"/>
      <c r="Q14" s="183"/>
      <c r="R14" s="183"/>
      <c r="S14" s="183"/>
      <c r="T14" s="183"/>
      <c r="U14" s="183"/>
      <c r="V14" s="183"/>
      <c r="W14" s="183"/>
      <c r="X14" s="183"/>
    </row>
    <row r="15" ht="17.25" customHeight="1" spans="1:24">
      <c r="A15" s="166" t="s">
        <v>70</v>
      </c>
      <c r="B15" s="166" t="s">
        <v>70</v>
      </c>
      <c r="C15" s="167" t="s">
        <v>175</v>
      </c>
      <c r="D15" s="166" t="s">
        <v>176</v>
      </c>
      <c r="E15" s="166" t="s">
        <v>171</v>
      </c>
      <c r="F15" s="166" t="s">
        <v>84</v>
      </c>
      <c r="G15" s="168">
        <v>30305</v>
      </c>
      <c r="H15" s="166" t="s">
        <v>177</v>
      </c>
      <c r="I15" s="181">
        <v>1467000</v>
      </c>
      <c r="J15" s="181">
        <v>1467000</v>
      </c>
      <c r="K15" s="182"/>
      <c r="L15" s="182"/>
      <c r="M15" s="181">
        <v>1467000</v>
      </c>
      <c r="N15" s="183"/>
      <c r="O15" s="183"/>
      <c r="P15" s="183"/>
      <c r="Q15" s="183"/>
      <c r="R15" s="183"/>
      <c r="S15" s="183"/>
      <c r="T15" s="183"/>
      <c r="U15" s="183"/>
      <c r="V15" s="183"/>
      <c r="W15" s="183"/>
      <c r="X15" s="183"/>
    </row>
    <row r="16" ht="17.25" customHeight="1" spans="1:24">
      <c r="A16" s="166" t="s">
        <v>70</v>
      </c>
      <c r="B16" s="166" t="s">
        <v>70</v>
      </c>
      <c r="C16" s="167" t="s">
        <v>178</v>
      </c>
      <c r="D16" s="166" t="s">
        <v>179</v>
      </c>
      <c r="E16" s="166" t="s">
        <v>171</v>
      </c>
      <c r="F16" s="166" t="s">
        <v>84</v>
      </c>
      <c r="G16" s="168">
        <v>30201</v>
      </c>
      <c r="H16" s="166" t="s">
        <v>180</v>
      </c>
      <c r="I16" s="181">
        <v>52780</v>
      </c>
      <c r="J16" s="181">
        <v>52780</v>
      </c>
      <c r="K16" s="182"/>
      <c r="L16" s="182"/>
      <c r="M16" s="181">
        <v>52780</v>
      </c>
      <c r="N16" s="183"/>
      <c r="O16" s="183"/>
      <c r="P16" s="183"/>
      <c r="Q16" s="183"/>
      <c r="R16" s="183"/>
      <c r="S16" s="183"/>
      <c r="T16" s="183"/>
      <c r="U16" s="183"/>
      <c r="V16" s="183"/>
      <c r="W16" s="183"/>
      <c r="X16" s="183"/>
    </row>
    <row r="17" ht="17.25" customHeight="1" spans="1:24">
      <c r="A17" s="166" t="s">
        <v>70</v>
      </c>
      <c r="B17" s="166" t="s">
        <v>70</v>
      </c>
      <c r="C17" s="167" t="s">
        <v>178</v>
      </c>
      <c r="D17" s="166" t="s">
        <v>179</v>
      </c>
      <c r="E17" s="166" t="s">
        <v>181</v>
      </c>
      <c r="F17" s="166" t="s">
        <v>84</v>
      </c>
      <c r="G17" s="168">
        <v>30205</v>
      </c>
      <c r="H17" s="166" t="s">
        <v>182</v>
      </c>
      <c r="I17" s="181">
        <v>22754</v>
      </c>
      <c r="J17" s="181">
        <v>22754</v>
      </c>
      <c r="K17" s="182"/>
      <c r="L17" s="182"/>
      <c r="M17" s="181">
        <v>22754</v>
      </c>
      <c r="N17" s="183"/>
      <c r="O17" s="183"/>
      <c r="P17" s="183"/>
      <c r="Q17" s="183"/>
      <c r="R17" s="183"/>
      <c r="S17" s="183"/>
      <c r="T17" s="183"/>
      <c r="U17" s="183"/>
      <c r="V17" s="183"/>
      <c r="W17" s="183"/>
      <c r="X17" s="183"/>
    </row>
    <row r="18" ht="17.25" customHeight="1" spans="1:24">
      <c r="A18" s="166" t="s">
        <v>70</v>
      </c>
      <c r="B18" s="166" t="s">
        <v>70</v>
      </c>
      <c r="C18" s="167" t="s">
        <v>178</v>
      </c>
      <c r="D18" s="166" t="s">
        <v>179</v>
      </c>
      <c r="E18" s="166" t="s">
        <v>171</v>
      </c>
      <c r="F18" s="166" t="s">
        <v>84</v>
      </c>
      <c r="G18" s="168">
        <v>30205</v>
      </c>
      <c r="H18" s="166" t="s">
        <v>182</v>
      </c>
      <c r="I18" s="181">
        <v>9880</v>
      </c>
      <c r="J18" s="181">
        <v>9880</v>
      </c>
      <c r="K18" s="182"/>
      <c r="L18" s="182"/>
      <c r="M18" s="181">
        <v>9880</v>
      </c>
      <c r="N18" s="183"/>
      <c r="O18" s="183"/>
      <c r="P18" s="183"/>
      <c r="Q18" s="183"/>
      <c r="R18" s="183"/>
      <c r="S18" s="183"/>
      <c r="T18" s="183"/>
      <c r="U18" s="183"/>
      <c r="V18" s="183"/>
      <c r="W18" s="183"/>
      <c r="X18" s="183"/>
    </row>
    <row r="19" ht="17.25" customHeight="1" spans="1:24">
      <c r="A19" s="166" t="s">
        <v>70</v>
      </c>
      <c r="B19" s="166" t="s">
        <v>70</v>
      </c>
      <c r="C19" s="167" t="s">
        <v>178</v>
      </c>
      <c r="D19" s="166" t="s">
        <v>179</v>
      </c>
      <c r="E19" s="166" t="s">
        <v>171</v>
      </c>
      <c r="F19" s="166" t="s">
        <v>84</v>
      </c>
      <c r="G19" s="168">
        <v>30205</v>
      </c>
      <c r="H19" s="166" t="s">
        <v>182</v>
      </c>
      <c r="I19" s="181">
        <v>9542</v>
      </c>
      <c r="J19" s="181">
        <v>9542</v>
      </c>
      <c r="K19" s="182"/>
      <c r="L19" s="182"/>
      <c r="M19" s="181">
        <v>9542</v>
      </c>
      <c r="N19" s="183"/>
      <c r="O19" s="183"/>
      <c r="P19" s="183"/>
      <c r="Q19" s="183"/>
      <c r="R19" s="183"/>
      <c r="S19" s="183"/>
      <c r="T19" s="183"/>
      <c r="U19" s="183"/>
      <c r="V19" s="183"/>
      <c r="W19" s="183"/>
      <c r="X19" s="183"/>
    </row>
    <row r="20" ht="17.25" customHeight="1" spans="1:24">
      <c r="A20" s="166" t="s">
        <v>70</v>
      </c>
      <c r="B20" s="166" t="s">
        <v>70</v>
      </c>
      <c r="C20" s="167" t="s">
        <v>178</v>
      </c>
      <c r="D20" s="166" t="s">
        <v>179</v>
      </c>
      <c r="E20" s="166" t="s">
        <v>171</v>
      </c>
      <c r="F20" s="166" t="s">
        <v>84</v>
      </c>
      <c r="G20" s="168">
        <v>30206</v>
      </c>
      <c r="H20" s="166" t="s">
        <v>183</v>
      </c>
      <c r="I20" s="181">
        <v>14742</v>
      </c>
      <c r="J20" s="181">
        <v>14742</v>
      </c>
      <c r="K20" s="182"/>
      <c r="L20" s="182"/>
      <c r="M20" s="181">
        <v>14742</v>
      </c>
      <c r="N20" s="183"/>
      <c r="O20" s="183"/>
      <c r="P20" s="183"/>
      <c r="Q20" s="183"/>
      <c r="R20" s="183"/>
      <c r="S20" s="183"/>
      <c r="T20" s="183"/>
      <c r="U20" s="183"/>
      <c r="V20" s="183"/>
      <c r="W20" s="183"/>
      <c r="X20" s="183"/>
    </row>
    <row r="21" ht="17.25" customHeight="1" spans="1:24">
      <c r="A21" s="166" t="s">
        <v>70</v>
      </c>
      <c r="B21" s="166" t="s">
        <v>70</v>
      </c>
      <c r="C21" s="167" t="s">
        <v>178</v>
      </c>
      <c r="D21" s="166" t="s">
        <v>179</v>
      </c>
      <c r="E21" s="166" t="s">
        <v>171</v>
      </c>
      <c r="F21" s="166" t="s">
        <v>84</v>
      </c>
      <c r="G21" s="168">
        <v>30206</v>
      </c>
      <c r="H21" s="166" t="s">
        <v>183</v>
      </c>
      <c r="I21" s="181">
        <v>35154</v>
      </c>
      <c r="J21" s="181">
        <v>35154</v>
      </c>
      <c r="K21" s="182"/>
      <c r="L21" s="182"/>
      <c r="M21" s="181">
        <v>35154</v>
      </c>
      <c r="N21" s="183"/>
      <c r="O21" s="183"/>
      <c r="P21" s="183"/>
      <c r="Q21" s="183"/>
      <c r="R21" s="183"/>
      <c r="S21" s="183"/>
      <c r="T21" s="183"/>
      <c r="U21" s="183"/>
      <c r="V21" s="183"/>
      <c r="W21" s="183"/>
      <c r="X21" s="183"/>
    </row>
    <row r="22" ht="17.25" customHeight="1" spans="1:24">
      <c r="A22" s="166" t="s">
        <v>70</v>
      </c>
      <c r="B22" s="166" t="s">
        <v>70</v>
      </c>
      <c r="C22" s="167" t="s">
        <v>178</v>
      </c>
      <c r="D22" s="166" t="s">
        <v>179</v>
      </c>
      <c r="E22" s="166" t="s">
        <v>171</v>
      </c>
      <c r="F22" s="166" t="s">
        <v>84</v>
      </c>
      <c r="G22" s="168">
        <v>30207</v>
      </c>
      <c r="H22" s="166" t="s">
        <v>184</v>
      </c>
      <c r="I22" s="181">
        <v>25480</v>
      </c>
      <c r="J22" s="181">
        <v>25480</v>
      </c>
      <c r="K22" s="182"/>
      <c r="L22" s="182"/>
      <c r="M22" s="181">
        <v>25480</v>
      </c>
      <c r="N22" s="183"/>
      <c r="O22" s="183"/>
      <c r="P22" s="183"/>
      <c r="Q22" s="183"/>
      <c r="R22" s="183"/>
      <c r="S22" s="183"/>
      <c r="T22" s="183"/>
      <c r="U22" s="183"/>
      <c r="V22" s="183"/>
      <c r="W22" s="183"/>
      <c r="X22" s="183"/>
    </row>
    <row r="23" ht="17.25" customHeight="1" spans="1:24">
      <c r="A23" s="166" t="s">
        <v>70</v>
      </c>
      <c r="B23" s="166" t="s">
        <v>70</v>
      </c>
      <c r="C23" s="167" t="s">
        <v>178</v>
      </c>
      <c r="D23" s="166" t="s">
        <v>179</v>
      </c>
      <c r="E23" s="166" t="s">
        <v>181</v>
      </c>
      <c r="F23" s="166" t="s">
        <v>84</v>
      </c>
      <c r="G23" s="168">
        <v>30209</v>
      </c>
      <c r="H23" s="166" t="s">
        <v>185</v>
      </c>
      <c r="I23" s="181">
        <v>74400</v>
      </c>
      <c r="J23" s="181">
        <v>74400</v>
      </c>
      <c r="K23" s="182"/>
      <c r="L23" s="182"/>
      <c r="M23" s="181">
        <v>74400</v>
      </c>
      <c r="N23" s="183"/>
      <c r="O23" s="183"/>
      <c r="P23" s="183"/>
      <c r="Q23" s="183"/>
      <c r="R23" s="183"/>
      <c r="S23" s="183"/>
      <c r="T23" s="183"/>
      <c r="U23" s="183"/>
      <c r="V23" s="183"/>
      <c r="W23" s="183"/>
      <c r="X23" s="183"/>
    </row>
    <row r="24" ht="17.25" customHeight="1" spans="1:24">
      <c r="A24" s="166" t="s">
        <v>70</v>
      </c>
      <c r="B24" s="166" t="s">
        <v>70</v>
      </c>
      <c r="C24" s="167" t="s">
        <v>178</v>
      </c>
      <c r="D24" s="166" t="s">
        <v>179</v>
      </c>
      <c r="E24" s="166" t="s">
        <v>171</v>
      </c>
      <c r="F24" s="166" t="s">
        <v>84</v>
      </c>
      <c r="G24" s="168">
        <v>30209</v>
      </c>
      <c r="H24" s="166" t="s">
        <v>185</v>
      </c>
      <c r="I24" s="181">
        <v>31200</v>
      </c>
      <c r="J24" s="181">
        <v>31200</v>
      </c>
      <c r="K24" s="182"/>
      <c r="L24" s="182"/>
      <c r="M24" s="181">
        <v>31200</v>
      </c>
      <c r="N24" s="183"/>
      <c r="O24" s="183"/>
      <c r="P24" s="183"/>
      <c r="Q24" s="183"/>
      <c r="R24" s="183"/>
      <c r="S24" s="183"/>
      <c r="T24" s="183"/>
      <c r="U24" s="183"/>
      <c r="V24" s="183"/>
      <c r="W24" s="183"/>
      <c r="X24" s="183"/>
    </row>
    <row r="25" ht="17.25" customHeight="1" spans="1:24">
      <c r="A25" s="166" t="s">
        <v>70</v>
      </c>
      <c r="B25" s="166" t="s">
        <v>70</v>
      </c>
      <c r="C25" s="167" t="s">
        <v>178</v>
      </c>
      <c r="D25" s="166" t="s">
        <v>179</v>
      </c>
      <c r="E25" s="166" t="s">
        <v>171</v>
      </c>
      <c r="F25" s="166" t="s">
        <v>84</v>
      </c>
      <c r="G25" s="168">
        <v>30211</v>
      </c>
      <c r="H25" s="166" t="s">
        <v>186</v>
      </c>
      <c r="I25" s="181">
        <v>35100</v>
      </c>
      <c r="J25" s="181">
        <v>35100</v>
      </c>
      <c r="K25" s="182"/>
      <c r="L25" s="182"/>
      <c r="M25" s="181">
        <v>35100</v>
      </c>
      <c r="N25" s="183"/>
      <c r="O25" s="183"/>
      <c r="P25" s="183"/>
      <c r="Q25" s="183"/>
      <c r="R25" s="183"/>
      <c r="S25" s="183"/>
      <c r="T25" s="183"/>
      <c r="U25" s="183"/>
      <c r="V25" s="183"/>
      <c r="W25" s="183"/>
      <c r="X25" s="183"/>
    </row>
    <row r="26" ht="17.25" customHeight="1" spans="1:24">
      <c r="A26" s="166" t="s">
        <v>70</v>
      </c>
      <c r="B26" s="166" t="s">
        <v>70</v>
      </c>
      <c r="C26" s="167" t="s">
        <v>178</v>
      </c>
      <c r="D26" s="166" t="s">
        <v>179</v>
      </c>
      <c r="E26" s="166" t="s">
        <v>171</v>
      </c>
      <c r="F26" s="166" t="s">
        <v>84</v>
      </c>
      <c r="G26" s="168">
        <v>30229</v>
      </c>
      <c r="H26" s="166" t="s">
        <v>187</v>
      </c>
      <c r="I26" s="181">
        <v>78000</v>
      </c>
      <c r="J26" s="181">
        <v>78000</v>
      </c>
      <c r="K26" s="182"/>
      <c r="L26" s="182"/>
      <c r="M26" s="181">
        <v>78000</v>
      </c>
      <c r="N26" s="183"/>
      <c r="O26" s="183"/>
      <c r="P26" s="183"/>
      <c r="Q26" s="183"/>
      <c r="R26" s="183"/>
      <c r="S26" s="183"/>
      <c r="T26" s="183"/>
      <c r="U26" s="183"/>
      <c r="V26" s="183"/>
      <c r="W26" s="183"/>
      <c r="X26" s="183"/>
    </row>
    <row r="27" ht="17.25" customHeight="1" spans="1:24">
      <c r="A27" s="166" t="s">
        <v>70</v>
      </c>
      <c r="B27" s="166" t="s">
        <v>70</v>
      </c>
      <c r="C27" s="167" t="s">
        <v>178</v>
      </c>
      <c r="D27" s="166" t="s">
        <v>179</v>
      </c>
      <c r="E27" s="166" t="s">
        <v>188</v>
      </c>
      <c r="F27" s="166" t="s">
        <v>88</v>
      </c>
      <c r="G27" s="168">
        <v>30229</v>
      </c>
      <c r="H27" s="166" t="s">
        <v>187</v>
      </c>
      <c r="I27" s="181">
        <v>26400</v>
      </c>
      <c r="J27" s="181">
        <v>26400</v>
      </c>
      <c r="K27" s="182"/>
      <c r="L27" s="182"/>
      <c r="M27" s="181">
        <v>26400</v>
      </c>
      <c r="N27" s="183"/>
      <c r="O27" s="183"/>
      <c r="P27" s="183"/>
      <c r="Q27" s="183"/>
      <c r="R27" s="183"/>
      <c r="S27" s="183"/>
      <c r="T27" s="183"/>
      <c r="U27" s="183"/>
      <c r="V27" s="183"/>
      <c r="W27" s="183"/>
      <c r="X27" s="183"/>
    </row>
    <row r="28" ht="17.25" customHeight="1" spans="1:24">
      <c r="A28" s="166" t="s">
        <v>70</v>
      </c>
      <c r="B28" s="166" t="s">
        <v>70</v>
      </c>
      <c r="C28" s="167" t="s">
        <v>178</v>
      </c>
      <c r="D28" s="166" t="s">
        <v>179</v>
      </c>
      <c r="E28" s="166" t="s">
        <v>189</v>
      </c>
      <c r="F28" s="166" t="s">
        <v>89</v>
      </c>
      <c r="G28" s="168">
        <v>30229</v>
      </c>
      <c r="H28" s="166" t="s">
        <v>187</v>
      </c>
      <c r="I28" s="181">
        <v>14400</v>
      </c>
      <c r="J28" s="181">
        <v>14400</v>
      </c>
      <c r="K28" s="182"/>
      <c r="L28" s="182"/>
      <c r="M28" s="181">
        <v>14400</v>
      </c>
      <c r="N28" s="183"/>
      <c r="O28" s="183"/>
      <c r="P28" s="183"/>
      <c r="Q28" s="183"/>
      <c r="R28" s="183"/>
      <c r="S28" s="183"/>
      <c r="T28" s="183"/>
      <c r="U28" s="183"/>
      <c r="V28" s="183"/>
      <c r="W28" s="183"/>
      <c r="X28" s="183"/>
    </row>
    <row r="29" ht="17.25" customHeight="1" spans="1:24">
      <c r="A29" s="166" t="s">
        <v>70</v>
      </c>
      <c r="B29" s="166" t="s">
        <v>70</v>
      </c>
      <c r="C29" s="167" t="s">
        <v>178</v>
      </c>
      <c r="D29" s="166" t="s">
        <v>179</v>
      </c>
      <c r="E29" s="166" t="s">
        <v>171</v>
      </c>
      <c r="F29" s="166" t="s">
        <v>84</v>
      </c>
      <c r="G29" s="168">
        <v>30216</v>
      </c>
      <c r="H29" s="166" t="s">
        <v>190</v>
      </c>
      <c r="I29" s="181">
        <v>9880</v>
      </c>
      <c r="J29" s="181">
        <v>9880</v>
      </c>
      <c r="K29" s="182"/>
      <c r="L29" s="182"/>
      <c r="M29" s="181">
        <v>9880</v>
      </c>
      <c r="N29" s="183"/>
      <c r="O29" s="183"/>
      <c r="P29" s="183"/>
      <c r="Q29" s="183"/>
      <c r="R29" s="183"/>
      <c r="S29" s="183"/>
      <c r="T29" s="183"/>
      <c r="U29" s="183"/>
      <c r="V29" s="183"/>
      <c r="W29" s="183"/>
      <c r="X29" s="183"/>
    </row>
    <row r="30" ht="17.25" customHeight="1" spans="1:24">
      <c r="A30" s="166" t="s">
        <v>70</v>
      </c>
      <c r="B30" s="166" t="s">
        <v>70</v>
      </c>
      <c r="C30" s="167" t="s">
        <v>178</v>
      </c>
      <c r="D30" s="166" t="s">
        <v>179</v>
      </c>
      <c r="E30" s="166" t="s">
        <v>171</v>
      </c>
      <c r="F30" s="166" t="s">
        <v>84</v>
      </c>
      <c r="G30" s="168">
        <v>30213</v>
      </c>
      <c r="H30" s="166" t="s">
        <v>191</v>
      </c>
      <c r="I30" s="181">
        <v>36920</v>
      </c>
      <c r="J30" s="181">
        <v>36920</v>
      </c>
      <c r="K30" s="182"/>
      <c r="L30" s="182"/>
      <c r="M30" s="181">
        <v>36920</v>
      </c>
      <c r="N30" s="183"/>
      <c r="O30" s="183"/>
      <c r="P30" s="183"/>
      <c r="Q30" s="183"/>
      <c r="R30" s="183"/>
      <c r="S30" s="183"/>
      <c r="T30" s="183"/>
      <c r="U30" s="183"/>
      <c r="V30" s="183"/>
      <c r="W30" s="183"/>
      <c r="X30" s="183"/>
    </row>
    <row r="31" ht="17.25" customHeight="1" spans="1:24">
      <c r="A31" s="166" t="s">
        <v>70</v>
      </c>
      <c r="B31" s="166" t="s">
        <v>70</v>
      </c>
      <c r="C31" s="167" t="s">
        <v>178</v>
      </c>
      <c r="D31" s="166" t="s">
        <v>179</v>
      </c>
      <c r="E31" s="166" t="s">
        <v>171</v>
      </c>
      <c r="F31" s="166" t="s">
        <v>84</v>
      </c>
      <c r="G31" s="168">
        <v>30213</v>
      </c>
      <c r="H31" s="166" t="s">
        <v>191</v>
      </c>
      <c r="I31" s="181">
        <v>88040</v>
      </c>
      <c r="J31" s="181">
        <v>88040</v>
      </c>
      <c r="K31" s="182"/>
      <c r="L31" s="182"/>
      <c r="M31" s="181">
        <v>88040</v>
      </c>
      <c r="N31" s="183"/>
      <c r="O31" s="183"/>
      <c r="P31" s="183"/>
      <c r="Q31" s="183"/>
      <c r="R31" s="183"/>
      <c r="S31" s="183"/>
      <c r="T31" s="183"/>
      <c r="U31" s="183"/>
      <c r="V31" s="183"/>
      <c r="W31" s="183"/>
      <c r="X31" s="183"/>
    </row>
    <row r="32" ht="17.25" customHeight="1" spans="1:24">
      <c r="A32" s="166" t="s">
        <v>70</v>
      </c>
      <c r="B32" s="166" t="s">
        <v>70</v>
      </c>
      <c r="C32" s="167" t="s">
        <v>178</v>
      </c>
      <c r="D32" s="166" t="s">
        <v>179</v>
      </c>
      <c r="E32" s="166" t="s">
        <v>188</v>
      </c>
      <c r="F32" s="166" t="s">
        <v>88</v>
      </c>
      <c r="G32" s="168">
        <v>30299</v>
      </c>
      <c r="H32" s="166" t="s">
        <v>192</v>
      </c>
      <c r="I32" s="181">
        <v>6600</v>
      </c>
      <c r="J32" s="181">
        <v>6600</v>
      </c>
      <c r="K32" s="182"/>
      <c r="L32" s="182"/>
      <c r="M32" s="181">
        <v>6600</v>
      </c>
      <c r="N32" s="183"/>
      <c r="O32" s="183"/>
      <c r="P32" s="183"/>
      <c r="Q32" s="183"/>
      <c r="R32" s="183"/>
      <c r="S32" s="183"/>
      <c r="T32" s="183"/>
      <c r="U32" s="183"/>
      <c r="V32" s="183"/>
      <c r="W32" s="183"/>
      <c r="X32" s="183"/>
    </row>
    <row r="33" ht="17.25" customHeight="1" spans="1:24">
      <c r="A33" s="166" t="s">
        <v>70</v>
      </c>
      <c r="B33" s="166" t="s">
        <v>70</v>
      </c>
      <c r="C33" s="167" t="s">
        <v>178</v>
      </c>
      <c r="D33" s="166" t="s">
        <v>179</v>
      </c>
      <c r="E33" s="166" t="s">
        <v>189</v>
      </c>
      <c r="F33" s="166" t="s">
        <v>89</v>
      </c>
      <c r="G33" s="168">
        <v>30299</v>
      </c>
      <c r="H33" s="166" t="s">
        <v>192</v>
      </c>
      <c r="I33" s="181">
        <v>3600</v>
      </c>
      <c r="J33" s="181">
        <v>3600</v>
      </c>
      <c r="K33" s="182"/>
      <c r="L33" s="182"/>
      <c r="M33" s="181">
        <v>3600</v>
      </c>
      <c r="N33" s="183"/>
      <c r="O33" s="183"/>
      <c r="P33" s="183"/>
      <c r="Q33" s="183"/>
      <c r="R33" s="183"/>
      <c r="S33" s="183"/>
      <c r="T33" s="183"/>
      <c r="U33" s="183"/>
      <c r="V33" s="183"/>
      <c r="W33" s="183"/>
      <c r="X33" s="183"/>
    </row>
    <row r="34" ht="17.25" customHeight="1" spans="1:24">
      <c r="A34" s="166" t="s">
        <v>70</v>
      </c>
      <c r="B34" s="166" t="s">
        <v>70</v>
      </c>
      <c r="C34" s="167" t="s">
        <v>178</v>
      </c>
      <c r="D34" s="166" t="s">
        <v>179</v>
      </c>
      <c r="E34" s="166" t="s">
        <v>171</v>
      </c>
      <c r="F34" s="166" t="s">
        <v>84</v>
      </c>
      <c r="G34" s="168">
        <v>30201</v>
      </c>
      <c r="H34" s="166" t="s">
        <v>180</v>
      </c>
      <c r="I34" s="181">
        <v>123830</v>
      </c>
      <c r="J34" s="181">
        <v>123830</v>
      </c>
      <c r="K34" s="182"/>
      <c r="L34" s="182"/>
      <c r="M34" s="181">
        <v>123830</v>
      </c>
      <c r="N34" s="183"/>
      <c r="O34" s="183"/>
      <c r="P34" s="183"/>
      <c r="Q34" s="183"/>
      <c r="R34" s="183"/>
      <c r="S34" s="183"/>
      <c r="T34" s="183"/>
      <c r="U34" s="183"/>
      <c r="V34" s="183"/>
      <c r="W34" s="183"/>
      <c r="X34" s="183"/>
    </row>
    <row r="35" ht="17.25" customHeight="1" spans="1:24">
      <c r="A35" s="166" t="s">
        <v>70</v>
      </c>
      <c r="B35" s="166" t="s">
        <v>70</v>
      </c>
      <c r="C35" s="167" t="s">
        <v>178</v>
      </c>
      <c r="D35" s="166" t="s">
        <v>179</v>
      </c>
      <c r="E35" s="166" t="s">
        <v>171</v>
      </c>
      <c r="F35" s="166" t="s">
        <v>84</v>
      </c>
      <c r="G35" s="168">
        <v>30205</v>
      </c>
      <c r="H35" s="166" t="s">
        <v>182</v>
      </c>
      <c r="I35" s="181">
        <v>23180</v>
      </c>
      <c r="J35" s="181">
        <v>23180</v>
      </c>
      <c r="K35" s="182"/>
      <c r="L35" s="182"/>
      <c r="M35" s="181">
        <v>23180</v>
      </c>
      <c r="N35" s="183"/>
      <c r="O35" s="183"/>
      <c r="P35" s="183"/>
      <c r="Q35" s="183"/>
      <c r="R35" s="183"/>
      <c r="S35" s="183"/>
      <c r="T35" s="183"/>
      <c r="U35" s="183"/>
      <c r="V35" s="183"/>
      <c r="W35" s="183"/>
      <c r="X35" s="183"/>
    </row>
    <row r="36" ht="17.25" customHeight="1" spans="1:24">
      <c r="A36" s="166" t="s">
        <v>70</v>
      </c>
      <c r="B36" s="166" t="s">
        <v>70</v>
      </c>
      <c r="C36" s="167" t="s">
        <v>178</v>
      </c>
      <c r="D36" s="166" t="s">
        <v>179</v>
      </c>
      <c r="E36" s="166" t="s">
        <v>171</v>
      </c>
      <c r="F36" s="166" t="s">
        <v>84</v>
      </c>
      <c r="G36" s="168">
        <v>30207</v>
      </c>
      <c r="H36" s="166" t="s">
        <v>184</v>
      </c>
      <c r="I36" s="181">
        <v>59780</v>
      </c>
      <c r="J36" s="181">
        <v>59780</v>
      </c>
      <c r="K36" s="182"/>
      <c r="L36" s="182"/>
      <c r="M36" s="181">
        <v>59780</v>
      </c>
      <c r="N36" s="183"/>
      <c r="O36" s="183"/>
      <c r="P36" s="183"/>
      <c r="Q36" s="183"/>
      <c r="R36" s="183"/>
      <c r="S36" s="183"/>
      <c r="T36" s="183"/>
      <c r="U36" s="183"/>
      <c r="V36" s="183"/>
      <c r="W36" s="183"/>
      <c r="X36" s="183"/>
    </row>
    <row r="37" ht="17.25" customHeight="1" spans="1:24">
      <c r="A37" s="166" t="s">
        <v>70</v>
      </c>
      <c r="B37" s="166" t="s">
        <v>70</v>
      </c>
      <c r="C37" s="167" t="s">
        <v>178</v>
      </c>
      <c r="D37" s="166" t="s">
        <v>179</v>
      </c>
      <c r="E37" s="166" t="s">
        <v>171</v>
      </c>
      <c r="F37" s="166" t="s">
        <v>84</v>
      </c>
      <c r="G37" s="168">
        <v>30211</v>
      </c>
      <c r="H37" s="166" t="s">
        <v>186</v>
      </c>
      <c r="I37" s="181">
        <v>82350</v>
      </c>
      <c r="J37" s="181">
        <v>82350</v>
      </c>
      <c r="K37" s="182"/>
      <c r="L37" s="182"/>
      <c r="M37" s="181">
        <v>82350</v>
      </c>
      <c r="N37" s="183"/>
      <c r="O37" s="183"/>
      <c r="P37" s="183"/>
      <c r="Q37" s="183"/>
      <c r="R37" s="183"/>
      <c r="S37" s="183"/>
      <c r="T37" s="183"/>
      <c r="U37" s="183"/>
      <c r="V37" s="183"/>
      <c r="W37" s="183"/>
      <c r="X37" s="183"/>
    </row>
    <row r="38" ht="17.25" customHeight="1" spans="1:24">
      <c r="A38" s="166" t="s">
        <v>70</v>
      </c>
      <c r="B38" s="166" t="s">
        <v>70</v>
      </c>
      <c r="C38" s="167" t="s">
        <v>178</v>
      </c>
      <c r="D38" s="166" t="s">
        <v>179</v>
      </c>
      <c r="E38" s="166" t="s">
        <v>171</v>
      </c>
      <c r="F38" s="166" t="s">
        <v>84</v>
      </c>
      <c r="G38" s="168">
        <v>30216</v>
      </c>
      <c r="H38" s="166" t="s">
        <v>190</v>
      </c>
      <c r="I38" s="181">
        <v>23180</v>
      </c>
      <c r="J38" s="181">
        <v>23180</v>
      </c>
      <c r="K38" s="182"/>
      <c r="L38" s="182"/>
      <c r="M38" s="181">
        <v>23180</v>
      </c>
      <c r="N38" s="183"/>
      <c r="O38" s="183"/>
      <c r="P38" s="183"/>
      <c r="Q38" s="183"/>
      <c r="R38" s="183"/>
      <c r="S38" s="183"/>
      <c r="T38" s="183"/>
      <c r="U38" s="183"/>
      <c r="V38" s="183"/>
      <c r="W38" s="183"/>
      <c r="X38" s="183"/>
    </row>
    <row r="39" ht="17.25" customHeight="1" spans="1:24">
      <c r="A39" s="166" t="s">
        <v>70</v>
      </c>
      <c r="B39" s="166" t="s">
        <v>70</v>
      </c>
      <c r="C39" s="167" t="s">
        <v>178</v>
      </c>
      <c r="D39" s="166" t="s">
        <v>179</v>
      </c>
      <c r="E39" s="166" t="s">
        <v>171</v>
      </c>
      <c r="F39" s="166" t="s">
        <v>84</v>
      </c>
      <c r="G39" s="168">
        <v>30229</v>
      </c>
      <c r="H39" s="166" t="s">
        <v>187</v>
      </c>
      <c r="I39" s="181">
        <v>183000</v>
      </c>
      <c r="J39" s="181">
        <v>183000</v>
      </c>
      <c r="K39" s="182"/>
      <c r="L39" s="182"/>
      <c r="M39" s="181">
        <v>183000</v>
      </c>
      <c r="N39" s="183"/>
      <c r="O39" s="183"/>
      <c r="P39" s="183"/>
      <c r="Q39" s="183"/>
      <c r="R39" s="183"/>
      <c r="S39" s="183"/>
      <c r="T39" s="183"/>
      <c r="U39" s="183"/>
      <c r="V39" s="183"/>
      <c r="W39" s="183"/>
      <c r="X39" s="183"/>
    </row>
    <row r="40" ht="17.25" customHeight="1" spans="1:24">
      <c r="A40" s="166" t="s">
        <v>70</v>
      </c>
      <c r="B40" s="166" t="s">
        <v>70</v>
      </c>
      <c r="C40" s="167" t="s">
        <v>193</v>
      </c>
      <c r="D40" s="166" t="s">
        <v>194</v>
      </c>
      <c r="E40" s="166" t="s">
        <v>171</v>
      </c>
      <c r="F40" s="166" t="s">
        <v>84</v>
      </c>
      <c r="G40" s="168">
        <v>30239</v>
      </c>
      <c r="H40" s="166" t="s">
        <v>195</v>
      </c>
      <c r="I40" s="181">
        <v>239400</v>
      </c>
      <c r="J40" s="181">
        <v>239400</v>
      </c>
      <c r="K40" s="182"/>
      <c r="L40" s="182"/>
      <c r="M40" s="181">
        <v>239400</v>
      </c>
      <c r="N40" s="183"/>
      <c r="O40" s="183"/>
      <c r="P40" s="183"/>
      <c r="Q40" s="183"/>
      <c r="R40" s="183"/>
      <c r="S40" s="183"/>
      <c r="T40" s="183"/>
      <c r="U40" s="183"/>
      <c r="V40" s="183"/>
      <c r="W40" s="183"/>
      <c r="X40" s="183"/>
    </row>
    <row r="41" ht="17.25" customHeight="1" spans="1:24">
      <c r="A41" s="166" t="s">
        <v>70</v>
      </c>
      <c r="B41" s="166" t="s">
        <v>70</v>
      </c>
      <c r="C41" s="167" t="s">
        <v>196</v>
      </c>
      <c r="D41" s="166" t="s">
        <v>197</v>
      </c>
      <c r="E41" s="166" t="s">
        <v>171</v>
      </c>
      <c r="F41" s="166" t="s">
        <v>84</v>
      </c>
      <c r="G41" s="168">
        <v>30199</v>
      </c>
      <c r="H41" s="166" t="s">
        <v>198</v>
      </c>
      <c r="I41" s="181">
        <v>95948.16</v>
      </c>
      <c r="J41" s="181">
        <v>95948.16</v>
      </c>
      <c r="K41" s="182"/>
      <c r="L41" s="182"/>
      <c r="M41" s="181">
        <v>95948.16</v>
      </c>
      <c r="N41" s="183"/>
      <c r="O41" s="183"/>
      <c r="P41" s="183"/>
      <c r="Q41" s="183"/>
      <c r="R41" s="183"/>
      <c r="S41" s="183"/>
      <c r="T41" s="183"/>
      <c r="U41" s="183"/>
      <c r="V41" s="183"/>
      <c r="W41" s="183"/>
      <c r="X41" s="183"/>
    </row>
    <row r="42" ht="17.25" customHeight="1" spans="1:24">
      <c r="A42" s="166" t="s">
        <v>70</v>
      </c>
      <c r="B42" s="166" t="s">
        <v>70</v>
      </c>
      <c r="C42" s="167" t="s">
        <v>196</v>
      </c>
      <c r="D42" s="166" t="s">
        <v>197</v>
      </c>
      <c r="E42" s="166" t="s">
        <v>171</v>
      </c>
      <c r="F42" s="166" t="s">
        <v>84</v>
      </c>
      <c r="G42" s="168">
        <v>30199</v>
      </c>
      <c r="H42" s="166" t="s">
        <v>198</v>
      </c>
      <c r="I42" s="181">
        <v>314400</v>
      </c>
      <c r="J42" s="181">
        <v>314400</v>
      </c>
      <c r="K42" s="182"/>
      <c r="L42" s="182"/>
      <c r="M42" s="181">
        <v>314400</v>
      </c>
      <c r="N42" s="183"/>
      <c r="O42" s="183"/>
      <c r="P42" s="183"/>
      <c r="Q42" s="183"/>
      <c r="R42" s="183"/>
      <c r="S42" s="183"/>
      <c r="T42" s="183"/>
      <c r="U42" s="183"/>
      <c r="V42" s="183"/>
      <c r="W42" s="183"/>
      <c r="X42" s="183"/>
    </row>
    <row r="43" ht="17.25" customHeight="1" spans="1:24">
      <c r="A43" s="166" t="s">
        <v>70</v>
      </c>
      <c r="B43" s="166" t="s">
        <v>70</v>
      </c>
      <c r="C43" s="167" t="s">
        <v>199</v>
      </c>
      <c r="D43" s="166" t="s">
        <v>200</v>
      </c>
      <c r="E43" s="166" t="s">
        <v>171</v>
      </c>
      <c r="F43" s="166" t="s">
        <v>84</v>
      </c>
      <c r="G43" s="168">
        <v>30101</v>
      </c>
      <c r="H43" s="166" t="s">
        <v>201</v>
      </c>
      <c r="I43" s="181">
        <v>1088652</v>
      </c>
      <c r="J43" s="181">
        <v>1088652</v>
      </c>
      <c r="K43" s="182"/>
      <c r="L43" s="182"/>
      <c r="M43" s="181">
        <v>1088652</v>
      </c>
      <c r="N43" s="183"/>
      <c r="O43" s="183"/>
      <c r="P43" s="183"/>
      <c r="Q43" s="183"/>
      <c r="R43" s="183"/>
      <c r="S43" s="183"/>
      <c r="T43" s="183"/>
      <c r="U43" s="183"/>
      <c r="V43" s="183"/>
      <c r="W43" s="183"/>
      <c r="X43" s="183"/>
    </row>
    <row r="44" ht="17.25" customHeight="1" spans="1:24">
      <c r="A44" s="166" t="s">
        <v>70</v>
      </c>
      <c r="B44" s="166" t="s">
        <v>70</v>
      </c>
      <c r="C44" s="167" t="s">
        <v>199</v>
      </c>
      <c r="D44" s="166" t="s">
        <v>200</v>
      </c>
      <c r="E44" s="166" t="s">
        <v>171</v>
      </c>
      <c r="F44" s="166" t="s">
        <v>84</v>
      </c>
      <c r="G44" s="168">
        <v>30102</v>
      </c>
      <c r="H44" s="166" t="s">
        <v>202</v>
      </c>
      <c r="I44" s="181">
        <v>1627560</v>
      </c>
      <c r="J44" s="181">
        <v>1627560</v>
      </c>
      <c r="K44" s="182"/>
      <c r="L44" s="182"/>
      <c r="M44" s="181">
        <v>1627560</v>
      </c>
      <c r="N44" s="183"/>
      <c r="O44" s="183"/>
      <c r="P44" s="183"/>
      <c r="Q44" s="183"/>
      <c r="R44" s="183"/>
      <c r="S44" s="183"/>
      <c r="T44" s="183"/>
      <c r="U44" s="183"/>
      <c r="V44" s="183"/>
      <c r="W44" s="183"/>
      <c r="X44" s="183"/>
    </row>
    <row r="45" ht="17.25" customHeight="1" spans="1:24">
      <c r="A45" s="166" t="s">
        <v>70</v>
      </c>
      <c r="B45" s="166" t="s">
        <v>70</v>
      </c>
      <c r="C45" s="167" t="s">
        <v>199</v>
      </c>
      <c r="D45" s="166" t="s">
        <v>200</v>
      </c>
      <c r="E45" s="166" t="s">
        <v>171</v>
      </c>
      <c r="F45" s="166" t="s">
        <v>84</v>
      </c>
      <c r="G45" s="168">
        <v>30102</v>
      </c>
      <c r="H45" s="166" t="s">
        <v>202</v>
      </c>
      <c r="I45" s="181">
        <v>318000</v>
      </c>
      <c r="J45" s="181">
        <v>318000</v>
      </c>
      <c r="K45" s="182"/>
      <c r="L45" s="182"/>
      <c r="M45" s="181">
        <v>318000</v>
      </c>
      <c r="N45" s="183"/>
      <c r="O45" s="183"/>
      <c r="P45" s="183"/>
      <c r="Q45" s="183"/>
      <c r="R45" s="183"/>
      <c r="S45" s="183"/>
      <c r="T45" s="183"/>
      <c r="U45" s="183"/>
      <c r="V45" s="183"/>
      <c r="W45" s="183"/>
      <c r="X45" s="183"/>
    </row>
    <row r="46" ht="17.25" customHeight="1" spans="1:24">
      <c r="A46" s="166" t="s">
        <v>70</v>
      </c>
      <c r="B46" s="166" t="s">
        <v>70</v>
      </c>
      <c r="C46" s="167" t="s">
        <v>199</v>
      </c>
      <c r="D46" s="166" t="s">
        <v>200</v>
      </c>
      <c r="E46" s="166" t="s">
        <v>171</v>
      </c>
      <c r="F46" s="166" t="s">
        <v>84</v>
      </c>
      <c r="G46" s="168">
        <v>30103</v>
      </c>
      <c r="H46" s="166" t="s">
        <v>172</v>
      </c>
      <c r="I46" s="181">
        <v>90721</v>
      </c>
      <c r="J46" s="181">
        <v>90721</v>
      </c>
      <c r="K46" s="182"/>
      <c r="L46" s="182"/>
      <c r="M46" s="181">
        <v>90721</v>
      </c>
      <c r="N46" s="183"/>
      <c r="O46" s="183"/>
      <c r="P46" s="183"/>
      <c r="Q46" s="183"/>
      <c r="R46" s="183"/>
      <c r="S46" s="183"/>
      <c r="T46" s="183"/>
      <c r="U46" s="183"/>
      <c r="V46" s="183"/>
      <c r="W46" s="183"/>
      <c r="X46" s="183"/>
    </row>
    <row r="47" ht="17.25" customHeight="1" spans="1:24">
      <c r="A47" s="166" t="s">
        <v>70</v>
      </c>
      <c r="B47" s="166" t="s">
        <v>70</v>
      </c>
      <c r="C47" s="167" t="s">
        <v>199</v>
      </c>
      <c r="D47" s="166" t="s">
        <v>200</v>
      </c>
      <c r="E47" s="166" t="s">
        <v>171</v>
      </c>
      <c r="F47" s="166" t="s">
        <v>84</v>
      </c>
      <c r="G47" s="168">
        <v>30103</v>
      </c>
      <c r="H47" s="166" t="s">
        <v>172</v>
      </c>
      <c r="I47" s="181">
        <v>10500</v>
      </c>
      <c r="J47" s="181">
        <v>10500</v>
      </c>
      <c r="K47" s="182"/>
      <c r="L47" s="182"/>
      <c r="M47" s="181">
        <v>10500</v>
      </c>
      <c r="N47" s="183"/>
      <c r="O47" s="183"/>
      <c r="P47" s="183"/>
      <c r="Q47" s="183"/>
      <c r="R47" s="183"/>
      <c r="S47" s="183"/>
      <c r="T47" s="183"/>
      <c r="U47" s="183"/>
      <c r="V47" s="183"/>
      <c r="W47" s="183"/>
      <c r="X47" s="183"/>
    </row>
    <row r="48" ht="17.25" customHeight="1" spans="1:24">
      <c r="A48" s="166" t="s">
        <v>70</v>
      </c>
      <c r="B48" s="166" t="s">
        <v>70</v>
      </c>
      <c r="C48" s="167" t="s">
        <v>203</v>
      </c>
      <c r="D48" s="166" t="s">
        <v>204</v>
      </c>
      <c r="E48" s="166" t="s">
        <v>171</v>
      </c>
      <c r="F48" s="166" t="s">
        <v>84</v>
      </c>
      <c r="G48" s="168">
        <v>30101</v>
      </c>
      <c r="H48" s="166" t="s">
        <v>201</v>
      </c>
      <c r="I48" s="181">
        <v>2274600</v>
      </c>
      <c r="J48" s="181">
        <v>2274600</v>
      </c>
      <c r="K48" s="182"/>
      <c r="L48" s="182"/>
      <c r="M48" s="181">
        <v>2274600</v>
      </c>
      <c r="N48" s="183"/>
      <c r="O48" s="183"/>
      <c r="P48" s="183"/>
      <c r="Q48" s="183"/>
      <c r="R48" s="183"/>
      <c r="S48" s="183"/>
      <c r="T48" s="183"/>
      <c r="U48" s="183"/>
      <c r="V48" s="183"/>
      <c r="W48" s="183"/>
      <c r="X48" s="183"/>
    </row>
    <row r="49" ht="17.25" customHeight="1" spans="1:24">
      <c r="A49" s="166" t="s">
        <v>70</v>
      </c>
      <c r="B49" s="166" t="s">
        <v>70</v>
      </c>
      <c r="C49" s="167" t="s">
        <v>203</v>
      </c>
      <c r="D49" s="166" t="s">
        <v>204</v>
      </c>
      <c r="E49" s="166" t="s">
        <v>171</v>
      </c>
      <c r="F49" s="166" t="s">
        <v>84</v>
      </c>
      <c r="G49" s="168">
        <v>30102</v>
      </c>
      <c r="H49" s="166" t="s">
        <v>202</v>
      </c>
      <c r="I49" s="181">
        <v>414000</v>
      </c>
      <c r="J49" s="181">
        <v>414000</v>
      </c>
      <c r="K49" s="182"/>
      <c r="L49" s="182"/>
      <c r="M49" s="181">
        <v>414000</v>
      </c>
      <c r="N49" s="183"/>
      <c r="O49" s="183"/>
      <c r="P49" s="183"/>
      <c r="Q49" s="183"/>
      <c r="R49" s="183"/>
      <c r="S49" s="183"/>
      <c r="T49" s="183"/>
      <c r="U49" s="183"/>
      <c r="V49" s="183"/>
      <c r="W49" s="183"/>
      <c r="X49" s="183"/>
    </row>
    <row r="50" ht="17.25" customHeight="1" spans="1:24">
      <c r="A50" s="166" t="s">
        <v>70</v>
      </c>
      <c r="B50" s="166" t="s">
        <v>70</v>
      </c>
      <c r="C50" s="167" t="s">
        <v>203</v>
      </c>
      <c r="D50" s="166" t="s">
        <v>204</v>
      </c>
      <c r="E50" s="166" t="s">
        <v>171</v>
      </c>
      <c r="F50" s="166" t="s">
        <v>84</v>
      </c>
      <c r="G50" s="168">
        <v>30102</v>
      </c>
      <c r="H50" s="166" t="s">
        <v>202</v>
      </c>
      <c r="I50" s="181">
        <v>2580</v>
      </c>
      <c r="J50" s="181">
        <v>2580</v>
      </c>
      <c r="K50" s="182"/>
      <c r="L50" s="182"/>
      <c r="M50" s="181">
        <v>2580</v>
      </c>
      <c r="N50" s="183"/>
      <c r="O50" s="183"/>
      <c r="P50" s="183"/>
      <c r="Q50" s="183"/>
      <c r="R50" s="183"/>
      <c r="S50" s="183"/>
      <c r="T50" s="183"/>
      <c r="U50" s="183"/>
      <c r="V50" s="183"/>
      <c r="W50" s="183"/>
      <c r="X50" s="183"/>
    </row>
    <row r="51" ht="17.25" customHeight="1" spans="1:24">
      <c r="A51" s="166" t="s">
        <v>70</v>
      </c>
      <c r="B51" s="166" t="s">
        <v>70</v>
      </c>
      <c r="C51" s="167" t="s">
        <v>203</v>
      </c>
      <c r="D51" s="166" t="s">
        <v>204</v>
      </c>
      <c r="E51" s="166" t="s">
        <v>171</v>
      </c>
      <c r="F51" s="166" t="s">
        <v>84</v>
      </c>
      <c r="G51" s="168">
        <v>30103</v>
      </c>
      <c r="H51" s="166" t="s">
        <v>172</v>
      </c>
      <c r="I51" s="181">
        <v>19500</v>
      </c>
      <c r="J51" s="181">
        <v>19500</v>
      </c>
      <c r="K51" s="182"/>
      <c r="L51" s="182"/>
      <c r="M51" s="181">
        <v>19500</v>
      </c>
      <c r="N51" s="183"/>
      <c r="O51" s="183"/>
      <c r="P51" s="183"/>
      <c r="Q51" s="183"/>
      <c r="R51" s="183"/>
      <c r="S51" s="183"/>
      <c r="T51" s="183"/>
      <c r="U51" s="183"/>
      <c r="V51" s="183"/>
      <c r="W51" s="183"/>
      <c r="X51" s="183"/>
    </row>
    <row r="52" ht="17.25" customHeight="1" spans="1:24">
      <c r="A52" s="166" t="s">
        <v>70</v>
      </c>
      <c r="B52" s="166" t="s">
        <v>70</v>
      </c>
      <c r="C52" s="167" t="s">
        <v>203</v>
      </c>
      <c r="D52" s="166" t="s">
        <v>204</v>
      </c>
      <c r="E52" s="166" t="s">
        <v>171</v>
      </c>
      <c r="F52" s="166" t="s">
        <v>84</v>
      </c>
      <c r="G52" s="168">
        <v>30103</v>
      </c>
      <c r="H52" s="166" t="s">
        <v>172</v>
      </c>
      <c r="I52" s="181">
        <v>189550</v>
      </c>
      <c r="J52" s="181">
        <v>189550</v>
      </c>
      <c r="K52" s="182"/>
      <c r="L52" s="182"/>
      <c r="M52" s="181">
        <v>189550</v>
      </c>
      <c r="N52" s="183"/>
      <c r="O52" s="183"/>
      <c r="P52" s="183"/>
      <c r="Q52" s="183"/>
      <c r="R52" s="183"/>
      <c r="S52" s="183"/>
      <c r="T52" s="183"/>
      <c r="U52" s="183"/>
      <c r="V52" s="183"/>
      <c r="W52" s="183"/>
      <c r="X52" s="183"/>
    </row>
    <row r="53" ht="17.25" customHeight="1" spans="1:24">
      <c r="A53" s="166" t="s">
        <v>70</v>
      </c>
      <c r="B53" s="166" t="s">
        <v>70</v>
      </c>
      <c r="C53" s="167" t="s">
        <v>203</v>
      </c>
      <c r="D53" s="166" t="s">
        <v>204</v>
      </c>
      <c r="E53" s="166" t="s">
        <v>171</v>
      </c>
      <c r="F53" s="166" t="s">
        <v>84</v>
      </c>
      <c r="G53" s="168">
        <v>30107</v>
      </c>
      <c r="H53" s="166" t="s">
        <v>205</v>
      </c>
      <c r="I53" s="181">
        <v>2295828</v>
      </c>
      <c r="J53" s="181">
        <v>2295828</v>
      </c>
      <c r="K53" s="182"/>
      <c r="L53" s="182"/>
      <c r="M53" s="181">
        <v>2295828</v>
      </c>
      <c r="N53" s="183"/>
      <c r="O53" s="183"/>
      <c r="P53" s="183"/>
      <c r="Q53" s="183"/>
      <c r="R53" s="183"/>
      <c r="S53" s="183"/>
      <c r="T53" s="183"/>
      <c r="U53" s="183"/>
      <c r="V53" s="183"/>
      <c r="W53" s="183"/>
      <c r="X53" s="183"/>
    </row>
    <row r="54" ht="17.25" customHeight="1" spans="1:24">
      <c r="A54" s="166" t="s">
        <v>70</v>
      </c>
      <c r="B54" s="166" t="s">
        <v>70</v>
      </c>
      <c r="C54" s="167" t="s">
        <v>203</v>
      </c>
      <c r="D54" s="166" t="s">
        <v>204</v>
      </c>
      <c r="E54" s="166" t="s">
        <v>171</v>
      </c>
      <c r="F54" s="166" t="s">
        <v>84</v>
      </c>
      <c r="G54" s="168">
        <v>30107</v>
      </c>
      <c r="H54" s="166" t="s">
        <v>205</v>
      </c>
      <c r="I54" s="181">
        <v>559140</v>
      </c>
      <c r="J54" s="181">
        <v>559140</v>
      </c>
      <c r="K54" s="182"/>
      <c r="L54" s="182"/>
      <c r="M54" s="181">
        <v>559140</v>
      </c>
      <c r="N54" s="183"/>
      <c r="O54" s="183"/>
      <c r="P54" s="183"/>
      <c r="Q54" s="183"/>
      <c r="R54" s="183"/>
      <c r="S54" s="183"/>
      <c r="T54" s="183"/>
      <c r="U54" s="183"/>
      <c r="V54" s="183"/>
      <c r="W54" s="183"/>
      <c r="X54" s="183"/>
    </row>
    <row r="55" ht="17.25" customHeight="1" spans="1:24">
      <c r="A55" s="166" t="s">
        <v>70</v>
      </c>
      <c r="B55" s="166" t="s">
        <v>70</v>
      </c>
      <c r="C55" s="167" t="s">
        <v>206</v>
      </c>
      <c r="D55" s="166" t="s">
        <v>207</v>
      </c>
      <c r="E55" s="166" t="s">
        <v>171</v>
      </c>
      <c r="F55" s="166" t="s">
        <v>84</v>
      </c>
      <c r="G55" s="168">
        <v>30239</v>
      </c>
      <c r="H55" s="166" t="s">
        <v>195</v>
      </c>
      <c r="I55" s="181">
        <v>205200</v>
      </c>
      <c r="J55" s="181">
        <v>205200</v>
      </c>
      <c r="K55" s="182"/>
      <c r="L55" s="182"/>
      <c r="M55" s="181">
        <v>205200</v>
      </c>
      <c r="N55" s="183"/>
      <c r="O55" s="183"/>
      <c r="P55" s="183"/>
      <c r="Q55" s="183"/>
      <c r="R55" s="183"/>
      <c r="S55" s="183"/>
      <c r="T55" s="183"/>
      <c r="U55" s="183"/>
      <c r="V55" s="183"/>
      <c r="W55" s="183"/>
      <c r="X55" s="183"/>
    </row>
    <row r="56" ht="17.25" customHeight="1" spans="1:24">
      <c r="A56" s="166" t="s">
        <v>70</v>
      </c>
      <c r="B56" s="166" t="s">
        <v>70</v>
      </c>
      <c r="C56" s="167" t="s">
        <v>208</v>
      </c>
      <c r="D56" s="166" t="s">
        <v>209</v>
      </c>
      <c r="E56" s="166" t="s">
        <v>171</v>
      </c>
      <c r="F56" s="166" t="s">
        <v>84</v>
      </c>
      <c r="G56" s="168">
        <v>30239</v>
      </c>
      <c r="H56" s="166" t="s">
        <v>195</v>
      </c>
      <c r="I56" s="181">
        <v>23940</v>
      </c>
      <c r="J56" s="181">
        <v>23940</v>
      </c>
      <c r="K56" s="182"/>
      <c r="L56" s="182"/>
      <c r="M56" s="181">
        <v>23940</v>
      </c>
      <c r="N56" s="183"/>
      <c r="O56" s="183"/>
      <c r="P56" s="183"/>
      <c r="Q56" s="183"/>
      <c r="R56" s="183"/>
      <c r="S56" s="183"/>
      <c r="T56" s="183"/>
      <c r="U56" s="183"/>
      <c r="V56" s="183"/>
      <c r="W56" s="183"/>
      <c r="X56" s="183"/>
    </row>
    <row r="57" ht="17.25" customHeight="1" spans="1:24">
      <c r="A57" s="166" t="s">
        <v>70</v>
      </c>
      <c r="B57" s="166" t="s">
        <v>70</v>
      </c>
      <c r="C57" s="167" t="s">
        <v>210</v>
      </c>
      <c r="D57" s="166" t="s">
        <v>211</v>
      </c>
      <c r="E57" s="166" t="s">
        <v>171</v>
      </c>
      <c r="F57" s="166" t="s">
        <v>84</v>
      </c>
      <c r="G57" s="168">
        <v>30305</v>
      </c>
      <c r="H57" s="166" t="s">
        <v>177</v>
      </c>
      <c r="I57" s="181">
        <v>399600</v>
      </c>
      <c r="J57" s="181">
        <v>399600</v>
      </c>
      <c r="K57" s="182"/>
      <c r="L57" s="182"/>
      <c r="M57" s="181">
        <v>399600</v>
      </c>
      <c r="N57" s="183"/>
      <c r="O57" s="183"/>
      <c r="P57" s="183"/>
      <c r="Q57" s="183"/>
      <c r="R57" s="183"/>
      <c r="S57" s="183"/>
      <c r="T57" s="183"/>
      <c r="U57" s="183"/>
      <c r="V57" s="183"/>
      <c r="W57" s="183"/>
      <c r="X57" s="183"/>
    </row>
    <row r="58" ht="17.25" customHeight="1" spans="1:24">
      <c r="A58" s="166" t="s">
        <v>70</v>
      </c>
      <c r="B58" s="166" t="s">
        <v>70</v>
      </c>
      <c r="C58" s="167" t="s">
        <v>212</v>
      </c>
      <c r="D58" s="166" t="s">
        <v>213</v>
      </c>
      <c r="E58" s="166" t="s">
        <v>214</v>
      </c>
      <c r="F58" s="166" t="s">
        <v>90</v>
      </c>
      <c r="G58" s="168">
        <v>30108</v>
      </c>
      <c r="H58" s="166" t="s">
        <v>215</v>
      </c>
      <c r="I58" s="181">
        <v>1570133.76</v>
      </c>
      <c r="J58" s="181">
        <v>1570133.76</v>
      </c>
      <c r="K58" s="182"/>
      <c r="L58" s="182"/>
      <c r="M58" s="181">
        <v>1570133.76</v>
      </c>
      <c r="N58" s="183"/>
      <c r="O58" s="183"/>
      <c r="P58" s="183"/>
      <c r="Q58" s="183"/>
      <c r="R58" s="183"/>
      <c r="S58" s="183"/>
      <c r="T58" s="183"/>
      <c r="U58" s="183"/>
      <c r="V58" s="183"/>
      <c r="W58" s="183"/>
      <c r="X58" s="183"/>
    </row>
    <row r="59" ht="17.25" customHeight="1" spans="1:24">
      <c r="A59" s="166" t="s">
        <v>70</v>
      </c>
      <c r="B59" s="166" t="s">
        <v>70</v>
      </c>
      <c r="C59" s="167" t="s">
        <v>212</v>
      </c>
      <c r="D59" s="166" t="s">
        <v>213</v>
      </c>
      <c r="E59" s="166" t="s">
        <v>216</v>
      </c>
      <c r="F59" s="166" t="s">
        <v>91</v>
      </c>
      <c r="G59" s="168">
        <v>30109</v>
      </c>
      <c r="H59" s="166" t="s">
        <v>217</v>
      </c>
      <c r="I59" s="181">
        <v>6983.97</v>
      </c>
      <c r="J59" s="181">
        <v>6983.97</v>
      </c>
      <c r="K59" s="182"/>
      <c r="L59" s="182"/>
      <c r="M59" s="181">
        <v>6983.97</v>
      </c>
      <c r="N59" s="183"/>
      <c r="O59" s="183"/>
      <c r="P59" s="183"/>
      <c r="Q59" s="183"/>
      <c r="R59" s="183"/>
      <c r="S59" s="183"/>
      <c r="T59" s="183"/>
      <c r="U59" s="183"/>
      <c r="V59" s="183"/>
      <c r="W59" s="183"/>
      <c r="X59" s="183"/>
    </row>
    <row r="60" ht="17.25" customHeight="1" spans="1:24">
      <c r="A60" s="166" t="s">
        <v>70</v>
      </c>
      <c r="B60" s="166" t="s">
        <v>70</v>
      </c>
      <c r="C60" s="167" t="s">
        <v>212</v>
      </c>
      <c r="D60" s="166" t="s">
        <v>213</v>
      </c>
      <c r="E60" s="166" t="s">
        <v>216</v>
      </c>
      <c r="F60" s="166" t="s">
        <v>91</v>
      </c>
      <c r="G60" s="168">
        <v>30109</v>
      </c>
      <c r="H60" s="166" t="s">
        <v>217</v>
      </c>
      <c r="I60" s="181">
        <v>719925</v>
      </c>
      <c r="J60" s="181">
        <v>719925</v>
      </c>
      <c r="K60" s="182"/>
      <c r="L60" s="182"/>
      <c r="M60" s="181">
        <v>719925</v>
      </c>
      <c r="N60" s="183"/>
      <c r="O60" s="183"/>
      <c r="P60" s="183"/>
      <c r="Q60" s="183"/>
      <c r="R60" s="183"/>
      <c r="S60" s="183"/>
      <c r="T60" s="183"/>
      <c r="U60" s="183"/>
      <c r="V60" s="183"/>
      <c r="W60" s="183"/>
      <c r="X60" s="183"/>
    </row>
    <row r="61" ht="17.25" customHeight="1" spans="1:24">
      <c r="A61" s="166" t="s">
        <v>70</v>
      </c>
      <c r="B61" s="166" t="s">
        <v>70</v>
      </c>
      <c r="C61" s="167" t="s">
        <v>212</v>
      </c>
      <c r="D61" s="166" t="s">
        <v>213</v>
      </c>
      <c r="E61" s="166" t="s">
        <v>218</v>
      </c>
      <c r="F61" s="166" t="s">
        <v>94</v>
      </c>
      <c r="G61" s="168">
        <v>30110</v>
      </c>
      <c r="H61" s="166" t="s">
        <v>219</v>
      </c>
      <c r="I61" s="181">
        <v>365380.25</v>
      </c>
      <c r="J61" s="181">
        <v>365380.25</v>
      </c>
      <c r="K61" s="182"/>
      <c r="L61" s="182"/>
      <c r="M61" s="181">
        <v>365380.25</v>
      </c>
      <c r="N61" s="183"/>
      <c r="O61" s="183"/>
      <c r="P61" s="183"/>
      <c r="Q61" s="183"/>
      <c r="R61" s="183"/>
      <c r="S61" s="183"/>
      <c r="T61" s="183"/>
      <c r="U61" s="183"/>
      <c r="V61" s="183"/>
      <c r="W61" s="183"/>
      <c r="X61" s="183"/>
    </row>
    <row r="62" ht="17.25" customHeight="1" spans="1:24">
      <c r="A62" s="166" t="s">
        <v>70</v>
      </c>
      <c r="B62" s="166" t="s">
        <v>70</v>
      </c>
      <c r="C62" s="167" t="s">
        <v>212</v>
      </c>
      <c r="D62" s="166" t="s">
        <v>213</v>
      </c>
      <c r="E62" s="166" t="s">
        <v>220</v>
      </c>
      <c r="F62" s="166" t="s">
        <v>95</v>
      </c>
      <c r="G62" s="168">
        <v>30110</v>
      </c>
      <c r="H62" s="166" t="s">
        <v>219</v>
      </c>
      <c r="I62" s="181">
        <v>450973.96</v>
      </c>
      <c r="J62" s="181">
        <v>450973.96</v>
      </c>
      <c r="K62" s="182"/>
      <c r="L62" s="182"/>
      <c r="M62" s="181">
        <v>450973.96</v>
      </c>
      <c r="N62" s="183"/>
      <c r="O62" s="183"/>
      <c r="P62" s="183"/>
      <c r="Q62" s="183"/>
      <c r="R62" s="183"/>
      <c r="S62" s="183"/>
      <c r="T62" s="183"/>
      <c r="U62" s="183"/>
      <c r="V62" s="183"/>
      <c r="W62" s="183"/>
      <c r="X62" s="183"/>
    </row>
    <row r="63" ht="17.25" customHeight="1" spans="1:24">
      <c r="A63" s="166" t="s">
        <v>70</v>
      </c>
      <c r="B63" s="166" t="s">
        <v>70</v>
      </c>
      <c r="C63" s="167" t="s">
        <v>212</v>
      </c>
      <c r="D63" s="166" t="s">
        <v>213</v>
      </c>
      <c r="E63" s="166" t="s">
        <v>221</v>
      </c>
      <c r="F63" s="166" t="s">
        <v>96</v>
      </c>
      <c r="G63" s="168">
        <v>30111</v>
      </c>
      <c r="H63" s="166" t="s">
        <v>222</v>
      </c>
      <c r="I63" s="181">
        <v>543379.73</v>
      </c>
      <c r="J63" s="181">
        <v>543379.73</v>
      </c>
      <c r="K63" s="182"/>
      <c r="L63" s="182"/>
      <c r="M63" s="181">
        <v>543379.73</v>
      </c>
      <c r="N63" s="183"/>
      <c r="O63" s="183"/>
      <c r="P63" s="183"/>
      <c r="Q63" s="183"/>
      <c r="R63" s="183"/>
      <c r="S63" s="183"/>
      <c r="T63" s="183"/>
      <c r="U63" s="183"/>
      <c r="V63" s="183"/>
      <c r="W63" s="183"/>
      <c r="X63" s="183"/>
    </row>
    <row r="64" ht="17.25" customHeight="1" spans="1:24">
      <c r="A64" s="166" t="s">
        <v>70</v>
      </c>
      <c r="B64" s="166" t="s">
        <v>70</v>
      </c>
      <c r="C64" s="167" t="s">
        <v>212</v>
      </c>
      <c r="D64" s="166" t="s">
        <v>213</v>
      </c>
      <c r="E64" s="166" t="s">
        <v>171</v>
      </c>
      <c r="F64" s="166" t="s">
        <v>84</v>
      </c>
      <c r="G64" s="168">
        <v>30112</v>
      </c>
      <c r="H64" s="166" t="s">
        <v>223</v>
      </c>
      <c r="I64" s="181">
        <v>36903.09</v>
      </c>
      <c r="J64" s="181">
        <v>36903.09</v>
      </c>
      <c r="K64" s="182"/>
      <c r="L64" s="182"/>
      <c r="M64" s="181">
        <v>36903.09</v>
      </c>
      <c r="N64" s="183"/>
      <c r="O64" s="183"/>
      <c r="P64" s="183"/>
      <c r="Q64" s="183"/>
      <c r="R64" s="183"/>
      <c r="S64" s="183"/>
      <c r="T64" s="183"/>
      <c r="U64" s="183"/>
      <c r="V64" s="183"/>
      <c r="W64" s="183"/>
      <c r="X64" s="183"/>
    </row>
    <row r="65" ht="17.25" customHeight="1" spans="1:24">
      <c r="A65" s="166" t="s">
        <v>70</v>
      </c>
      <c r="B65" s="166" t="s">
        <v>70</v>
      </c>
      <c r="C65" s="167" t="s">
        <v>212</v>
      </c>
      <c r="D65" s="166" t="s">
        <v>213</v>
      </c>
      <c r="E65" s="166" t="s">
        <v>224</v>
      </c>
      <c r="F65" s="166" t="s">
        <v>97</v>
      </c>
      <c r="G65" s="168">
        <v>30112</v>
      </c>
      <c r="H65" s="166" t="s">
        <v>223</v>
      </c>
      <c r="I65" s="181">
        <v>107862.2</v>
      </c>
      <c r="J65" s="181">
        <v>107862.2</v>
      </c>
      <c r="K65" s="182"/>
      <c r="L65" s="182"/>
      <c r="M65" s="181">
        <v>107862.2</v>
      </c>
      <c r="N65" s="183"/>
      <c r="O65" s="183"/>
      <c r="P65" s="183"/>
      <c r="Q65" s="183"/>
      <c r="R65" s="183"/>
      <c r="S65" s="183"/>
      <c r="T65" s="183"/>
      <c r="U65" s="183"/>
      <c r="V65" s="183"/>
      <c r="W65" s="183"/>
      <c r="X65" s="183"/>
    </row>
    <row r="66" ht="17.25" customHeight="1" spans="1:24">
      <c r="A66" s="166" t="s">
        <v>70</v>
      </c>
      <c r="B66" s="166" t="s">
        <v>70</v>
      </c>
      <c r="C66" s="167" t="s">
        <v>212</v>
      </c>
      <c r="D66" s="166" t="s">
        <v>213</v>
      </c>
      <c r="E66" s="166" t="s">
        <v>224</v>
      </c>
      <c r="F66" s="166" t="s">
        <v>97</v>
      </c>
      <c r="G66" s="168">
        <v>30112</v>
      </c>
      <c r="H66" s="166" t="s">
        <v>223</v>
      </c>
      <c r="I66" s="181">
        <v>19626.67</v>
      </c>
      <c r="J66" s="181">
        <v>19626.67</v>
      </c>
      <c r="K66" s="182"/>
      <c r="L66" s="182"/>
      <c r="M66" s="181">
        <v>19626.67</v>
      </c>
      <c r="N66" s="183"/>
      <c r="O66" s="183"/>
      <c r="P66" s="183"/>
      <c r="Q66" s="183"/>
      <c r="R66" s="183"/>
      <c r="S66" s="183"/>
      <c r="T66" s="183"/>
      <c r="U66" s="183"/>
      <c r="V66" s="183"/>
      <c r="W66" s="183"/>
      <c r="X66" s="183"/>
    </row>
    <row r="67" ht="17.25" customHeight="1" spans="1:24">
      <c r="A67" s="166" t="s">
        <v>70</v>
      </c>
      <c r="B67" s="166" t="s">
        <v>70</v>
      </c>
      <c r="C67" s="167" t="s">
        <v>225</v>
      </c>
      <c r="D67" s="166" t="s">
        <v>226</v>
      </c>
      <c r="E67" s="166" t="s">
        <v>171</v>
      </c>
      <c r="F67" s="166" t="s">
        <v>84</v>
      </c>
      <c r="G67" s="168">
        <v>30201</v>
      </c>
      <c r="H67" s="166" t="s">
        <v>180</v>
      </c>
      <c r="I67" s="181">
        <v>900000</v>
      </c>
      <c r="J67" s="181">
        <v>900000</v>
      </c>
      <c r="K67" s="182"/>
      <c r="L67" s="182"/>
      <c r="M67" s="181">
        <v>900000</v>
      </c>
      <c r="N67" s="183"/>
      <c r="O67" s="183"/>
      <c r="P67" s="183"/>
      <c r="Q67" s="183"/>
      <c r="R67" s="183"/>
      <c r="S67" s="183"/>
      <c r="T67" s="183"/>
      <c r="U67" s="183"/>
      <c r="V67" s="183"/>
      <c r="W67" s="183"/>
      <c r="X67" s="183"/>
    </row>
    <row r="68" ht="17.25" customHeight="1" spans="1:24">
      <c r="A68" s="166" t="s">
        <v>70</v>
      </c>
      <c r="B68" s="166" t="s">
        <v>70</v>
      </c>
      <c r="C68" s="167" t="s">
        <v>227</v>
      </c>
      <c r="D68" s="166" t="s">
        <v>228</v>
      </c>
      <c r="E68" s="166" t="s">
        <v>171</v>
      </c>
      <c r="F68" s="166" t="s">
        <v>84</v>
      </c>
      <c r="G68" s="168">
        <v>30103</v>
      </c>
      <c r="H68" s="166" t="s">
        <v>172</v>
      </c>
      <c r="I68" s="181">
        <v>2020394</v>
      </c>
      <c r="J68" s="181">
        <v>2020394</v>
      </c>
      <c r="K68" s="182"/>
      <c r="L68" s="182"/>
      <c r="M68" s="181">
        <v>2020394</v>
      </c>
      <c r="N68" s="183"/>
      <c r="O68" s="183"/>
      <c r="P68" s="183"/>
      <c r="Q68" s="183"/>
      <c r="R68" s="183"/>
      <c r="S68" s="183"/>
      <c r="T68" s="183"/>
      <c r="U68" s="183"/>
      <c r="V68" s="183"/>
      <c r="W68" s="183"/>
      <c r="X68" s="183"/>
    </row>
    <row r="69" ht="17.25" customHeight="1" spans="1:24">
      <c r="A69" s="166" t="s">
        <v>70</v>
      </c>
      <c r="B69" s="166" t="s">
        <v>70</v>
      </c>
      <c r="C69" s="167" t="s">
        <v>227</v>
      </c>
      <c r="D69" s="166" t="s">
        <v>228</v>
      </c>
      <c r="E69" s="166" t="s">
        <v>171</v>
      </c>
      <c r="F69" s="166" t="s">
        <v>84</v>
      </c>
      <c r="G69" s="168">
        <v>30107</v>
      </c>
      <c r="H69" s="166" t="s">
        <v>205</v>
      </c>
      <c r="I69" s="181">
        <v>1098000</v>
      </c>
      <c r="J69" s="181">
        <v>1098000</v>
      </c>
      <c r="K69" s="182"/>
      <c r="L69" s="182"/>
      <c r="M69" s="181">
        <v>1098000</v>
      </c>
      <c r="N69" s="183"/>
      <c r="O69" s="183"/>
      <c r="P69" s="183"/>
      <c r="Q69" s="183"/>
      <c r="R69" s="183"/>
      <c r="S69" s="183"/>
      <c r="T69" s="183"/>
      <c r="U69" s="183"/>
      <c r="V69" s="183"/>
      <c r="W69" s="183"/>
      <c r="X69" s="183"/>
    </row>
    <row r="70" ht="17.25" customHeight="1" spans="1:24">
      <c r="A70" s="166" t="s">
        <v>70</v>
      </c>
      <c r="B70" s="166" t="s">
        <v>70</v>
      </c>
      <c r="C70" s="167" t="s">
        <v>229</v>
      </c>
      <c r="D70" s="166" t="s">
        <v>230</v>
      </c>
      <c r="E70" s="166" t="s">
        <v>188</v>
      </c>
      <c r="F70" s="166" t="s">
        <v>88</v>
      </c>
      <c r="G70" s="168">
        <v>30229</v>
      </c>
      <c r="H70" s="166" t="s">
        <v>187</v>
      </c>
      <c r="I70" s="181">
        <v>3600</v>
      </c>
      <c r="J70" s="181">
        <v>3600</v>
      </c>
      <c r="K70" s="182"/>
      <c r="L70" s="182"/>
      <c r="M70" s="181">
        <v>3600</v>
      </c>
      <c r="N70" s="183"/>
      <c r="O70" s="183"/>
      <c r="P70" s="183"/>
      <c r="Q70" s="183"/>
      <c r="R70" s="183"/>
      <c r="S70" s="183"/>
      <c r="T70" s="183"/>
      <c r="U70" s="183"/>
      <c r="V70" s="183"/>
      <c r="W70" s="183"/>
      <c r="X70" s="183"/>
    </row>
    <row r="71" ht="17.25" customHeight="1" spans="1:24">
      <c r="A71" s="166" t="s">
        <v>70</v>
      </c>
      <c r="B71" s="166" t="s">
        <v>70</v>
      </c>
      <c r="C71" s="167" t="s">
        <v>229</v>
      </c>
      <c r="D71" s="166" t="s">
        <v>230</v>
      </c>
      <c r="E71" s="166" t="s">
        <v>189</v>
      </c>
      <c r="F71" s="166" t="s">
        <v>89</v>
      </c>
      <c r="G71" s="168">
        <v>30229</v>
      </c>
      <c r="H71" s="166" t="s">
        <v>187</v>
      </c>
      <c r="I71" s="181">
        <v>2400</v>
      </c>
      <c r="J71" s="181">
        <v>2400</v>
      </c>
      <c r="K71" s="182"/>
      <c r="L71" s="182"/>
      <c r="M71" s="181">
        <v>2400</v>
      </c>
      <c r="N71" s="183"/>
      <c r="O71" s="183"/>
      <c r="P71" s="183"/>
      <c r="Q71" s="183"/>
      <c r="R71" s="183"/>
      <c r="S71" s="183"/>
      <c r="T71" s="183"/>
      <c r="U71" s="183"/>
      <c r="V71" s="183"/>
      <c r="W71" s="183"/>
      <c r="X71" s="183"/>
    </row>
    <row r="72" ht="17.25" customHeight="1" spans="1:24">
      <c r="A72" s="166" t="s">
        <v>70</v>
      </c>
      <c r="B72" s="166" t="s">
        <v>70</v>
      </c>
      <c r="C72" s="167" t="s">
        <v>231</v>
      </c>
      <c r="D72" s="166" t="s">
        <v>232</v>
      </c>
      <c r="E72" s="166" t="s">
        <v>188</v>
      </c>
      <c r="F72" s="166" t="s">
        <v>88</v>
      </c>
      <c r="G72" s="168">
        <v>30305</v>
      </c>
      <c r="H72" s="166" t="s">
        <v>177</v>
      </c>
      <c r="I72" s="181">
        <v>403200</v>
      </c>
      <c r="J72" s="181">
        <v>403200</v>
      </c>
      <c r="K72" s="182"/>
      <c r="L72" s="182"/>
      <c r="M72" s="181">
        <v>403200</v>
      </c>
      <c r="N72" s="183"/>
      <c r="O72" s="183"/>
      <c r="P72" s="183"/>
      <c r="Q72" s="183"/>
      <c r="R72" s="183"/>
      <c r="S72" s="183"/>
      <c r="T72" s="183"/>
      <c r="U72" s="183"/>
      <c r="V72" s="183"/>
      <c r="W72" s="183"/>
      <c r="X72" s="183"/>
    </row>
    <row r="73" ht="17.25" customHeight="1" spans="1:24">
      <c r="A73" s="166" t="s">
        <v>70</v>
      </c>
      <c r="B73" s="166" t="s">
        <v>70</v>
      </c>
      <c r="C73" s="167" t="s">
        <v>233</v>
      </c>
      <c r="D73" s="166" t="s">
        <v>234</v>
      </c>
      <c r="E73" s="166" t="s">
        <v>171</v>
      </c>
      <c r="F73" s="166" t="s">
        <v>84</v>
      </c>
      <c r="G73" s="168">
        <v>30199</v>
      </c>
      <c r="H73" s="166" t="s">
        <v>198</v>
      </c>
      <c r="I73" s="181">
        <v>8078400</v>
      </c>
      <c r="J73" s="181">
        <v>8078400</v>
      </c>
      <c r="K73" s="182"/>
      <c r="L73" s="182"/>
      <c r="M73" s="181">
        <v>8078400</v>
      </c>
      <c r="N73" s="183"/>
      <c r="O73" s="183"/>
      <c r="P73" s="183"/>
      <c r="Q73" s="183"/>
      <c r="R73" s="183"/>
      <c r="S73" s="183"/>
      <c r="T73" s="183"/>
      <c r="U73" s="183"/>
      <c r="V73" s="183"/>
      <c r="W73" s="183"/>
      <c r="X73" s="183"/>
    </row>
    <row r="74" ht="17.25" customHeight="1" spans="1:24">
      <c r="A74" s="166" t="s">
        <v>70</v>
      </c>
      <c r="B74" s="166" t="s">
        <v>70</v>
      </c>
      <c r="C74" s="167" t="s">
        <v>235</v>
      </c>
      <c r="D74" s="166" t="s">
        <v>236</v>
      </c>
      <c r="E74" s="166" t="s">
        <v>171</v>
      </c>
      <c r="F74" s="166" t="s">
        <v>84</v>
      </c>
      <c r="G74" s="168">
        <v>30228</v>
      </c>
      <c r="H74" s="166" t="s">
        <v>236</v>
      </c>
      <c r="I74" s="181">
        <v>67860</v>
      </c>
      <c r="J74" s="181">
        <v>67860</v>
      </c>
      <c r="K74" s="182"/>
      <c r="L74" s="182"/>
      <c r="M74" s="181">
        <v>67860</v>
      </c>
      <c r="N74" s="183"/>
      <c r="O74" s="183"/>
      <c r="P74" s="183"/>
      <c r="Q74" s="183"/>
      <c r="R74" s="183"/>
      <c r="S74" s="183"/>
      <c r="T74" s="183"/>
      <c r="U74" s="183"/>
      <c r="V74" s="183"/>
      <c r="W74" s="183"/>
      <c r="X74" s="183"/>
    </row>
    <row r="75" ht="17.25" customHeight="1" spans="1:24">
      <c r="A75" s="166" t="s">
        <v>70</v>
      </c>
      <c r="B75" s="166" t="s">
        <v>70</v>
      </c>
      <c r="C75" s="167" t="s">
        <v>237</v>
      </c>
      <c r="D75" s="166" t="s">
        <v>238</v>
      </c>
      <c r="E75" s="166" t="s">
        <v>171</v>
      </c>
      <c r="F75" s="166" t="s">
        <v>84</v>
      </c>
      <c r="G75" s="168">
        <v>30231</v>
      </c>
      <c r="H75" s="166" t="s">
        <v>239</v>
      </c>
      <c r="I75" s="181">
        <v>61560</v>
      </c>
      <c r="J75" s="181">
        <v>61560</v>
      </c>
      <c r="K75" s="182"/>
      <c r="L75" s="182"/>
      <c r="M75" s="181">
        <v>61560</v>
      </c>
      <c r="N75" s="183"/>
      <c r="O75" s="183"/>
      <c r="P75" s="183"/>
      <c r="Q75" s="183"/>
      <c r="R75" s="183"/>
      <c r="S75" s="183"/>
      <c r="T75" s="183"/>
      <c r="U75" s="183"/>
      <c r="V75" s="183"/>
      <c r="W75" s="183"/>
      <c r="X75" s="183"/>
    </row>
    <row r="76" ht="17.25" customHeight="1" spans="1:24">
      <c r="A76" s="188" t="s">
        <v>142</v>
      </c>
      <c r="B76" s="189"/>
      <c r="C76" s="190"/>
      <c r="D76" s="190"/>
      <c r="E76" s="190"/>
      <c r="F76" s="190"/>
      <c r="G76" s="190"/>
      <c r="H76" s="191"/>
      <c r="I76" s="192">
        <v>40699736.41</v>
      </c>
      <c r="J76" s="192">
        <v>40699736.41</v>
      </c>
      <c r="K76" s="183"/>
      <c r="L76" s="183"/>
      <c r="M76" s="192">
        <v>40699736.41</v>
      </c>
      <c r="N76" s="183"/>
      <c r="O76" s="183"/>
      <c r="P76" s="183"/>
      <c r="Q76" s="183"/>
      <c r="R76" s="183"/>
      <c r="S76" s="183"/>
      <c r="T76" s="183"/>
      <c r="U76" s="183"/>
      <c r="V76" s="183"/>
      <c r="W76" s="183"/>
      <c r="X76" s="183"/>
    </row>
  </sheetData>
  <mergeCells count="31">
    <mergeCell ref="A3:X3"/>
    <mergeCell ref="A4:H4"/>
    <mergeCell ref="I5:X5"/>
    <mergeCell ref="J6:N6"/>
    <mergeCell ref="O6:Q6"/>
    <mergeCell ref="S6:X6"/>
    <mergeCell ref="A76:H7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ignoredErrors>
    <ignoredError sqref="E10:E75 C10:C75"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pane ySplit="1" topLeftCell="A2" activePane="bottomLeft" state="frozen"/>
      <selection/>
      <selection pane="bottomLeft" activeCell="J19" sqref="J1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2"/>
      <c r="E2" s="2"/>
      <c r="F2" s="2"/>
      <c r="G2" s="2"/>
      <c r="H2" s="2"/>
      <c r="U2" s="142"/>
      <c r="W2" s="148" t="s">
        <v>240</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2"/>
      <c r="W4" s="123" t="s">
        <v>2</v>
      </c>
    </row>
    <row r="5" ht="21.75" customHeight="1" spans="1:23">
      <c r="A5" s="9" t="s">
        <v>241</v>
      </c>
      <c r="B5" s="10" t="s">
        <v>153</v>
      </c>
      <c r="C5" s="9" t="s">
        <v>154</v>
      </c>
      <c r="D5" s="9" t="s">
        <v>242</v>
      </c>
      <c r="E5" s="10" t="s">
        <v>155</v>
      </c>
      <c r="F5" s="10" t="s">
        <v>156</v>
      </c>
      <c r="G5" s="10" t="s">
        <v>243</v>
      </c>
      <c r="H5" s="10" t="s">
        <v>244</v>
      </c>
      <c r="I5" s="29" t="s">
        <v>56</v>
      </c>
      <c r="J5" s="11" t="s">
        <v>245</v>
      </c>
      <c r="K5" s="12"/>
      <c r="L5" s="12"/>
      <c r="M5" s="13"/>
      <c r="N5" s="11" t="s">
        <v>161</v>
      </c>
      <c r="O5" s="12"/>
      <c r="P5" s="13"/>
      <c r="Q5" s="10" t="s">
        <v>62</v>
      </c>
      <c r="R5" s="11" t="s">
        <v>63</v>
      </c>
      <c r="S5" s="12"/>
      <c r="T5" s="12"/>
      <c r="U5" s="12"/>
      <c r="V5" s="12"/>
      <c r="W5" s="13"/>
    </row>
    <row r="6" ht="21.75" customHeight="1" spans="1:23">
      <c r="A6" s="14"/>
      <c r="B6" s="30"/>
      <c r="C6" s="14"/>
      <c r="D6" s="14"/>
      <c r="E6" s="15"/>
      <c r="F6" s="15"/>
      <c r="G6" s="15"/>
      <c r="H6" s="15"/>
      <c r="I6" s="30"/>
      <c r="J6" s="144" t="s">
        <v>59</v>
      </c>
      <c r="K6" s="145"/>
      <c r="L6" s="10" t="s">
        <v>60</v>
      </c>
      <c r="M6" s="10" t="s">
        <v>61</v>
      </c>
      <c r="N6" s="10" t="s">
        <v>59</v>
      </c>
      <c r="O6" s="10" t="s">
        <v>60</v>
      </c>
      <c r="P6" s="10" t="s">
        <v>61</v>
      </c>
      <c r="Q6" s="15"/>
      <c r="R6" s="10" t="s">
        <v>58</v>
      </c>
      <c r="S6" s="10" t="s">
        <v>65</v>
      </c>
      <c r="T6" s="10" t="s">
        <v>167</v>
      </c>
      <c r="U6" s="10" t="s">
        <v>67</v>
      </c>
      <c r="V6" s="10" t="s">
        <v>68</v>
      </c>
      <c r="W6" s="10" t="s">
        <v>69</v>
      </c>
    </row>
    <row r="7" ht="21" customHeight="1" spans="1:23">
      <c r="A7" s="30"/>
      <c r="B7" s="30"/>
      <c r="C7" s="30"/>
      <c r="D7" s="30"/>
      <c r="E7" s="30"/>
      <c r="F7" s="30"/>
      <c r="G7" s="30"/>
      <c r="H7" s="30"/>
      <c r="I7" s="30"/>
      <c r="J7" s="146" t="s">
        <v>58</v>
      </c>
      <c r="K7" s="147"/>
      <c r="L7" s="30"/>
      <c r="M7" s="30"/>
      <c r="N7" s="30"/>
      <c r="O7" s="30"/>
      <c r="P7" s="30"/>
      <c r="Q7" s="30"/>
      <c r="R7" s="30"/>
      <c r="S7" s="30"/>
      <c r="T7" s="30"/>
      <c r="U7" s="30"/>
      <c r="V7" s="30"/>
      <c r="W7" s="30"/>
    </row>
    <row r="8" ht="39.75" customHeight="1" spans="1:23">
      <c r="A8" s="17"/>
      <c r="B8" s="19"/>
      <c r="C8" s="17"/>
      <c r="D8" s="17"/>
      <c r="E8" s="18"/>
      <c r="F8" s="18"/>
      <c r="G8" s="18"/>
      <c r="H8" s="18"/>
      <c r="I8" s="19"/>
      <c r="J8" s="70" t="s">
        <v>58</v>
      </c>
      <c r="K8" s="70" t="s">
        <v>246</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32.9" customHeight="1" spans="1:23">
      <c r="A10" s="22" t="s">
        <v>247</v>
      </c>
      <c r="B10" s="143" t="s">
        <v>248</v>
      </c>
      <c r="C10" s="21" t="s">
        <v>249</v>
      </c>
      <c r="D10" s="21" t="s">
        <v>70</v>
      </c>
      <c r="E10" s="22" t="s">
        <v>171</v>
      </c>
      <c r="F10" s="22" t="s">
        <v>84</v>
      </c>
      <c r="G10" s="22" t="s">
        <v>250</v>
      </c>
      <c r="H10" s="22" t="s">
        <v>180</v>
      </c>
      <c r="I10" s="28">
        <f>J10+R10</f>
        <v>201331.09</v>
      </c>
      <c r="J10" s="23">
        <v>201331.09</v>
      </c>
      <c r="K10" s="23">
        <v>201331.09</v>
      </c>
      <c r="L10" s="28"/>
      <c r="M10" s="28"/>
      <c r="N10" s="28"/>
      <c r="O10" s="28"/>
      <c r="P10" s="28"/>
      <c r="Q10" s="28"/>
      <c r="R10" s="23">
        <v>0</v>
      </c>
      <c r="S10" s="28"/>
      <c r="T10" s="28"/>
      <c r="U10" s="62"/>
      <c r="V10" s="28"/>
      <c r="W10" s="23"/>
    </row>
    <row r="11" ht="32.9" customHeight="1" spans="1:23">
      <c r="A11" s="22" t="s">
        <v>247</v>
      </c>
      <c r="B11" s="143" t="s">
        <v>251</v>
      </c>
      <c r="C11" s="21" t="s">
        <v>252</v>
      </c>
      <c r="D11" s="21" t="s">
        <v>70</v>
      </c>
      <c r="E11" s="22" t="s">
        <v>171</v>
      </c>
      <c r="F11" s="22" t="s">
        <v>84</v>
      </c>
      <c r="G11" s="22" t="s">
        <v>250</v>
      </c>
      <c r="H11" s="22" t="s">
        <v>180</v>
      </c>
      <c r="I11" s="28">
        <f t="shared" ref="I10:I32" si="0">J11+R11</f>
        <v>14400</v>
      </c>
      <c r="J11" s="23">
        <v>14400</v>
      </c>
      <c r="K11" s="23">
        <v>14400</v>
      </c>
      <c r="L11" s="28"/>
      <c r="M11" s="28"/>
      <c r="N11" s="28"/>
      <c r="O11" s="28"/>
      <c r="P11" s="28"/>
      <c r="Q11" s="28"/>
      <c r="R11" s="23"/>
      <c r="S11" s="28"/>
      <c r="T11" s="28"/>
      <c r="U11" s="62"/>
      <c r="V11" s="28"/>
      <c r="W11" s="23"/>
    </row>
    <row r="12" ht="32.9" customHeight="1" spans="1:23">
      <c r="A12" s="22" t="s">
        <v>247</v>
      </c>
      <c r="B12" s="143" t="s">
        <v>253</v>
      </c>
      <c r="C12" s="21" t="s">
        <v>254</v>
      </c>
      <c r="D12" s="21" t="s">
        <v>70</v>
      </c>
      <c r="E12" s="22" t="s">
        <v>171</v>
      </c>
      <c r="F12" s="22" t="s">
        <v>84</v>
      </c>
      <c r="G12" s="22" t="s">
        <v>250</v>
      </c>
      <c r="H12" s="22" t="s">
        <v>180</v>
      </c>
      <c r="I12" s="28">
        <f t="shared" si="0"/>
        <v>100000</v>
      </c>
      <c r="J12" s="23">
        <v>100000</v>
      </c>
      <c r="K12" s="23">
        <v>100000</v>
      </c>
      <c r="L12" s="28"/>
      <c r="M12" s="28"/>
      <c r="N12" s="28"/>
      <c r="O12" s="28"/>
      <c r="P12" s="28"/>
      <c r="Q12" s="28"/>
      <c r="R12" s="23"/>
      <c r="S12" s="28"/>
      <c r="T12" s="28"/>
      <c r="U12" s="62"/>
      <c r="V12" s="28"/>
      <c r="W12" s="23"/>
    </row>
    <row r="13" ht="32.9" customHeight="1" spans="1:23">
      <c r="A13" s="22" t="s">
        <v>247</v>
      </c>
      <c r="B13" s="143" t="s">
        <v>255</v>
      </c>
      <c r="C13" s="21" t="s">
        <v>256</v>
      </c>
      <c r="D13" s="21" t="s">
        <v>70</v>
      </c>
      <c r="E13" s="22" t="s">
        <v>171</v>
      </c>
      <c r="F13" s="22" t="s">
        <v>84</v>
      </c>
      <c r="G13" s="22" t="s">
        <v>250</v>
      </c>
      <c r="H13" s="22" t="s">
        <v>180</v>
      </c>
      <c r="I13" s="28">
        <f t="shared" si="0"/>
        <v>0</v>
      </c>
      <c r="J13" s="23"/>
      <c r="K13" s="23"/>
      <c r="L13" s="28"/>
      <c r="M13" s="28"/>
      <c r="N13" s="28"/>
      <c r="O13" s="28"/>
      <c r="P13" s="28"/>
      <c r="Q13" s="28"/>
      <c r="R13" s="23"/>
      <c r="S13" s="28"/>
      <c r="T13" s="28"/>
      <c r="U13" s="62"/>
      <c r="V13" s="28"/>
      <c r="W13" s="23"/>
    </row>
    <row r="14" ht="32.9" customHeight="1" spans="1:23">
      <c r="A14" s="22" t="s">
        <v>247</v>
      </c>
      <c r="B14" s="143" t="s">
        <v>257</v>
      </c>
      <c r="C14" s="21" t="s">
        <v>258</v>
      </c>
      <c r="D14" s="21" t="s">
        <v>70</v>
      </c>
      <c r="E14" s="22" t="s">
        <v>171</v>
      </c>
      <c r="F14" s="22" t="s">
        <v>84</v>
      </c>
      <c r="G14" s="22" t="s">
        <v>250</v>
      </c>
      <c r="H14" s="22" t="s">
        <v>180</v>
      </c>
      <c r="I14" s="28">
        <f t="shared" si="0"/>
        <v>510000</v>
      </c>
      <c r="J14" s="23">
        <v>500000</v>
      </c>
      <c r="K14" s="23">
        <v>500000</v>
      </c>
      <c r="L14" s="28"/>
      <c r="M14" s="28"/>
      <c r="N14" s="28"/>
      <c r="O14" s="28"/>
      <c r="P14" s="28"/>
      <c r="Q14" s="28"/>
      <c r="R14" s="23">
        <v>10000</v>
      </c>
      <c r="S14" s="28"/>
      <c r="T14" s="28"/>
      <c r="U14" s="62"/>
      <c r="V14" s="28"/>
      <c r="W14" s="23">
        <v>10000</v>
      </c>
    </row>
    <row r="15" ht="32.9" customHeight="1" spans="1:23">
      <c r="A15" s="22" t="s">
        <v>247</v>
      </c>
      <c r="B15" s="143" t="s">
        <v>259</v>
      </c>
      <c r="C15" s="21" t="s">
        <v>260</v>
      </c>
      <c r="D15" s="21" t="s">
        <v>70</v>
      </c>
      <c r="E15" s="22" t="s">
        <v>171</v>
      </c>
      <c r="F15" s="22" t="s">
        <v>84</v>
      </c>
      <c r="G15" s="22" t="s">
        <v>250</v>
      </c>
      <c r="H15" s="22" t="s">
        <v>180</v>
      </c>
      <c r="I15" s="28">
        <f t="shared" si="0"/>
        <v>65000</v>
      </c>
      <c r="J15" s="23">
        <v>65000</v>
      </c>
      <c r="K15" s="23">
        <v>65000</v>
      </c>
      <c r="L15" s="28"/>
      <c r="M15" s="28"/>
      <c r="N15" s="28"/>
      <c r="O15" s="28"/>
      <c r="P15" s="28"/>
      <c r="Q15" s="28"/>
      <c r="R15" s="23"/>
      <c r="S15" s="28"/>
      <c r="T15" s="28"/>
      <c r="U15" s="62"/>
      <c r="V15" s="28"/>
      <c r="W15" s="23"/>
    </row>
    <row r="16" ht="32.9" customHeight="1" spans="1:23">
      <c r="A16" s="22" t="s">
        <v>247</v>
      </c>
      <c r="B16" s="143" t="s">
        <v>261</v>
      </c>
      <c r="C16" s="21" t="s">
        <v>262</v>
      </c>
      <c r="D16" s="21" t="s">
        <v>70</v>
      </c>
      <c r="E16" s="22" t="s">
        <v>171</v>
      </c>
      <c r="F16" s="22" t="s">
        <v>84</v>
      </c>
      <c r="G16" s="22" t="s">
        <v>250</v>
      </c>
      <c r="H16" s="22" t="s">
        <v>180</v>
      </c>
      <c r="I16" s="28">
        <f t="shared" si="0"/>
        <v>93600</v>
      </c>
      <c r="J16" s="23">
        <v>93600</v>
      </c>
      <c r="K16" s="23">
        <v>93600</v>
      </c>
      <c r="L16" s="28"/>
      <c r="M16" s="28"/>
      <c r="N16" s="28"/>
      <c r="O16" s="28"/>
      <c r="P16" s="28"/>
      <c r="Q16" s="28"/>
      <c r="R16" s="23"/>
      <c r="S16" s="28"/>
      <c r="T16" s="28"/>
      <c r="U16" s="62"/>
      <c r="V16" s="28"/>
      <c r="W16" s="23"/>
    </row>
    <row r="17" ht="32.9" customHeight="1" spans="1:23">
      <c r="A17" s="22" t="s">
        <v>247</v>
      </c>
      <c r="B17" s="143" t="s">
        <v>263</v>
      </c>
      <c r="C17" s="21" t="s">
        <v>264</v>
      </c>
      <c r="D17" s="21" t="s">
        <v>70</v>
      </c>
      <c r="E17" s="22" t="s">
        <v>171</v>
      </c>
      <c r="F17" s="22" t="s">
        <v>84</v>
      </c>
      <c r="G17" s="22" t="s">
        <v>250</v>
      </c>
      <c r="H17" s="22" t="s">
        <v>180</v>
      </c>
      <c r="I17" s="28">
        <f t="shared" si="0"/>
        <v>500000</v>
      </c>
      <c r="J17" s="23">
        <v>500000</v>
      </c>
      <c r="K17" s="23">
        <v>500000</v>
      </c>
      <c r="L17" s="28"/>
      <c r="M17" s="28"/>
      <c r="N17" s="28"/>
      <c r="O17" s="28"/>
      <c r="P17" s="28"/>
      <c r="Q17" s="28"/>
      <c r="R17" s="23"/>
      <c r="S17" s="28"/>
      <c r="T17" s="28"/>
      <c r="U17" s="62"/>
      <c r="V17" s="28"/>
      <c r="W17" s="23"/>
    </row>
    <row r="18" ht="32.9" customHeight="1" spans="1:23">
      <c r="A18" s="22" t="s">
        <v>247</v>
      </c>
      <c r="B18" s="143" t="s">
        <v>265</v>
      </c>
      <c r="C18" s="21" t="s">
        <v>266</v>
      </c>
      <c r="D18" s="21" t="s">
        <v>70</v>
      </c>
      <c r="E18" s="22" t="s">
        <v>171</v>
      </c>
      <c r="F18" s="22" t="s">
        <v>84</v>
      </c>
      <c r="G18" s="22" t="s">
        <v>250</v>
      </c>
      <c r="H18" s="22" t="s">
        <v>180</v>
      </c>
      <c r="I18" s="28">
        <f t="shared" si="0"/>
        <v>214117.71</v>
      </c>
      <c r="J18" s="23">
        <v>214117.71</v>
      </c>
      <c r="K18" s="23">
        <v>214117.71</v>
      </c>
      <c r="L18" s="28"/>
      <c r="M18" s="28"/>
      <c r="N18" s="28"/>
      <c r="O18" s="28"/>
      <c r="P18" s="28"/>
      <c r="Q18" s="28"/>
      <c r="R18" s="23"/>
      <c r="S18" s="28"/>
      <c r="T18" s="28"/>
      <c r="U18" s="62"/>
      <c r="V18" s="28"/>
      <c r="W18" s="23"/>
    </row>
    <row r="19" ht="32.9" customHeight="1" spans="1:23">
      <c r="A19" s="22" t="s">
        <v>247</v>
      </c>
      <c r="B19" s="143" t="s">
        <v>267</v>
      </c>
      <c r="C19" s="21" t="s">
        <v>268</v>
      </c>
      <c r="D19" s="21" t="s">
        <v>70</v>
      </c>
      <c r="E19" s="22" t="s">
        <v>171</v>
      </c>
      <c r="F19" s="22" t="s">
        <v>84</v>
      </c>
      <c r="G19" s="22" t="s">
        <v>250</v>
      </c>
      <c r="H19" s="22" t="s">
        <v>180</v>
      </c>
      <c r="I19" s="28">
        <f t="shared" si="0"/>
        <v>50000</v>
      </c>
      <c r="J19" s="23">
        <v>50000</v>
      </c>
      <c r="K19" s="23">
        <v>50000</v>
      </c>
      <c r="L19" s="28"/>
      <c r="M19" s="28"/>
      <c r="N19" s="28"/>
      <c r="O19" s="28"/>
      <c r="P19" s="28"/>
      <c r="Q19" s="28"/>
      <c r="R19" s="23"/>
      <c r="S19" s="28"/>
      <c r="T19" s="28"/>
      <c r="U19" s="62"/>
      <c r="V19" s="28"/>
      <c r="W19" s="23"/>
    </row>
    <row r="20" ht="32.9" customHeight="1" spans="1:23">
      <c r="A20" s="22" t="s">
        <v>247</v>
      </c>
      <c r="B20" s="143" t="s">
        <v>269</v>
      </c>
      <c r="C20" s="21" t="s">
        <v>270</v>
      </c>
      <c r="D20" s="21" t="s">
        <v>70</v>
      </c>
      <c r="E20" s="22" t="s">
        <v>171</v>
      </c>
      <c r="F20" s="22" t="s">
        <v>84</v>
      </c>
      <c r="G20" s="22" t="s">
        <v>250</v>
      </c>
      <c r="H20" s="22" t="s">
        <v>180</v>
      </c>
      <c r="I20" s="28">
        <f t="shared" si="0"/>
        <v>50000</v>
      </c>
      <c r="J20" s="23">
        <v>50000</v>
      </c>
      <c r="K20" s="23">
        <v>50000</v>
      </c>
      <c r="L20" s="28"/>
      <c r="M20" s="28"/>
      <c r="N20" s="28"/>
      <c r="O20" s="28"/>
      <c r="P20" s="28"/>
      <c r="Q20" s="28"/>
      <c r="R20" s="23"/>
      <c r="S20" s="28"/>
      <c r="T20" s="28"/>
      <c r="U20" s="62"/>
      <c r="V20" s="28"/>
      <c r="W20" s="23"/>
    </row>
    <row r="21" ht="32.9" customHeight="1" spans="1:23">
      <c r="A21" s="22" t="s">
        <v>247</v>
      </c>
      <c r="B21" s="143" t="s">
        <v>271</v>
      </c>
      <c r="C21" s="21" t="s">
        <v>272</v>
      </c>
      <c r="D21" s="21" t="s">
        <v>70</v>
      </c>
      <c r="E21" s="22" t="s">
        <v>171</v>
      </c>
      <c r="F21" s="22" t="s">
        <v>84</v>
      </c>
      <c r="G21" s="22" t="s">
        <v>250</v>
      </c>
      <c r="H21" s="22" t="s">
        <v>180</v>
      </c>
      <c r="I21" s="28">
        <f t="shared" si="0"/>
        <v>30000</v>
      </c>
      <c r="J21" s="23">
        <v>30000</v>
      </c>
      <c r="K21" s="23">
        <v>30000</v>
      </c>
      <c r="L21" s="28"/>
      <c r="M21" s="28"/>
      <c r="N21" s="28"/>
      <c r="O21" s="28"/>
      <c r="P21" s="28"/>
      <c r="Q21" s="28"/>
      <c r="R21" s="23"/>
      <c r="S21" s="28"/>
      <c r="T21" s="28"/>
      <c r="U21" s="62"/>
      <c r="V21" s="28"/>
      <c r="W21" s="23"/>
    </row>
    <row r="22" ht="32.9" customHeight="1" spans="1:23">
      <c r="A22" s="22" t="s">
        <v>247</v>
      </c>
      <c r="B22" s="143" t="s">
        <v>273</v>
      </c>
      <c r="C22" s="21" t="s">
        <v>274</v>
      </c>
      <c r="D22" s="21" t="s">
        <v>70</v>
      </c>
      <c r="E22" s="22" t="s">
        <v>171</v>
      </c>
      <c r="F22" s="22" t="s">
        <v>84</v>
      </c>
      <c r="G22" s="22" t="s">
        <v>250</v>
      </c>
      <c r="H22" s="22" t="s">
        <v>180</v>
      </c>
      <c r="I22" s="28">
        <f t="shared" si="0"/>
        <v>32551.2</v>
      </c>
      <c r="J22" s="23">
        <v>32551.2</v>
      </c>
      <c r="K22" s="23">
        <v>32551.2</v>
      </c>
      <c r="L22" s="28"/>
      <c r="M22" s="28"/>
      <c r="N22" s="28"/>
      <c r="O22" s="28"/>
      <c r="P22" s="28"/>
      <c r="Q22" s="28"/>
      <c r="R22" s="23"/>
      <c r="S22" s="28"/>
      <c r="T22" s="28"/>
      <c r="U22" s="62"/>
      <c r="V22" s="28"/>
      <c r="W22" s="23"/>
    </row>
    <row r="23" ht="32.9" customHeight="1" spans="1:23">
      <c r="A23" s="22" t="s">
        <v>247</v>
      </c>
      <c r="B23" s="143" t="s">
        <v>275</v>
      </c>
      <c r="C23" s="21" t="s">
        <v>276</v>
      </c>
      <c r="D23" s="21" t="s">
        <v>70</v>
      </c>
      <c r="E23" s="22" t="s">
        <v>171</v>
      </c>
      <c r="F23" s="22" t="s">
        <v>84</v>
      </c>
      <c r="G23" s="22" t="s">
        <v>250</v>
      </c>
      <c r="H23" s="22" t="s">
        <v>180</v>
      </c>
      <c r="I23" s="28">
        <f t="shared" si="0"/>
        <v>0</v>
      </c>
      <c r="J23" s="23"/>
      <c r="K23" s="23"/>
      <c r="L23" s="28"/>
      <c r="M23" s="28"/>
      <c r="N23" s="28"/>
      <c r="O23" s="28"/>
      <c r="P23" s="28"/>
      <c r="Q23" s="28"/>
      <c r="R23" s="23"/>
      <c r="S23" s="28"/>
      <c r="T23" s="28"/>
      <c r="U23" s="62"/>
      <c r="V23" s="28"/>
      <c r="W23" s="23"/>
    </row>
    <row r="24" ht="32.9" customHeight="1" spans="1:23">
      <c r="A24" s="22" t="s">
        <v>247</v>
      </c>
      <c r="B24" s="143" t="s">
        <v>277</v>
      </c>
      <c r="C24" s="21" t="s">
        <v>278</v>
      </c>
      <c r="D24" s="21" t="s">
        <v>70</v>
      </c>
      <c r="E24" s="22" t="s">
        <v>171</v>
      </c>
      <c r="F24" s="22" t="s">
        <v>84</v>
      </c>
      <c r="G24" s="22" t="s">
        <v>250</v>
      </c>
      <c r="H24" s="22" t="s">
        <v>180</v>
      </c>
      <c r="I24" s="28">
        <f t="shared" si="0"/>
        <v>5550000</v>
      </c>
      <c r="J24" s="23">
        <v>50000</v>
      </c>
      <c r="K24" s="23">
        <v>50000</v>
      </c>
      <c r="L24" s="28"/>
      <c r="M24" s="28"/>
      <c r="N24" s="28"/>
      <c r="O24" s="28"/>
      <c r="P24" s="28"/>
      <c r="Q24" s="28"/>
      <c r="R24" s="23">
        <v>5500000</v>
      </c>
      <c r="S24" s="28"/>
      <c r="T24" s="28"/>
      <c r="U24" s="62"/>
      <c r="V24" s="28"/>
      <c r="W24" s="23">
        <v>5500000</v>
      </c>
    </row>
    <row r="25" ht="32.9" customHeight="1" spans="1:23">
      <c r="A25" s="22" t="s">
        <v>247</v>
      </c>
      <c r="B25" s="143" t="s">
        <v>279</v>
      </c>
      <c r="C25" s="21" t="s">
        <v>280</v>
      </c>
      <c r="D25" s="21" t="s">
        <v>70</v>
      </c>
      <c r="E25" s="22" t="s">
        <v>171</v>
      </c>
      <c r="F25" s="22" t="s">
        <v>84</v>
      </c>
      <c r="G25" s="22" t="s">
        <v>250</v>
      </c>
      <c r="H25" s="22" t="s">
        <v>180</v>
      </c>
      <c r="I25" s="28">
        <f t="shared" si="0"/>
        <v>20000</v>
      </c>
      <c r="J25" s="23">
        <v>20000</v>
      </c>
      <c r="K25" s="23">
        <v>20000</v>
      </c>
      <c r="L25" s="28"/>
      <c r="M25" s="28"/>
      <c r="N25" s="28"/>
      <c r="O25" s="28"/>
      <c r="P25" s="28"/>
      <c r="Q25" s="28"/>
      <c r="R25" s="23"/>
      <c r="S25" s="28"/>
      <c r="T25" s="28"/>
      <c r="U25" s="62"/>
      <c r="V25" s="28"/>
      <c r="W25" s="23"/>
    </row>
    <row r="26" ht="32.9" customHeight="1" spans="1:23">
      <c r="A26" s="22" t="s">
        <v>281</v>
      </c>
      <c r="B26" s="143" t="s">
        <v>282</v>
      </c>
      <c r="C26" s="21" t="s">
        <v>283</v>
      </c>
      <c r="D26" s="21" t="s">
        <v>70</v>
      </c>
      <c r="E26" s="22" t="s">
        <v>171</v>
      </c>
      <c r="F26" s="22" t="s">
        <v>84</v>
      </c>
      <c r="G26" s="22" t="s">
        <v>250</v>
      </c>
      <c r="H26" s="22" t="s">
        <v>180</v>
      </c>
      <c r="I26" s="28">
        <f t="shared" si="0"/>
        <v>9000</v>
      </c>
      <c r="J26" s="23">
        <v>9000</v>
      </c>
      <c r="K26" s="23">
        <v>9000</v>
      </c>
      <c r="L26" s="28"/>
      <c r="M26" s="28"/>
      <c r="N26" s="28"/>
      <c r="O26" s="28"/>
      <c r="P26" s="28"/>
      <c r="Q26" s="28"/>
      <c r="R26" s="23"/>
      <c r="S26" s="28"/>
      <c r="T26" s="28"/>
      <c r="U26" s="62"/>
      <c r="V26" s="28"/>
      <c r="W26" s="23"/>
    </row>
    <row r="27" ht="32.9" customHeight="1" spans="1:23">
      <c r="A27" s="22" t="s">
        <v>247</v>
      </c>
      <c r="B27" s="143" t="s">
        <v>284</v>
      </c>
      <c r="C27" s="21" t="s">
        <v>285</v>
      </c>
      <c r="D27" s="21" t="s">
        <v>70</v>
      </c>
      <c r="E27" s="22" t="s">
        <v>171</v>
      </c>
      <c r="F27" s="22" t="s">
        <v>84</v>
      </c>
      <c r="G27" s="22" t="s">
        <v>250</v>
      </c>
      <c r="H27" s="22" t="s">
        <v>180</v>
      </c>
      <c r="I27" s="28">
        <f t="shared" si="0"/>
        <v>20000</v>
      </c>
      <c r="J27" s="23">
        <v>20000</v>
      </c>
      <c r="K27" s="23">
        <v>20000</v>
      </c>
      <c r="L27" s="28"/>
      <c r="M27" s="28"/>
      <c r="N27" s="28"/>
      <c r="O27" s="28"/>
      <c r="P27" s="28"/>
      <c r="Q27" s="28"/>
      <c r="R27" s="23"/>
      <c r="S27" s="28"/>
      <c r="T27" s="28"/>
      <c r="U27" s="62"/>
      <c r="V27" s="28"/>
      <c r="W27" s="23"/>
    </row>
    <row r="28" ht="32.9" customHeight="1" spans="1:23">
      <c r="A28" s="22" t="s">
        <v>247</v>
      </c>
      <c r="B28" s="143" t="s">
        <v>286</v>
      </c>
      <c r="C28" s="21" t="s">
        <v>287</v>
      </c>
      <c r="D28" s="21" t="s">
        <v>70</v>
      </c>
      <c r="E28" s="22" t="s">
        <v>171</v>
      </c>
      <c r="F28" s="22" t="s">
        <v>84</v>
      </c>
      <c r="G28" s="22" t="s">
        <v>250</v>
      </c>
      <c r="H28" s="22" t="s">
        <v>180</v>
      </c>
      <c r="I28" s="28">
        <f t="shared" si="0"/>
        <v>50000</v>
      </c>
      <c r="J28" s="23">
        <v>50000</v>
      </c>
      <c r="K28" s="23">
        <v>50000</v>
      </c>
      <c r="L28" s="28"/>
      <c r="M28" s="28"/>
      <c r="N28" s="28"/>
      <c r="O28" s="28"/>
      <c r="P28" s="28"/>
      <c r="Q28" s="28"/>
      <c r="R28" s="23"/>
      <c r="S28" s="28"/>
      <c r="T28" s="28"/>
      <c r="U28" s="62"/>
      <c r="V28" s="28"/>
      <c r="W28" s="23"/>
    </row>
    <row r="29" ht="32.9" customHeight="1" spans="1:23">
      <c r="A29" s="22" t="s">
        <v>247</v>
      </c>
      <c r="B29" s="143" t="s">
        <v>288</v>
      </c>
      <c r="C29" s="21" t="s">
        <v>289</v>
      </c>
      <c r="D29" s="21" t="s">
        <v>70</v>
      </c>
      <c r="E29" s="22" t="s">
        <v>290</v>
      </c>
      <c r="F29" s="22" t="s">
        <v>100</v>
      </c>
      <c r="G29" s="22" t="s">
        <v>291</v>
      </c>
      <c r="H29" s="22" t="s">
        <v>292</v>
      </c>
      <c r="I29" s="28">
        <f t="shared" si="0"/>
        <v>50000</v>
      </c>
      <c r="J29" s="23">
        <v>50000</v>
      </c>
      <c r="K29" s="23">
        <v>50000</v>
      </c>
      <c r="L29" s="28"/>
      <c r="M29" s="28"/>
      <c r="N29" s="28"/>
      <c r="O29" s="28"/>
      <c r="P29" s="28"/>
      <c r="Q29" s="28"/>
      <c r="R29" s="23"/>
      <c r="S29" s="28"/>
      <c r="T29" s="28"/>
      <c r="U29" s="62"/>
      <c r="V29" s="28"/>
      <c r="W29" s="23"/>
    </row>
    <row r="30" ht="32.9" customHeight="1" spans="1:23">
      <c r="A30" s="22" t="s">
        <v>247</v>
      </c>
      <c r="B30" s="143" t="s">
        <v>288</v>
      </c>
      <c r="C30" s="21" t="s">
        <v>289</v>
      </c>
      <c r="D30" s="21" t="s">
        <v>70</v>
      </c>
      <c r="E30" s="22" t="s">
        <v>290</v>
      </c>
      <c r="F30" s="22" t="s">
        <v>100</v>
      </c>
      <c r="G30" s="22" t="s">
        <v>291</v>
      </c>
      <c r="H30" s="22" t="s">
        <v>292</v>
      </c>
      <c r="I30" s="28">
        <f t="shared" si="0"/>
        <v>430000</v>
      </c>
      <c r="J30" s="23">
        <v>430000</v>
      </c>
      <c r="K30" s="23">
        <v>430000</v>
      </c>
      <c r="L30" s="28"/>
      <c r="M30" s="28"/>
      <c r="N30" s="28"/>
      <c r="O30" s="28"/>
      <c r="P30" s="28"/>
      <c r="Q30" s="28"/>
      <c r="R30" s="23"/>
      <c r="S30" s="28"/>
      <c r="T30" s="28"/>
      <c r="U30" s="62"/>
      <c r="V30" s="28"/>
      <c r="W30" s="23"/>
    </row>
    <row r="31" ht="32.9" customHeight="1" spans="1:23">
      <c r="A31" s="22" t="s">
        <v>281</v>
      </c>
      <c r="B31" s="143" t="s">
        <v>293</v>
      </c>
      <c r="C31" s="21" t="s">
        <v>294</v>
      </c>
      <c r="D31" s="21" t="s">
        <v>70</v>
      </c>
      <c r="E31" s="22" t="s">
        <v>171</v>
      </c>
      <c r="F31" s="22" t="s">
        <v>84</v>
      </c>
      <c r="G31" s="22" t="s">
        <v>250</v>
      </c>
      <c r="H31" s="22" t="s">
        <v>180</v>
      </c>
      <c r="I31" s="28">
        <f t="shared" si="0"/>
        <v>7246500</v>
      </c>
      <c r="J31" s="23">
        <v>7246500</v>
      </c>
      <c r="K31" s="23">
        <v>7246500</v>
      </c>
      <c r="L31" s="28"/>
      <c r="M31" s="28"/>
      <c r="N31" s="28"/>
      <c r="O31" s="28"/>
      <c r="P31" s="28"/>
      <c r="Q31" s="28"/>
      <c r="R31" s="23"/>
      <c r="S31" s="28"/>
      <c r="T31" s="28"/>
      <c r="U31" s="62"/>
      <c r="V31" s="28"/>
      <c r="W31" s="23"/>
    </row>
    <row r="32" ht="18.75" customHeight="1" spans="1:23">
      <c r="A32" s="34" t="s">
        <v>142</v>
      </c>
      <c r="B32" s="35"/>
      <c r="C32" s="35"/>
      <c r="D32" s="35"/>
      <c r="E32" s="35"/>
      <c r="F32" s="35"/>
      <c r="G32" s="35"/>
      <c r="H32" s="36"/>
      <c r="I32" s="28">
        <f t="shared" si="0"/>
        <v>15236500</v>
      </c>
      <c r="J32" s="23">
        <v>9726500</v>
      </c>
      <c r="K32" s="23">
        <v>9726500</v>
      </c>
      <c r="L32" s="28"/>
      <c r="M32" s="28"/>
      <c r="N32" s="28"/>
      <c r="O32" s="28"/>
      <c r="P32" s="28"/>
      <c r="Q32" s="28"/>
      <c r="R32" s="23">
        <v>5510000</v>
      </c>
      <c r="S32" s="28"/>
      <c r="T32" s="28"/>
      <c r="U32" s="62"/>
      <c r="V32" s="28"/>
      <c r="W32" s="23">
        <v>5510000</v>
      </c>
    </row>
  </sheetData>
  <mergeCells count="28">
    <mergeCell ref="A3:W3"/>
    <mergeCell ref="A4:H4"/>
    <mergeCell ref="J5:M5"/>
    <mergeCell ref="N5:P5"/>
    <mergeCell ref="R5:W5"/>
    <mergeCell ref="A32:H3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ignoredErrors>
    <ignoredError sqref="A10:H32" numberStoredAsText="1"/>
    <ignoredError sqref="I10:I32" numberStoredAsText="1"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3"/>
  <sheetViews>
    <sheetView showZeros="0" workbookViewId="0">
      <pane ySplit="1" topLeftCell="A86" activePane="bottomLeft" state="frozen"/>
      <selection/>
      <selection pane="bottomLeft" activeCell="B20" sqref="B20:B2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295</v>
      </c>
    </row>
    <row r="3" ht="39.75" customHeight="1" spans="1:10">
      <c r="A3" s="68" t="str">
        <f>"2025"&amp;"年部门项目支出绩效目标表"</f>
        <v>2025年部门项目支出绩效目标表</v>
      </c>
      <c r="B3" s="4"/>
      <c r="C3" s="4"/>
      <c r="D3" s="4"/>
      <c r="E3" s="4"/>
      <c r="F3" s="69"/>
      <c r="G3" s="4"/>
      <c r="H3" s="69"/>
      <c r="I3" s="69"/>
      <c r="J3" s="4"/>
    </row>
    <row r="4" ht="17.25" customHeight="1" spans="1:1">
      <c r="A4" s="5" t="s">
        <v>1</v>
      </c>
    </row>
    <row r="5" ht="44.25" customHeight="1" spans="1:10">
      <c r="A5" s="70" t="s">
        <v>154</v>
      </c>
      <c r="B5" s="70" t="s">
        <v>296</v>
      </c>
      <c r="C5" s="70" t="s">
        <v>297</v>
      </c>
      <c r="D5" s="70" t="s">
        <v>298</v>
      </c>
      <c r="E5" s="70" t="s">
        <v>299</v>
      </c>
      <c r="F5" s="71" t="s">
        <v>300</v>
      </c>
      <c r="G5" s="70" t="s">
        <v>301</v>
      </c>
      <c r="H5" s="71" t="s">
        <v>302</v>
      </c>
      <c r="I5" s="71" t="s">
        <v>303</v>
      </c>
      <c r="J5" s="70" t="s">
        <v>304</v>
      </c>
    </row>
    <row r="6" ht="18.75" customHeight="1" spans="1:10">
      <c r="A6" s="139">
        <v>1</v>
      </c>
      <c r="B6" s="139">
        <v>2</v>
      </c>
      <c r="C6" s="139">
        <v>3</v>
      </c>
      <c r="D6" s="139">
        <v>4</v>
      </c>
      <c r="E6" s="139">
        <v>5</v>
      </c>
      <c r="F6" s="37">
        <v>6</v>
      </c>
      <c r="G6" s="139">
        <v>7</v>
      </c>
      <c r="H6" s="37">
        <v>8</v>
      </c>
      <c r="I6" s="37">
        <v>9</v>
      </c>
      <c r="J6" s="139">
        <v>10</v>
      </c>
    </row>
    <row r="7" s="138" customFormat="1" ht="42" customHeight="1" spans="1:10">
      <c r="A7" s="140" t="s">
        <v>70</v>
      </c>
      <c r="B7" s="140"/>
      <c r="C7" s="140"/>
      <c r="D7" s="140"/>
      <c r="E7" s="140"/>
      <c r="F7" s="140"/>
      <c r="G7" s="140"/>
      <c r="H7" s="140"/>
      <c r="I7" s="140"/>
      <c r="J7" s="140"/>
    </row>
    <row r="8" s="138" customFormat="1" ht="42" customHeight="1" spans="1:10">
      <c r="A8" s="141" t="s">
        <v>70</v>
      </c>
      <c r="B8" s="140"/>
      <c r="C8" s="140"/>
      <c r="D8" s="140"/>
      <c r="E8" s="140"/>
      <c r="F8" s="140"/>
      <c r="G8" s="140"/>
      <c r="H8" s="140"/>
      <c r="I8" s="140"/>
      <c r="J8" s="140"/>
    </row>
    <row r="9" s="138" customFormat="1" ht="42" customHeight="1" spans="1:10">
      <c r="A9" s="140" t="s">
        <v>270</v>
      </c>
      <c r="B9" s="140" t="s">
        <v>305</v>
      </c>
      <c r="C9" s="140" t="s">
        <v>306</v>
      </c>
      <c r="D9" s="140" t="s">
        <v>307</v>
      </c>
      <c r="E9" s="140" t="s">
        <v>308</v>
      </c>
      <c r="F9" s="140" t="s">
        <v>309</v>
      </c>
      <c r="G9" s="140" t="s">
        <v>310</v>
      </c>
      <c r="H9" s="140" t="s">
        <v>311</v>
      </c>
      <c r="I9" s="140" t="s">
        <v>312</v>
      </c>
      <c r="J9" s="140" t="s">
        <v>313</v>
      </c>
    </row>
    <row r="10" s="138" customFormat="1" ht="42" customHeight="1" spans="1:10">
      <c r="A10" s="140"/>
      <c r="B10" s="140"/>
      <c r="C10" s="140" t="s">
        <v>306</v>
      </c>
      <c r="D10" s="140" t="s">
        <v>314</v>
      </c>
      <c r="E10" s="140" t="s">
        <v>315</v>
      </c>
      <c r="F10" s="140" t="s">
        <v>309</v>
      </c>
      <c r="G10" s="140" t="s">
        <v>316</v>
      </c>
      <c r="H10" s="140" t="s">
        <v>317</v>
      </c>
      <c r="I10" s="140" t="s">
        <v>318</v>
      </c>
      <c r="J10" s="140" t="s">
        <v>316</v>
      </c>
    </row>
    <row r="11" s="138" customFormat="1" ht="42" customHeight="1" spans="1:10">
      <c r="A11" s="140"/>
      <c r="B11" s="140"/>
      <c r="C11" s="140" t="s">
        <v>306</v>
      </c>
      <c r="D11" s="140" t="s">
        <v>319</v>
      </c>
      <c r="E11" s="140" t="s">
        <v>320</v>
      </c>
      <c r="F11" s="140" t="s">
        <v>309</v>
      </c>
      <c r="G11" s="140" t="s">
        <v>321</v>
      </c>
      <c r="H11" s="140" t="s">
        <v>322</v>
      </c>
      <c r="I11" s="140" t="s">
        <v>312</v>
      </c>
      <c r="J11" s="140" t="s">
        <v>323</v>
      </c>
    </row>
    <row r="12" s="138" customFormat="1" ht="42" customHeight="1" spans="1:10">
      <c r="A12" s="140"/>
      <c r="B12" s="140"/>
      <c r="C12" s="140" t="s">
        <v>324</v>
      </c>
      <c r="D12" s="140" t="s">
        <v>325</v>
      </c>
      <c r="E12" s="140" t="s">
        <v>326</v>
      </c>
      <c r="F12" s="140" t="s">
        <v>309</v>
      </c>
      <c r="G12" s="140" t="s">
        <v>327</v>
      </c>
      <c r="H12" s="140" t="s">
        <v>328</v>
      </c>
      <c r="I12" s="140" t="s">
        <v>312</v>
      </c>
      <c r="J12" s="140" t="s">
        <v>329</v>
      </c>
    </row>
    <row r="13" s="138" customFormat="1" ht="42" customHeight="1" spans="1:10">
      <c r="A13" s="140"/>
      <c r="B13" s="140"/>
      <c r="C13" s="140" t="s">
        <v>330</v>
      </c>
      <c r="D13" s="140" t="s">
        <v>331</v>
      </c>
      <c r="E13" s="140" t="s">
        <v>332</v>
      </c>
      <c r="F13" s="140" t="s">
        <v>309</v>
      </c>
      <c r="G13" s="140" t="s">
        <v>333</v>
      </c>
      <c r="H13" s="140" t="s">
        <v>328</v>
      </c>
      <c r="I13" s="140" t="s">
        <v>318</v>
      </c>
      <c r="J13" s="140" t="s">
        <v>334</v>
      </c>
    </row>
    <row r="14" s="138" customFormat="1" ht="42" customHeight="1" spans="1:10">
      <c r="A14" s="140" t="s">
        <v>266</v>
      </c>
      <c r="B14" s="140" t="s">
        <v>335</v>
      </c>
      <c r="C14" s="140" t="s">
        <v>306</v>
      </c>
      <c r="D14" s="140" t="s">
        <v>307</v>
      </c>
      <c r="E14" s="140" t="s">
        <v>336</v>
      </c>
      <c r="F14" s="140" t="s">
        <v>309</v>
      </c>
      <c r="G14" s="140" t="s">
        <v>337</v>
      </c>
      <c r="H14" s="140" t="s">
        <v>311</v>
      </c>
      <c r="I14" s="140" t="s">
        <v>312</v>
      </c>
      <c r="J14" s="140" t="s">
        <v>338</v>
      </c>
    </row>
    <row r="15" s="138" customFormat="1" ht="42" customHeight="1" spans="1:10">
      <c r="A15" s="140"/>
      <c r="B15" s="140"/>
      <c r="C15" s="140" t="s">
        <v>306</v>
      </c>
      <c r="D15" s="140" t="s">
        <v>314</v>
      </c>
      <c r="E15" s="140" t="s">
        <v>339</v>
      </c>
      <c r="F15" s="140" t="s">
        <v>309</v>
      </c>
      <c r="G15" s="140" t="s">
        <v>340</v>
      </c>
      <c r="H15" s="140" t="s">
        <v>328</v>
      </c>
      <c r="I15" s="140" t="s">
        <v>312</v>
      </c>
      <c r="J15" s="140" t="s">
        <v>341</v>
      </c>
    </row>
    <row r="16" s="138" customFormat="1" ht="42" customHeight="1" spans="1:10">
      <c r="A16" s="140"/>
      <c r="B16" s="140"/>
      <c r="C16" s="140" t="s">
        <v>306</v>
      </c>
      <c r="D16" s="140" t="s">
        <v>319</v>
      </c>
      <c r="E16" s="140" t="s">
        <v>342</v>
      </c>
      <c r="F16" s="140" t="s">
        <v>309</v>
      </c>
      <c r="G16" s="140" t="s">
        <v>340</v>
      </c>
      <c r="H16" s="140" t="s">
        <v>328</v>
      </c>
      <c r="I16" s="140" t="s">
        <v>312</v>
      </c>
      <c r="J16" s="140" t="s">
        <v>342</v>
      </c>
    </row>
    <row r="17" s="138" customFormat="1" ht="42" customHeight="1" spans="1:10">
      <c r="A17" s="140"/>
      <c r="B17" s="140"/>
      <c r="C17" s="140" t="s">
        <v>306</v>
      </c>
      <c r="D17" s="140" t="s">
        <v>343</v>
      </c>
      <c r="E17" s="140" t="s">
        <v>344</v>
      </c>
      <c r="F17" s="140" t="s">
        <v>309</v>
      </c>
      <c r="G17" s="140" t="s">
        <v>345</v>
      </c>
      <c r="H17" s="140" t="s">
        <v>322</v>
      </c>
      <c r="I17" s="140" t="s">
        <v>312</v>
      </c>
      <c r="J17" s="140" t="s">
        <v>346</v>
      </c>
    </row>
    <row r="18" s="138" customFormat="1" ht="42" customHeight="1" spans="1:10">
      <c r="A18" s="140"/>
      <c r="B18" s="140"/>
      <c r="C18" s="140" t="s">
        <v>324</v>
      </c>
      <c r="D18" s="140" t="s">
        <v>325</v>
      </c>
      <c r="E18" s="140" t="s">
        <v>347</v>
      </c>
      <c r="F18" s="140" t="s">
        <v>309</v>
      </c>
      <c r="G18" s="140" t="s">
        <v>340</v>
      </c>
      <c r="H18" s="140" t="s">
        <v>328</v>
      </c>
      <c r="I18" s="140" t="s">
        <v>318</v>
      </c>
      <c r="J18" s="140" t="s">
        <v>347</v>
      </c>
    </row>
    <row r="19" s="138" customFormat="1" ht="42" customHeight="1" spans="1:10">
      <c r="A19" s="140"/>
      <c r="B19" s="140"/>
      <c r="C19" s="140" t="s">
        <v>330</v>
      </c>
      <c r="D19" s="140" t="s">
        <v>331</v>
      </c>
      <c r="E19" s="140" t="s">
        <v>348</v>
      </c>
      <c r="F19" s="140" t="s">
        <v>309</v>
      </c>
      <c r="G19" s="140" t="s">
        <v>349</v>
      </c>
      <c r="H19" s="140" t="s">
        <v>328</v>
      </c>
      <c r="I19" s="140" t="s">
        <v>318</v>
      </c>
      <c r="J19" s="140" t="s">
        <v>350</v>
      </c>
    </row>
    <row r="20" s="138" customFormat="1" ht="42" customHeight="1" spans="1:10">
      <c r="A20" s="140" t="s">
        <v>264</v>
      </c>
      <c r="B20" s="140" t="s">
        <v>351</v>
      </c>
      <c r="C20" s="140" t="s">
        <v>306</v>
      </c>
      <c r="D20" s="140" t="s">
        <v>307</v>
      </c>
      <c r="E20" s="140" t="s">
        <v>352</v>
      </c>
      <c r="F20" s="140" t="s">
        <v>309</v>
      </c>
      <c r="G20" s="140" t="s">
        <v>353</v>
      </c>
      <c r="H20" s="140" t="s">
        <v>317</v>
      </c>
      <c r="I20" s="140" t="s">
        <v>312</v>
      </c>
      <c r="J20" s="140" t="s">
        <v>354</v>
      </c>
    </row>
    <row r="21" s="138" customFormat="1" ht="42" customHeight="1" spans="1:10">
      <c r="A21" s="140"/>
      <c r="B21" s="140"/>
      <c r="C21" s="140" t="s">
        <v>324</v>
      </c>
      <c r="D21" s="140" t="s">
        <v>355</v>
      </c>
      <c r="E21" s="140" t="s">
        <v>356</v>
      </c>
      <c r="F21" s="140" t="s">
        <v>309</v>
      </c>
      <c r="G21" s="140" t="s">
        <v>356</v>
      </c>
      <c r="H21" s="140" t="s">
        <v>317</v>
      </c>
      <c r="I21" s="140" t="s">
        <v>318</v>
      </c>
      <c r="J21" s="140" t="s">
        <v>356</v>
      </c>
    </row>
    <row r="22" s="138" customFormat="1" ht="42" customHeight="1" spans="1:10">
      <c r="A22" s="140"/>
      <c r="B22" s="140"/>
      <c r="C22" s="140" t="s">
        <v>330</v>
      </c>
      <c r="D22" s="140" t="s">
        <v>331</v>
      </c>
      <c r="E22" s="140" t="s">
        <v>357</v>
      </c>
      <c r="F22" s="140" t="s">
        <v>309</v>
      </c>
      <c r="G22" s="140" t="s">
        <v>358</v>
      </c>
      <c r="H22" s="140" t="s">
        <v>328</v>
      </c>
      <c r="I22" s="140" t="s">
        <v>318</v>
      </c>
      <c r="J22" s="140" t="s">
        <v>357</v>
      </c>
    </row>
    <row r="23" s="138" customFormat="1" ht="42" customHeight="1" spans="1:10">
      <c r="A23" s="140" t="s">
        <v>252</v>
      </c>
      <c r="B23" s="140" t="s">
        <v>359</v>
      </c>
      <c r="C23" s="140" t="s">
        <v>306</v>
      </c>
      <c r="D23" s="140" t="s">
        <v>343</v>
      </c>
      <c r="E23" s="140" t="s">
        <v>344</v>
      </c>
      <c r="F23" s="140" t="s">
        <v>309</v>
      </c>
      <c r="G23" s="140" t="s">
        <v>340</v>
      </c>
      <c r="H23" s="140" t="s">
        <v>328</v>
      </c>
      <c r="I23" s="140" t="s">
        <v>312</v>
      </c>
      <c r="J23" s="140" t="s">
        <v>360</v>
      </c>
    </row>
    <row r="24" s="138" customFormat="1" ht="42" customHeight="1" spans="1:10">
      <c r="A24" s="140"/>
      <c r="B24" s="140"/>
      <c r="C24" s="140" t="s">
        <v>324</v>
      </c>
      <c r="D24" s="140" t="s">
        <v>325</v>
      </c>
      <c r="E24" s="140" t="s">
        <v>361</v>
      </c>
      <c r="F24" s="140" t="s">
        <v>309</v>
      </c>
      <c r="G24" s="140" t="s">
        <v>340</v>
      </c>
      <c r="H24" s="140" t="s">
        <v>317</v>
      </c>
      <c r="I24" s="140" t="s">
        <v>318</v>
      </c>
      <c r="J24" s="140" t="s">
        <v>361</v>
      </c>
    </row>
    <row r="25" s="138" customFormat="1" ht="42" customHeight="1" spans="1:10">
      <c r="A25" s="140"/>
      <c r="B25" s="140"/>
      <c r="C25" s="140" t="s">
        <v>330</v>
      </c>
      <c r="D25" s="140" t="s">
        <v>331</v>
      </c>
      <c r="E25" s="140" t="s">
        <v>362</v>
      </c>
      <c r="F25" s="140" t="s">
        <v>309</v>
      </c>
      <c r="G25" s="140" t="s">
        <v>340</v>
      </c>
      <c r="H25" s="140" t="s">
        <v>328</v>
      </c>
      <c r="I25" s="140" t="s">
        <v>318</v>
      </c>
      <c r="J25" s="140" t="s">
        <v>362</v>
      </c>
    </row>
    <row r="26" s="138" customFormat="1" ht="42" customHeight="1" spans="1:10">
      <c r="A26" s="140" t="s">
        <v>285</v>
      </c>
      <c r="B26" s="140" t="s">
        <v>363</v>
      </c>
      <c r="C26" s="140" t="s">
        <v>306</v>
      </c>
      <c r="D26" s="140" t="s">
        <v>307</v>
      </c>
      <c r="E26" s="140" t="s">
        <v>364</v>
      </c>
      <c r="F26" s="140" t="s">
        <v>309</v>
      </c>
      <c r="G26" s="140" t="s">
        <v>340</v>
      </c>
      <c r="H26" s="140" t="s">
        <v>328</v>
      </c>
      <c r="I26" s="140" t="s">
        <v>312</v>
      </c>
      <c r="J26" s="140" t="s">
        <v>365</v>
      </c>
    </row>
    <row r="27" s="138" customFormat="1" ht="42" customHeight="1" spans="1:10">
      <c r="A27" s="140"/>
      <c r="B27" s="140"/>
      <c r="C27" s="140" t="s">
        <v>306</v>
      </c>
      <c r="D27" s="140" t="s">
        <v>314</v>
      </c>
      <c r="E27" s="140" t="s">
        <v>366</v>
      </c>
      <c r="F27" s="140" t="s">
        <v>309</v>
      </c>
      <c r="G27" s="140" t="s">
        <v>340</v>
      </c>
      <c r="H27" s="140" t="s">
        <v>328</v>
      </c>
      <c r="I27" s="140" t="s">
        <v>312</v>
      </c>
      <c r="J27" s="140" t="s">
        <v>367</v>
      </c>
    </row>
    <row r="28" s="138" customFormat="1" ht="42" customHeight="1" spans="1:10">
      <c r="A28" s="140"/>
      <c r="B28" s="140"/>
      <c r="C28" s="140" t="s">
        <v>306</v>
      </c>
      <c r="D28" s="140" t="s">
        <v>319</v>
      </c>
      <c r="E28" s="140" t="s">
        <v>368</v>
      </c>
      <c r="F28" s="140" t="s">
        <v>309</v>
      </c>
      <c r="G28" s="140" t="s">
        <v>340</v>
      </c>
      <c r="H28" s="140" t="s">
        <v>328</v>
      </c>
      <c r="I28" s="140" t="s">
        <v>318</v>
      </c>
      <c r="J28" s="140" t="s">
        <v>368</v>
      </c>
    </row>
    <row r="29" s="138" customFormat="1" ht="42" customHeight="1" spans="1:10">
      <c r="A29" s="140"/>
      <c r="B29" s="140"/>
      <c r="C29" s="140" t="s">
        <v>324</v>
      </c>
      <c r="D29" s="140" t="s">
        <v>369</v>
      </c>
      <c r="E29" s="140" t="s">
        <v>370</v>
      </c>
      <c r="F29" s="140" t="s">
        <v>309</v>
      </c>
      <c r="G29" s="140" t="s">
        <v>340</v>
      </c>
      <c r="H29" s="140" t="s">
        <v>328</v>
      </c>
      <c r="I29" s="140" t="s">
        <v>318</v>
      </c>
      <c r="J29" s="140" t="s">
        <v>370</v>
      </c>
    </row>
    <row r="30" s="138" customFormat="1" ht="42" customHeight="1" spans="1:10">
      <c r="A30" s="140"/>
      <c r="B30" s="140"/>
      <c r="C30" s="140" t="s">
        <v>324</v>
      </c>
      <c r="D30" s="140" t="s">
        <v>325</v>
      </c>
      <c r="E30" s="140" t="s">
        <v>371</v>
      </c>
      <c r="F30" s="140" t="s">
        <v>309</v>
      </c>
      <c r="G30" s="140" t="s">
        <v>340</v>
      </c>
      <c r="H30" s="140" t="s">
        <v>328</v>
      </c>
      <c r="I30" s="140" t="s">
        <v>318</v>
      </c>
      <c r="J30" s="140" t="s">
        <v>371</v>
      </c>
    </row>
    <row r="31" s="138" customFormat="1" ht="42" customHeight="1" spans="1:10">
      <c r="A31" s="140"/>
      <c r="B31" s="140"/>
      <c r="C31" s="140" t="s">
        <v>330</v>
      </c>
      <c r="D31" s="140" t="s">
        <v>331</v>
      </c>
      <c r="E31" s="140" t="s">
        <v>331</v>
      </c>
      <c r="F31" s="140" t="s">
        <v>309</v>
      </c>
      <c r="G31" s="140" t="s">
        <v>358</v>
      </c>
      <c r="H31" s="140" t="s">
        <v>328</v>
      </c>
      <c r="I31" s="140" t="s">
        <v>318</v>
      </c>
      <c r="J31" s="140" t="s">
        <v>331</v>
      </c>
    </row>
    <row r="32" s="138" customFormat="1" ht="42" customHeight="1" spans="1:10">
      <c r="A32" s="140" t="s">
        <v>260</v>
      </c>
      <c r="B32" s="140" t="s">
        <v>372</v>
      </c>
      <c r="C32" s="140" t="s">
        <v>306</v>
      </c>
      <c r="D32" s="140" t="s">
        <v>307</v>
      </c>
      <c r="E32" s="140" t="s">
        <v>373</v>
      </c>
      <c r="F32" s="140" t="s">
        <v>309</v>
      </c>
      <c r="G32" s="140" t="s">
        <v>374</v>
      </c>
      <c r="H32" s="140" t="s">
        <v>322</v>
      </c>
      <c r="I32" s="140" t="s">
        <v>312</v>
      </c>
      <c r="J32" s="140" t="s">
        <v>375</v>
      </c>
    </row>
    <row r="33" s="138" customFormat="1" ht="42" customHeight="1" spans="1:10">
      <c r="A33" s="140"/>
      <c r="B33" s="140"/>
      <c r="C33" s="140" t="s">
        <v>306</v>
      </c>
      <c r="D33" s="140" t="s">
        <v>314</v>
      </c>
      <c r="E33" s="140" t="s">
        <v>376</v>
      </c>
      <c r="F33" s="140" t="s">
        <v>309</v>
      </c>
      <c r="G33" s="140" t="s">
        <v>340</v>
      </c>
      <c r="H33" s="140" t="s">
        <v>328</v>
      </c>
      <c r="I33" s="140" t="s">
        <v>312</v>
      </c>
      <c r="J33" s="140" t="s">
        <v>375</v>
      </c>
    </row>
    <row r="34" s="138" customFormat="1" ht="42" customHeight="1" spans="1:10">
      <c r="A34" s="140"/>
      <c r="B34" s="140"/>
      <c r="C34" s="140" t="s">
        <v>306</v>
      </c>
      <c r="D34" s="140" t="s">
        <v>319</v>
      </c>
      <c r="E34" s="140" t="s">
        <v>377</v>
      </c>
      <c r="F34" s="140" t="s">
        <v>309</v>
      </c>
      <c r="G34" s="140" t="s">
        <v>340</v>
      </c>
      <c r="H34" s="140" t="s">
        <v>328</v>
      </c>
      <c r="I34" s="140" t="s">
        <v>312</v>
      </c>
      <c r="J34" s="140" t="s">
        <v>375</v>
      </c>
    </row>
    <row r="35" s="138" customFormat="1" ht="42" customHeight="1" spans="1:10">
      <c r="A35" s="140"/>
      <c r="B35" s="140"/>
      <c r="C35" s="140" t="s">
        <v>306</v>
      </c>
      <c r="D35" s="140" t="s">
        <v>343</v>
      </c>
      <c r="E35" s="140" t="s">
        <v>344</v>
      </c>
      <c r="F35" s="140" t="s">
        <v>309</v>
      </c>
      <c r="G35" s="140" t="s">
        <v>374</v>
      </c>
      <c r="H35" s="140" t="s">
        <v>322</v>
      </c>
      <c r="I35" s="140" t="s">
        <v>312</v>
      </c>
      <c r="J35" s="140" t="s">
        <v>375</v>
      </c>
    </row>
    <row r="36" s="138" customFormat="1" ht="42" customHeight="1" spans="1:10">
      <c r="A36" s="140"/>
      <c r="B36" s="140"/>
      <c r="C36" s="140" t="s">
        <v>324</v>
      </c>
      <c r="D36" s="140" t="s">
        <v>355</v>
      </c>
      <c r="E36" s="140" t="s">
        <v>378</v>
      </c>
      <c r="F36" s="140" t="s">
        <v>309</v>
      </c>
      <c r="G36" s="140" t="s">
        <v>379</v>
      </c>
      <c r="H36" s="140" t="s">
        <v>317</v>
      </c>
      <c r="I36" s="140" t="s">
        <v>318</v>
      </c>
      <c r="J36" s="140" t="s">
        <v>375</v>
      </c>
    </row>
    <row r="37" s="138" customFormat="1" ht="42" customHeight="1" spans="1:10">
      <c r="A37" s="140"/>
      <c r="B37" s="140"/>
      <c r="C37" s="140" t="s">
        <v>324</v>
      </c>
      <c r="D37" s="140" t="s">
        <v>369</v>
      </c>
      <c r="E37" s="140" t="s">
        <v>378</v>
      </c>
      <c r="F37" s="140" t="s">
        <v>309</v>
      </c>
      <c r="G37" s="140" t="s">
        <v>340</v>
      </c>
      <c r="H37" s="140" t="s">
        <v>328</v>
      </c>
      <c r="I37" s="140" t="s">
        <v>318</v>
      </c>
      <c r="J37" s="140" t="s">
        <v>375</v>
      </c>
    </row>
    <row r="38" s="138" customFormat="1" ht="42" customHeight="1" spans="1:10">
      <c r="A38" s="140"/>
      <c r="B38" s="140"/>
      <c r="C38" s="140" t="s">
        <v>330</v>
      </c>
      <c r="D38" s="140" t="s">
        <v>331</v>
      </c>
      <c r="E38" s="140" t="s">
        <v>380</v>
      </c>
      <c r="F38" s="140" t="s">
        <v>309</v>
      </c>
      <c r="G38" s="140" t="s">
        <v>340</v>
      </c>
      <c r="H38" s="140" t="s">
        <v>328</v>
      </c>
      <c r="I38" s="140" t="s">
        <v>318</v>
      </c>
      <c r="J38" s="140" t="s">
        <v>381</v>
      </c>
    </row>
    <row r="39" s="138" customFormat="1" ht="42" customHeight="1" spans="1:10">
      <c r="A39" s="140" t="s">
        <v>276</v>
      </c>
      <c r="B39" s="140" t="s">
        <v>382</v>
      </c>
      <c r="C39" s="140" t="s">
        <v>306</v>
      </c>
      <c r="D39" s="140" t="s">
        <v>314</v>
      </c>
      <c r="E39" s="140" t="s">
        <v>383</v>
      </c>
      <c r="F39" s="140" t="s">
        <v>309</v>
      </c>
      <c r="G39" s="140" t="s">
        <v>384</v>
      </c>
      <c r="H39" s="140" t="s">
        <v>328</v>
      </c>
      <c r="I39" s="140" t="s">
        <v>318</v>
      </c>
      <c r="J39" s="140" t="s">
        <v>385</v>
      </c>
    </row>
    <row r="40" s="138" customFormat="1" ht="42" customHeight="1" spans="1:10">
      <c r="A40" s="140"/>
      <c r="B40" s="140"/>
      <c r="C40" s="140" t="s">
        <v>324</v>
      </c>
      <c r="D40" s="140" t="s">
        <v>325</v>
      </c>
      <c r="E40" s="140" t="s">
        <v>383</v>
      </c>
      <c r="F40" s="140" t="s">
        <v>309</v>
      </c>
      <c r="G40" s="140" t="s">
        <v>384</v>
      </c>
      <c r="H40" s="140" t="s">
        <v>328</v>
      </c>
      <c r="I40" s="140" t="s">
        <v>318</v>
      </c>
      <c r="J40" s="140" t="s">
        <v>370</v>
      </c>
    </row>
    <row r="41" s="138" customFormat="1" ht="42" customHeight="1" spans="1:10">
      <c r="A41" s="140"/>
      <c r="B41" s="140"/>
      <c r="C41" s="140" t="s">
        <v>330</v>
      </c>
      <c r="D41" s="140" t="s">
        <v>331</v>
      </c>
      <c r="E41" s="140" t="s">
        <v>357</v>
      </c>
      <c r="F41" s="140" t="s">
        <v>309</v>
      </c>
      <c r="G41" s="140" t="s">
        <v>384</v>
      </c>
      <c r="H41" s="140" t="s">
        <v>328</v>
      </c>
      <c r="I41" s="140" t="s">
        <v>318</v>
      </c>
      <c r="J41" s="140" t="s">
        <v>386</v>
      </c>
    </row>
    <row r="42" s="138" customFormat="1" ht="42" customHeight="1" spans="1:10">
      <c r="A42" s="140" t="s">
        <v>249</v>
      </c>
      <c r="B42" s="140" t="s">
        <v>387</v>
      </c>
      <c r="C42" s="140" t="s">
        <v>306</v>
      </c>
      <c r="D42" s="140" t="s">
        <v>307</v>
      </c>
      <c r="E42" s="140" t="s">
        <v>388</v>
      </c>
      <c r="F42" s="140" t="s">
        <v>389</v>
      </c>
      <c r="G42" s="140" t="s">
        <v>340</v>
      </c>
      <c r="H42" s="140" t="s">
        <v>328</v>
      </c>
      <c r="I42" s="140" t="s">
        <v>312</v>
      </c>
      <c r="J42" s="140" t="s">
        <v>390</v>
      </c>
    </row>
    <row r="43" s="138" customFormat="1" ht="42" customHeight="1" spans="1:10">
      <c r="A43" s="140"/>
      <c r="B43" s="140"/>
      <c r="C43" s="140" t="s">
        <v>306</v>
      </c>
      <c r="D43" s="140" t="s">
        <v>319</v>
      </c>
      <c r="E43" s="140" t="s">
        <v>377</v>
      </c>
      <c r="F43" s="140" t="s">
        <v>389</v>
      </c>
      <c r="G43" s="140" t="s">
        <v>340</v>
      </c>
      <c r="H43" s="140" t="s">
        <v>328</v>
      </c>
      <c r="I43" s="140" t="s">
        <v>312</v>
      </c>
      <c r="J43" s="140" t="s">
        <v>368</v>
      </c>
    </row>
    <row r="44" s="138" customFormat="1" ht="42" customHeight="1" spans="1:10">
      <c r="A44" s="140"/>
      <c r="B44" s="140"/>
      <c r="C44" s="140" t="s">
        <v>306</v>
      </c>
      <c r="D44" s="140" t="s">
        <v>343</v>
      </c>
      <c r="E44" s="140" t="s">
        <v>344</v>
      </c>
      <c r="F44" s="140" t="s">
        <v>309</v>
      </c>
      <c r="G44" s="140" t="s">
        <v>391</v>
      </c>
      <c r="H44" s="140" t="s">
        <v>392</v>
      </c>
      <c r="I44" s="140" t="s">
        <v>312</v>
      </c>
      <c r="J44" s="140" t="s">
        <v>368</v>
      </c>
    </row>
    <row r="45" s="138" customFormat="1" ht="42" customHeight="1" spans="1:10">
      <c r="A45" s="140"/>
      <c r="B45" s="140"/>
      <c r="C45" s="140" t="s">
        <v>324</v>
      </c>
      <c r="D45" s="140" t="s">
        <v>325</v>
      </c>
      <c r="E45" s="140" t="s">
        <v>393</v>
      </c>
      <c r="F45" s="140" t="s">
        <v>394</v>
      </c>
      <c r="G45" s="140" t="s">
        <v>340</v>
      </c>
      <c r="H45" s="140" t="s">
        <v>328</v>
      </c>
      <c r="I45" s="140" t="s">
        <v>318</v>
      </c>
      <c r="J45" s="140" t="s">
        <v>393</v>
      </c>
    </row>
    <row r="46" s="138" customFormat="1" ht="42" customHeight="1" spans="1:10">
      <c r="A46" s="140"/>
      <c r="B46" s="140"/>
      <c r="C46" s="140" t="s">
        <v>330</v>
      </c>
      <c r="D46" s="140" t="s">
        <v>331</v>
      </c>
      <c r="E46" s="140" t="s">
        <v>332</v>
      </c>
      <c r="F46" s="140" t="s">
        <v>309</v>
      </c>
      <c r="G46" s="140" t="s">
        <v>340</v>
      </c>
      <c r="H46" s="140" t="s">
        <v>328</v>
      </c>
      <c r="I46" s="140" t="s">
        <v>318</v>
      </c>
      <c r="J46" s="140" t="s">
        <v>395</v>
      </c>
    </row>
    <row r="47" s="138" customFormat="1" ht="42" customHeight="1" spans="1:10">
      <c r="A47" s="140"/>
      <c r="B47" s="140"/>
      <c r="C47" s="140" t="s">
        <v>330</v>
      </c>
      <c r="D47" s="140" t="s">
        <v>331</v>
      </c>
      <c r="E47" s="140" t="s">
        <v>396</v>
      </c>
      <c r="F47" s="140" t="s">
        <v>309</v>
      </c>
      <c r="G47" s="140" t="s">
        <v>340</v>
      </c>
      <c r="H47" s="140" t="s">
        <v>328</v>
      </c>
      <c r="I47" s="140" t="s">
        <v>318</v>
      </c>
      <c r="J47" s="140" t="s">
        <v>395</v>
      </c>
    </row>
    <row r="48" s="138" customFormat="1" ht="42" customHeight="1" spans="1:10">
      <c r="A48" s="140" t="s">
        <v>280</v>
      </c>
      <c r="B48" s="140" t="s">
        <v>397</v>
      </c>
      <c r="C48" s="140" t="s">
        <v>306</v>
      </c>
      <c r="D48" s="140" t="s">
        <v>307</v>
      </c>
      <c r="E48" s="140" t="s">
        <v>398</v>
      </c>
      <c r="F48" s="140" t="s">
        <v>309</v>
      </c>
      <c r="G48" s="140" t="s">
        <v>399</v>
      </c>
      <c r="H48" s="140" t="s">
        <v>400</v>
      </c>
      <c r="I48" s="140" t="s">
        <v>312</v>
      </c>
      <c r="J48" s="140" t="s">
        <v>401</v>
      </c>
    </row>
    <row r="49" s="138" customFormat="1" ht="42" customHeight="1" spans="1:10">
      <c r="A49" s="140"/>
      <c r="B49" s="140"/>
      <c r="C49" s="140" t="s">
        <v>306</v>
      </c>
      <c r="D49" s="140" t="s">
        <v>314</v>
      </c>
      <c r="E49" s="140" t="s">
        <v>402</v>
      </c>
      <c r="F49" s="140" t="s">
        <v>309</v>
      </c>
      <c r="G49" s="140" t="s">
        <v>399</v>
      </c>
      <c r="H49" s="140" t="s">
        <v>317</v>
      </c>
      <c r="I49" s="140" t="s">
        <v>312</v>
      </c>
      <c r="J49" s="140" t="s">
        <v>403</v>
      </c>
    </row>
    <row r="50" s="138" customFormat="1" ht="42" customHeight="1" spans="1:10">
      <c r="A50" s="140"/>
      <c r="B50" s="140"/>
      <c r="C50" s="140" t="s">
        <v>306</v>
      </c>
      <c r="D50" s="140" t="s">
        <v>319</v>
      </c>
      <c r="E50" s="140" t="s">
        <v>404</v>
      </c>
      <c r="F50" s="140" t="s">
        <v>309</v>
      </c>
      <c r="G50" s="140" t="s">
        <v>399</v>
      </c>
      <c r="H50" s="140" t="s">
        <v>317</v>
      </c>
      <c r="I50" s="140" t="s">
        <v>312</v>
      </c>
      <c r="J50" s="140" t="s">
        <v>404</v>
      </c>
    </row>
    <row r="51" s="138" customFormat="1" ht="42" customHeight="1" spans="1:10">
      <c r="A51" s="140"/>
      <c r="B51" s="140"/>
      <c r="C51" s="140" t="s">
        <v>324</v>
      </c>
      <c r="D51" s="140" t="s">
        <v>369</v>
      </c>
      <c r="E51" s="140" t="s">
        <v>405</v>
      </c>
      <c r="F51" s="140" t="s">
        <v>309</v>
      </c>
      <c r="G51" s="140" t="s">
        <v>340</v>
      </c>
      <c r="H51" s="140" t="s">
        <v>328</v>
      </c>
      <c r="I51" s="140" t="s">
        <v>318</v>
      </c>
      <c r="J51" s="140" t="s">
        <v>405</v>
      </c>
    </row>
    <row r="52" s="138" customFormat="1" ht="42" customHeight="1" spans="1:10">
      <c r="A52" s="140"/>
      <c r="B52" s="140"/>
      <c r="C52" s="140" t="s">
        <v>324</v>
      </c>
      <c r="D52" s="140" t="s">
        <v>325</v>
      </c>
      <c r="E52" s="140" t="s">
        <v>406</v>
      </c>
      <c r="F52" s="140" t="s">
        <v>309</v>
      </c>
      <c r="G52" s="140" t="s">
        <v>340</v>
      </c>
      <c r="H52" s="140" t="s">
        <v>328</v>
      </c>
      <c r="I52" s="140" t="s">
        <v>318</v>
      </c>
      <c r="J52" s="140" t="s">
        <v>407</v>
      </c>
    </row>
    <row r="53" s="138" customFormat="1" ht="42" customHeight="1" spans="1:10">
      <c r="A53" s="140"/>
      <c r="B53" s="140"/>
      <c r="C53" s="140" t="s">
        <v>330</v>
      </c>
      <c r="D53" s="140" t="s">
        <v>331</v>
      </c>
      <c r="E53" s="140" t="s">
        <v>408</v>
      </c>
      <c r="F53" s="140" t="s">
        <v>394</v>
      </c>
      <c r="G53" s="140" t="s">
        <v>358</v>
      </c>
      <c r="H53" s="140" t="s">
        <v>328</v>
      </c>
      <c r="I53" s="140" t="s">
        <v>318</v>
      </c>
      <c r="J53" s="140" t="s">
        <v>409</v>
      </c>
    </row>
    <row r="54" s="138" customFormat="1" ht="42" customHeight="1" spans="1:10">
      <c r="A54" s="140" t="s">
        <v>289</v>
      </c>
      <c r="B54" s="140" t="s">
        <v>410</v>
      </c>
      <c r="C54" s="140" t="s">
        <v>306</v>
      </c>
      <c r="D54" s="140" t="s">
        <v>307</v>
      </c>
      <c r="E54" s="140" t="s">
        <v>411</v>
      </c>
      <c r="F54" s="140" t="s">
        <v>309</v>
      </c>
      <c r="G54" s="140" t="s">
        <v>340</v>
      </c>
      <c r="H54" s="140" t="s">
        <v>328</v>
      </c>
      <c r="I54" s="140" t="s">
        <v>312</v>
      </c>
      <c r="J54" s="140" t="s">
        <v>412</v>
      </c>
    </row>
    <row r="55" s="138" customFormat="1" ht="42" customHeight="1" spans="1:10">
      <c r="A55" s="140"/>
      <c r="B55" s="140"/>
      <c r="C55" s="140" t="s">
        <v>306</v>
      </c>
      <c r="D55" s="140" t="s">
        <v>314</v>
      </c>
      <c r="E55" s="140" t="s">
        <v>413</v>
      </c>
      <c r="F55" s="140" t="s">
        <v>309</v>
      </c>
      <c r="G55" s="140" t="s">
        <v>340</v>
      </c>
      <c r="H55" s="140" t="s">
        <v>328</v>
      </c>
      <c r="I55" s="140" t="s">
        <v>318</v>
      </c>
      <c r="J55" s="140" t="s">
        <v>414</v>
      </c>
    </row>
    <row r="56" s="138" customFormat="1" ht="42" customHeight="1" spans="1:10">
      <c r="A56" s="140"/>
      <c r="B56" s="140"/>
      <c r="C56" s="140" t="s">
        <v>306</v>
      </c>
      <c r="D56" s="140" t="s">
        <v>343</v>
      </c>
      <c r="E56" s="140" t="s">
        <v>344</v>
      </c>
      <c r="F56" s="140" t="s">
        <v>309</v>
      </c>
      <c r="G56" s="140" t="s">
        <v>340</v>
      </c>
      <c r="H56" s="140" t="s">
        <v>328</v>
      </c>
      <c r="I56" s="140" t="s">
        <v>312</v>
      </c>
      <c r="J56" s="140" t="s">
        <v>415</v>
      </c>
    </row>
    <row r="57" s="138" customFormat="1" ht="42" customHeight="1" spans="1:10">
      <c r="A57" s="140"/>
      <c r="B57" s="140"/>
      <c r="C57" s="140" t="s">
        <v>324</v>
      </c>
      <c r="D57" s="140" t="s">
        <v>369</v>
      </c>
      <c r="E57" s="140" t="s">
        <v>416</v>
      </c>
      <c r="F57" s="140" t="s">
        <v>309</v>
      </c>
      <c r="G57" s="140" t="s">
        <v>417</v>
      </c>
      <c r="H57" s="140" t="s">
        <v>328</v>
      </c>
      <c r="I57" s="140" t="s">
        <v>318</v>
      </c>
      <c r="J57" s="140" t="s">
        <v>417</v>
      </c>
    </row>
    <row r="58" s="138" customFormat="1" ht="42" customHeight="1" spans="1:10">
      <c r="A58" s="140"/>
      <c r="B58" s="140"/>
      <c r="C58" s="140" t="s">
        <v>330</v>
      </c>
      <c r="D58" s="140" t="s">
        <v>331</v>
      </c>
      <c r="E58" s="140" t="s">
        <v>332</v>
      </c>
      <c r="F58" s="140" t="s">
        <v>394</v>
      </c>
      <c r="G58" s="140" t="s">
        <v>358</v>
      </c>
      <c r="H58" s="140" t="s">
        <v>328</v>
      </c>
      <c r="I58" s="140" t="s">
        <v>318</v>
      </c>
      <c r="J58" s="140" t="s">
        <v>418</v>
      </c>
    </row>
    <row r="59" s="138" customFormat="1" ht="42" customHeight="1" spans="1:10">
      <c r="A59" s="140" t="s">
        <v>272</v>
      </c>
      <c r="B59" s="140" t="s">
        <v>419</v>
      </c>
      <c r="C59" s="140" t="s">
        <v>306</v>
      </c>
      <c r="D59" s="140" t="s">
        <v>314</v>
      </c>
      <c r="E59" s="140" t="s">
        <v>420</v>
      </c>
      <c r="F59" s="140" t="s">
        <v>309</v>
      </c>
      <c r="G59" s="140" t="s">
        <v>340</v>
      </c>
      <c r="H59" s="140" t="s">
        <v>328</v>
      </c>
      <c r="I59" s="140" t="s">
        <v>312</v>
      </c>
      <c r="J59" s="140" t="s">
        <v>421</v>
      </c>
    </row>
    <row r="60" s="138" customFormat="1" ht="42" customHeight="1" spans="1:10">
      <c r="A60" s="140"/>
      <c r="B60" s="140"/>
      <c r="C60" s="140" t="s">
        <v>324</v>
      </c>
      <c r="D60" s="140" t="s">
        <v>369</v>
      </c>
      <c r="E60" s="140" t="s">
        <v>422</v>
      </c>
      <c r="F60" s="140" t="s">
        <v>309</v>
      </c>
      <c r="G60" s="140" t="s">
        <v>340</v>
      </c>
      <c r="H60" s="140" t="s">
        <v>328</v>
      </c>
      <c r="I60" s="140" t="s">
        <v>318</v>
      </c>
      <c r="J60" s="140" t="s">
        <v>423</v>
      </c>
    </row>
    <row r="61" s="138" customFormat="1" ht="42" customHeight="1" spans="1:10">
      <c r="A61" s="140"/>
      <c r="B61" s="140"/>
      <c r="C61" s="140" t="s">
        <v>330</v>
      </c>
      <c r="D61" s="140" t="s">
        <v>331</v>
      </c>
      <c r="E61" s="140" t="s">
        <v>348</v>
      </c>
      <c r="F61" s="140" t="s">
        <v>309</v>
      </c>
      <c r="G61" s="140" t="s">
        <v>340</v>
      </c>
      <c r="H61" s="140" t="s">
        <v>328</v>
      </c>
      <c r="I61" s="140" t="s">
        <v>318</v>
      </c>
      <c r="J61" s="140" t="s">
        <v>331</v>
      </c>
    </row>
    <row r="62" s="138" customFormat="1" ht="42" customHeight="1" spans="1:10">
      <c r="A62" s="140" t="s">
        <v>268</v>
      </c>
      <c r="B62" s="140" t="s">
        <v>424</v>
      </c>
      <c r="C62" s="140" t="s">
        <v>306</v>
      </c>
      <c r="D62" s="140" t="s">
        <v>314</v>
      </c>
      <c r="E62" s="140" t="s">
        <v>425</v>
      </c>
      <c r="F62" s="140" t="s">
        <v>309</v>
      </c>
      <c r="G62" s="140" t="s">
        <v>425</v>
      </c>
      <c r="H62" s="140" t="s">
        <v>317</v>
      </c>
      <c r="I62" s="140" t="s">
        <v>312</v>
      </c>
      <c r="J62" s="140" t="s">
        <v>425</v>
      </c>
    </row>
    <row r="63" s="138" customFormat="1" ht="42" customHeight="1" spans="1:10">
      <c r="A63" s="140"/>
      <c r="B63" s="140"/>
      <c r="C63" s="140" t="s">
        <v>324</v>
      </c>
      <c r="D63" s="140" t="s">
        <v>426</v>
      </c>
      <c r="E63" s="140" t="s">
        <v>427</v>
      </c>
      <c r="F63" s="140" t="s">
        <v>309</v>
      </c>
      <c r="G63" s="140" t="s">
        <v>427</v>
      </c>
      <c r="H63" s="140" t="s">
        <v>317</v>
      </c>
      <c r="I63" s="140" t="s">
        <v>318</v>
      </c>
      <c r="J63" s="140" t="s">
        <v>427</v>
      </c>
    </row>
    <row r="64" s="138" customFormat="1" ht="42" customHeight="1" spans="1:10">
      <c r="A64" s="140"/>
      <c r="B64" s="140"/>
      <c r="C64" s="140" t="s">
        <v>330</v>
      </c>
      <c r="D64" s="140" t="s">
        <v>331</v>
      </c>
      <c r="E64" s="140" t="s">
        <v>348</v>
      </c>
      <c r="F64" s="140" t="s">
        <v>394</v>
      </c>
      <c r="G64" s="140" t="s">
        <v>358</v>
      </c>
      <c r="H64" s="140" t="s">
        <v>328</v>
      </c>
      <c r="I64" s="140" t="s">
        <v>318</v>
      </c>
      <c r="J64" s="140" t="s">
        <v>428</v>
      </c>
    </row>
    <row r="65" s="138" customFormat="1" ht="42" customHeight="1" spans="1:10">
      <c r="A65" s="140" t="s">
        <v>283</v>
      </c>
      <c r="B65" s="140" t="s">
        <v>283</v>
      </c>
      <c r="C65" s="140" t="s">
        <v>306</v>
      </c>
      <c r="D65" s="140" t="s">
        <v>307</v>
      </c>
      <c r="E65" s="140" t="s">
        <v>429</v>
      </c>
      <c r="F65" s="140" t="s">
        <v>309</v>
      </c>
      <c r="G65" s="140" t="s">
        <v>429</v>
      </c>
      <c r="H65" s="140" t="s">
        <v>430</v>
      </c>
      <c r="I65" s="140" t="s">
        <v>312</v>
      </c>
      <c r="J65" s="140" t="s">
        <v>431</v>
      </c>
    </row>
    <row r="66" s="138" customFormat="1" ht="42" customHeight="1" spans="1:10">
      <c r="A66" s="140"/>
      <c r="B66" s="140"/>
      <c r="C66" s="140" t="s">
        <v>324</v>
      </c>
      <c r="D66" s="140" t="s">
        <v>355</v>
      </c>
      <c r="E66" s="140" t="s">
        <v>432</v>
      </c>
      <c r="F66" s="140" t="s">
        <v>309</v>
      </c>
      <c r="G66" s="140" t="s">
        <v>340</v>
      </c>
      <c r="H66" s="140" t="s">
        <v>328</v>
      </c>
      <c r="I66" s="140" t="s">
        <v>318</v>
      </c>
      <c r="J66" s="140" t="s">
        <v>433</v>
      </c>
    </row>
    <row r="67" s="138" customFormat="1" ht="42" customHeight="1" spans="1:10">
      <c r="A67" s="140"/>
      <c r="B67" s="140"/>
      <c r="C67" s="140" t="s">
        <v>330</v>
      </c>
      <c r="D67" s="140" t="s">
        <v>331</v>
      </c>
      <c r="E67" s="140" t="s">
        <v>331</v>
      </c>
      <c r="F67" s="140" t="s">
        <v>394</v>
      </c>
      <c r="G67" s="140" t="s">
        <v>358</v>
      </c>
      <c r="H67" s="140" t="s">
        <v>328</v>
      </c>
      <c r="I67" s="140" t="s">
        <v>318</v>
      </c>
      <c r="J67" s="140" t="s">
        <v>331</v>
      </c>
    </row>
    <row r="68" s="138" customFormat="1" ht="42" customHeight="1" spans="1:10">
      <c r="A68" s="140" t="s">
        <v>274</v>
      </c>
      <c r="B68" s="140" t="s">
        <v>434</v>
      </c>
      <c r="C68" s="140" t="s">
        <v>306</v>
      </c>
      <c r="D68" s="140" t="s">
        <v>307</v>
      </c>
      <c r="E68" s="140" t="s">
        <v>435</v>
      </c>
      <c r="F68" s="140" t="s">
        <v>309</v>
      </c>
      <c r="G68" s="140" t="s">
        <v>436</v>
      </c>
      <c r="H68" s="140" t="s">
        <v>430</v>
      </c>
      <c r="I68" s="140" t="s">
        <v>312</v>
      </c>
      <c r="J68" s="140" t="s">
        <v>437</v>
      </c>
    </row>
    <row r="69" s="138" customFormat="1" ht="42" customHeight="1" spans="1:10">
      <c r="A69" s="140"/>
      <c r="B69" s="140"/>
      <c r="C69" s="140" t="s">
        <v>306</v>
      </c>
      <c r="D69" s="140" t="s">
        <v>314</v>
      </c>
      <c r="E69" s="140" t="s">
        <v>438</v>
      </c>
      <c r="F69" s="140" t="s">
        <v>309</v>
      </c>
      <c r="G69" s="140" t="s">
        <v>340</v>
      </c>
      <c r="H69" s="140" t="s">
        <v>328</v>
      </c>
      <c r="I69" s="140" t="s">
        <v>312</v>
      </c>
      <c r="J69" s="140" t="s">
        <v>439</v>
      </c>
    </row>
    <row r="70" s="138" customFormat="1" ht="42" customHeight="1" spans="1:10">
      <c r="A70" s="140"/>
      <c r="B70" s="140"/>
      <c r="C70" s="140" t="s">
        <v>306</v>
      </c>
      <c r="D70" s="140" t="s">
        <v>319</v>
      </c>
      <c r="E70" s="140" t="s">
        <v>377</v>
      </c>
      <c r="F70" s="140" t="s">
        <v>309</v>
      </c>
      <c r="G70" s="140" t="s">
        <v>440</v>
      </c>
      <c r="H70" s="140" t="s">
        <v>317</v>
      </c>
      <c r="I70" s="140" t="s">
        <v>318</v>
      </c>
      <c r="J70" s="140" t="s">
        <v>377</v>
      </c>
    </row>
    <row r="71" s="138" customFormat="1" ht="42" customHeight="1" spans="1:10">
      <c r="A71" s="140"/>
      <c r="B71" s="140"/>
      <c r="C71" s="140" t="s">
        <v>324</v>
      </c>
      <c r="D71" s="140" t="s">
        <v>369</v>
      </c>
      <c r="E71" s="140" t="s">
        <v>441</v>
      </c>
      <c r="F71" s="140" t="s">
        <v>309</v>
      </c>
      <c r="G71" s="140" t="s">
        <v>340</v>
      </c>
      <c r="H71" s="140" t="s">
        <v>328</v>
      </c>
      <c r="I71" s="140" t="s">
        <v>318</v>
      </c>
      <c r="J71" s="140" t="s">
        <v>441</v>
      </c>
    </row>
    <row r="72" s="138" customFormat="1" ht="42" customHeight="1" spans="1:10">
      <c r="A72" s="140"/>
      <c r="B72" s="140"/>
      <c r="C72" s="140" t="s">
        <v>330</v>
      </c>
      <c r="D72" s="140" t="s">
        <v>331</v>
      </c>
      <c r="E72" s="140" t="s">
        <v>442</v>
      </c>
      <c r="F72" s="140" t="s">
        <v>394</v>
      </c>
      <c r="G72" s="140" t="s">
        <v>349</v>
      </c>
      <c r="H72" s="140" t="s">
        <v>328</v>
      </c>
      <c r="I72" s="140" t="s">
        <v>318</v>
      </c>
      <c r="J72" s="140" t="s">
        <v>443</v>
      </c>
    </row>
    <row r="73" s="138" customFormat="1" ht="42" customHeight="1" spans="1:10">
      <c r="A73" s="140" t="s">
        <v>287</v>
      </c>
      <c r="B73" s="140" t="s">
        <v>444</v>
      </c>
      <c r="C73" s="140" t="s">
        <v>306</v>
      </c>
      <c r="D73" s="140" t="s">
        <v>307</v>
      </c>
      <c r="E73" s="140" t="s">
        <v>445</v>
      </c>
      <c r="F73" s="140" t="s">
        <v>309</v>
      </c>
      <c r="G73" s="140" t="s">
        <v>399</v>
      </c>
      <c r="H73" s="140" t="s">
        <v>317</v>
      </c>
      <c r="I73" s="140" t="s">
        <v>312</v>
      </c>
      <c r="J73" s="140" t="s">
        <v>446</v>
      </c>
    </row>
    <row r="74" s="138" customFormat="1" ht="42" customHeight="1" spans="1:10">
      <c r="A74" s="140"/>
      <c r="B74" s="140"/>
      <c r="C74" s="140" t="s">
        <v>306</v>
      </c>
      <c r="D74" s="140" t="s">
        <v>314</v>
      </c>
      <c r="E74" s="140" t="s">
        <v>447</v>
      </c>
      <c r="F74" s="140" t="s">
        <v>309</v>
      </c>
      <c r="G74" s="140" t="s">
        <v>399</v>
      </c>
      <c r="H74" s="140" t="s">
        <v>317</v>
      </c>
      <c r="I74" s="140" t="s">
        <v>318</v>
      </c>
      <c r="J74" s="140" t="s">
        <v>446</v>
      </c>
    </row>
    <row r="75" s="138" customFormat="1" ht="42" customHeight="1" spans="1:10">
      <c r="A75" s="140"/>
      <c r="B75" s="140"/>
      <c r="C75" s="140" t="s">
        <v>324</v>
      </c>
      <c r="D75" s="140" t="s">
        <v>369</v>
      </c>
      <c r="E75" s="140" t="s">
        <v>448</v>
      </c>
      <c r="F75" s="140" t="s">
        <v>309</v>
      </c>
      <c r="G75" s="140" t="s">
        <v>340</v>
      </c>
      <c r="H75" s="140" t="s">
        <v>328</v>
      </c>
      <c r="I75" s="140" t="s">
        <v>318</v>
      </c>
      <c r="J75" s="140" t="s">
        <v>449</v>
      </c>
    </row>
    <row r="76" s="138" customFormat="1" ht="42" customHeight="1" spans="1:10">
      <c r="A76" s="140"/>
      <c r="B76" s="140"/>
      <c r="C76" s="140" t="s">
        <v>324</v>
      </c>
      <c r="D76" s="140" t="s">
        <v>325</v>
      </c>
      <c r="E76" s="140" t="s">
        <v>450</v>
      </c>
      <c r="F76" s="140" t="s">
        <v>309</v>
      </c>
      <c r="G76" s="140" t="s">
        <v>340</v>
      </c>
      <c r="H76" s="140" t="s">
        <v>328</v>
      </c>
      <c r="I76" s="140" t="s">
        <v>318</v>
      </c>
      <c r="J76" s="140" t="s">
        <v>450</v>
      </c>
    </row>
    <row r="77" s="138" customFormat="1" ht="42" customHeight="1" spans="1:10">
      <c r="A77" s="140"/>
      <c r="B77" s="140"/>
      <c r="C77" s="140" t="s">
        <v>330</v>
      </c>
      <c r="D77" s="140" t="s">
        <v>331</v>
      </c>
      <c r="E77" s="140" t="s">
        <v>428</v>
      </c>
      <c r="F77" s="140" t="s">
        <v>394</v>
      </c>
      <c r="G77" s="140" t="s">
        <v>358</v>
      </c>
      <c r="H77" s="140" t="s">
        <v>328</v>
      </c>
      <c r="I77" s="140" t="s">
        <v>318</v>
      </c>
      <c r="J77" s="140" t="s">
        <v>428</v>
      </c>
    </row>
    <row r="78" s="138" customFormat="1" ht="42" customHeight="1" spans="1:10">
      <c r="A78" s="140" t="s">
        <v>278</v>
      </c>
      <c r="B78" s="140" t="s">
        <v>451</v>
      </c>
      <c r="C78" s="140" t="s">
        <v>306</v>
      </c>
      <c r="D78" s="140" t="s">
        <v>343</v>
      </c>
      <c r="E78" s="140" t="s">
        <v>452</v>
      </c>
      <c r="F78" s="140" t="s">
        <v>309</v>
      </c>
      <c r="G78" s="140" t="s">
        <v>453</v>
      </c>
      <c r="H78" s="140" t="s">
        <v>322</v>
      </c>
      <c r="I78" s="140" t="s">
        <v>312</v>
      </c>
      <c r="J78" s="140" t="s">
        <v>343</v>
      </c>
    </row>
    <row r="79" s="138" customFormat="1" ht="42" customHeight="1" spans="1:10">
      <c r="A79" s="140"/>
      <c r="B79" s="140"/>
      <c r="C79" s="140" t="s">
        <v>324</v>
      </c>
      <c r="D79" s="140" t="s">
        <v>426</v>
      </c>
      <c r="E79" s="140" t="s">
        <v>454</v>
      </c>
      <c r="F79" s="140" t="s">
        <v>309</v>
      </c>
      <c r="G79" s="140" t="s">
        <v>455</v>
      </c>
      <c r="H79" s="140" t="s">
        <v>317</v>
      </c>
      <c r="I79" s="140" t="s">
        <v>318</v>
      </c>
      <c r="J79" s="140" t="s">
        <v>324</v>
      </c>
    </row>
    <row r="80" s="138" customFormat="1" ht="42" customHeight="1" spans="1:10">
      <c r="A80" s="140"/>
      <c r="B80" s="140"/>
      <c r="C80" s="140" t="s">
        <v>330</v>
      </c>
      <c r="D80" s="140" t="s">
        <v>331</v>
      </c>
      <c r="E80" s="140" t="s">
        <v>348</v>
      </c>
      <c r="F80" s="140" t="s">
        <v>394</v>
      </c>
      <c r="G80" s="140" t="s">
        <v>358</v>
      </c>
      <c r="H80" s="140" t="s">
        <v>328</v>
      </c>
      <c r="I80" s="140" t="s">
        <v>318</v>
      </c>
      <c r="J80" s="140" t="s">
        <v>331</v>
      </c>
    </row>
    <row r="81" s="138" customFormat="1" ht="42" customHeight="1" spans="1:10">
      <c r="A81" s="140" t="s">
        <v>254</v>
      </c>
      <c r="B81" s="140" t="s">
        <v>456</v>
      </c>
      <c r="C81" s="140" t="s">
        <v>306</v>
      </c>
      <c r="D81" s="140" t="s">
        <v>343</v>
      </c>
      <c r="E81" s="140" t="s">
        <v>344</v>
      </c>
      <c r="F81" s="140" t="s">
        <v>309</v>
      </c>
      <c r="G81" s="140" t="s">
        <v>340</v>
      </c>
      <c r="H81" s="140" t="s">
        <v>328</v>
      </c>
      <c r="I81" s="140" t="s">
        <v>318</v>
      </c>
      <c r="J81" s="140" t="s">
        <v>457</v>
      </c>
    </row>
    <row r="82" s="138" customFormat="1" ht="42" customHeight="1" spans="1:10">
      <c r="A82" s="140"/>
      <c r="B82" s="140"/>
      <c r="C82" s="140" t="s">
        <v>324</v>
      </c>
      <c r="D82" s="140" t="s">
        <v>325</v>
      </c>
      <c r="E82" s="140" t="s">
        <v>458</v>
      </c>
      <c r="F82" s="140" t="s">
        <v>309</v>
      </c>
      <c r="G82" s="140" t="s">
        <v>340</v>
      </c>
      <c r="H82" s="140" t="s">
        <v>328</v>
      </c>
      <c r="I82" s="140" t="s">
        <v>318</v>
      </c>
      <c r="J82" s="140" t="s">
        <v>459</v>
      </c>
    </row>
    <row r="83" s="138" customFormat="1" ht="42" customHeight="1" spans="1:10">
      <c r="A83" s="140"/>
      <c r="B83" s="140"/>
      <c r="C83" s="140" t="s">
        <v>330</v>
      </c>
      <c r="D83" s="140" t="s">
        <v>331</v>
      </c>
      <c r="E83" s="140" t="s">
        <v>460</v>
      </c>
      <c r="F83" s="140" t="s">
        <v>309</v>
      </c>
      <c r="G83" s="140" t="s">
        <v>349</v>
      </c>
      <c r="H83" s="140" t="s">
        <v>328</v>
      </c>
      <c r="I83" s="140" t="s">
        <v>318</v>
      </c>
      <c r="J83" s="140" t="s">
        <v>461</v>
      </c>
    </row>
    <row r="84" s="138" customFormat="1" ht="42" customHeight="1" spans="1:10">
      <c r="A84" s="140" t="s">
        <v>294</v>
      </c>
      <c r="B84" s="140" t="s">
        <v>462</v>
      </c>
      <c r="C84" s="140" t="s">
        <v>306</v>
      </c>
      <c r="D84" s="140" t="s">
        <v>307</v>
      </c>
      <c r="E84" s="140" t="s">
        <v>462</v>
      </c>
      <c r="F84" s="140" t="s">
        <v>309</v>
      </c>
      <c r="G84" s="140" t="s">
        <v>340</v>
      </c>
      <c r="H84" s="140" t="s">
        <v>328</v>
      </c>
      <c r="I84" s="140" t="s">
        <v>312</v>
      </c>
      <c r="J84" s="140" t="s">
        <v>462</v>
      </c>
    </row>
    <row r="85" s="138" customFormat="1" ht="42" customHeight="1" spans="1:10">
      <c r="A85" s="140"/>
      <c r="B85" s="140"/>
      <c r="C85" s="140" t="s">
        <v>306</v>
      </c>
      <c r="D85" s="140" t="s">
        <v>314</v>
      </c>
      <c r="E85" s="140" t="s">
        <v>463</v>
      </c>
      <c r="F85" s="140" t="s">
        <v>309</v>
      </c>
      <c r="G85" s="140" t="s">
        <v>340</v>
      </c>
      <c r="H85" s="140" t="s">
        <v>328</v>
      </c>
      <c r="I85" s="140" t="s">
        <v>318</v>
      </c>
      <c r="J85" s="140" t="s">
        <v>463</v>
      </c>
    </row>
    <row r="86" s="138" customFormat="1" ht="42" customHeight="1" spans="1:10">
      <c r="A86" s="140"/>
      <c r="B86" s="140"/>
      <c r="C86" s="140" t="s">
        <v>306</v>
      </c>
      <c r="D86" s="140" t="s">
        <v>343</v>
      </c>
      <c r="E86" s="140" t="s">
        <v>452</v>
      </c>
      <c r="F86" s="140" t="s">
        <v>309</v>
      </c>
      <c r="G86" s="140" t="s">
        <v>464</v>
      </c>
      <c r="H86" s="140" t="s">
        <v>328</v>
      </c>
      <c r="I86" s="140" t="s">
        <v>318</v>
      </c>
      <c r="J86" s="140" t="s">
        <v>464</v>
      </c>
    </row>
    <row r="87" s="138" customFormat="1" ht="42" customHeight="1" spans="1:10">
      <c r="A87" s="140"/>
      <c r="B87" s="140"/>
      <c r="C87" s="140" t="s">
        <v>324</v>
      </c>
      <c r="D87" s="140" t="s">
        <v>369</v>
      </c>
      <c r="E87" s="140" t="s">
        <v>465</v>
      </c>
      <c r="F87" s="140" t="s">
        <v>466</v>
      </c>
      <c r="G87" s="140" t="s">
        <v>340</v>
      </c>
      <c r="H87" s="140" t="s">
        <v>328</v>
      </c>
      <c r="I87" s="140" t="s">
        <v>318</v>
      </c>
      <c r="J87" s="140" t="s">
        <v>465</v>
      </c>
    </row>
    <row r="88" s="138" customFormat="1" ht="42" customHeight="1" spans="1:10">
      <c r="A88" s="140"/>
      <c r="B88" s="140"/>
      <c r="C88" s="140" t="s">
        <v>330</v>
      </c>
      <c r="D88" s="140" t="s">
        <v>331</v>
      </c>
      <c r="E88" s="140" t="s">
        <v>331</v>
      </c>
      <c r="F88" s="140" t="s">
        <v>394</v>
      </c>
      <c r="G88" s="140" t="s">
        <v>349</v>
      </c>
      <c r="H88" s="140" t="s">
        <v>328</v>
      </c>
      <c r="I88" s="140" t="s">
        <v>318</v>
      </c>
      <c r="J88" s="140" t="s">
        <v>331</v>
      </c>
    </row>
    <row r="89" s="138" customFormat="1" ht="42" customHeight="1" spans="1:10">
      <c r="A89" s="140" t="s">
        <v>258</v>
      </c>
      <c r="B89" s="140" t="s">
        <v>467</v>
      </c>
      <c r="C89" s="140" t="s">
        <v>306</v>
      </c>
      <c r="D89" s="140" t="s">
        <v>307</v>
      </c>
      <c r="E89" s="140" t="s">
        <v>468</v>
      </c>
      <c r="F89" s="140" t="s">
        <v>309</v>
      </c>
      <c r="G89" s="140" t="s">
        <v>468</v>
      </c>
      <c r="H89" s="140" t="s">
        <v>317</v>
      </c>
      <c r="I89" s="140" t="s">
        <v>312</v>
      </c>
      <c r="J89" s="140" t="s">
        <v>468</v>
      </c>
    </row>
    <row r="90" s="138" customFormat="1" ht="42" customHeight="1" spans="1:10">
      <c r="A90" s="140"/>
      <c r="B90" s="140"/>
      <c r="C90" s="140" t="s">
        <v>324</v>
      </c>
      <c r="D90" s="140" t="s">
        <v>355</v>
      </c>
      <c r="E90" s="140" t="s">
        <v>469</v>
      </c>
      <c r="F90" s="140" t="s">
        <v>309</v>
      </c>
      <c r="G90" s="140" t="s">
        <v>470</v>
      </c>
      <c r="H90" s="140" t="s">
        <v>317</v>
      </c>
      <c r="I90" s="140" t="s">
        <v>312</v>
      </c>
      <c r="J90" s="140" t="s">
        <v>471</v>
      </c>
    </row>
    <row r="91" s="138" customFormat="1" ht="42" customHeight="1" spans="1:10">
      <c r="A91" s="140"/>
      <c r="B91" s="140"/>
      <c r="C91" s="140" t="s">
        <v>330</v>
      </c>
      <c r="D91" s="140" t="s">
        <v>331</v>
      </c>
      <c r="E91" s="140" t="s">
        <v>357</v>
      </c>
      <c r="F91" s="140" t="s">
        <v>309</v>
      </c>
      <c r="G91" s="140" t="s">
        <v>358</v>
      </c>
      <c r="H91" s="140" t="s">
        <v>328</v>
      </c>
      <c r="I91" s="140" t="s">
        <v>318</v>
      </c>
      <c r="J91" s="140" t="s">
        <v>357</v>
      </c>
    </row>
    <row r="92" s="138" customFormat="1" ht="42" customHeight="1" spans="1:10">
      <c r="A92" s="140" t="s">
        <v>256</v>
      </c>
      <c r="B92" s="140" t="s">
        <v>472</v>
      </c>
      <c r="C92" s="140" t="s">
        <v>306</v>
      </c>
      <c r="D92" s="140" t="s">
        <v>307</v>
      </c>
      <c r="E92" s="140" t="s">
        <v>344</v>
      </c>
      <c r="F92" s="140" t="s">
        <v>309</v>
      </c>
      <c r="G92" s="140" t="s">
        <v>340</v>
      </c>
      <c r="H92" s="140" t="s">
        <v>328</v>
      </c>
      <c r="I92" s="140" t="s">
        <v>318</v>
      </c>
      <c r="J92" s="140" t="s">
        <v>473</v>
      </c>
    </row>
    <row r="93" s="138" customFormat="1" ht="42" customHeight="1" spans="1:10">
      <c r="A93" s="140"/>
      <c r="B93" s="140"/>
      <c r="C93" s="140" t="s">
        <v>306</v>
      </c>
      <c r="D93" s="140" t="s">
        <v>343</v>
      </c>
      <c r="E93" s="140" t="s">
        <v>344</v>
      </c>
      <c r="F93" s="140" t="s">
        <v>309</v>
      </c>
      <c r="G93" s="140" t="s">
        <v>340</v>
      </c>
      <c r="H93" s="140" t="s">
        <v>328</v>
      </c>
      <c r="I93" s="140" t="s">
        <v>312</v>
      </c>
      <c r="J93" s="140" t="s">
        <v>473</v>
      </c>
    </row>
    <row r="94" s="138" customFormat="1" ht="42" customHeight="1" spans="1:10">
      <c r="A94" s="140"/>
      <c r="B94" s="140"/>
      <c r="C94" s="140" t="s">
        <v>324</v>
      </c>
      <c r="D94" s="140" t="s">
        <v>355</v>
      </c>
      <c r="E94" s="140" t="s">
        <v>474</v>
      </c>
      <c r="F94" s="140" t="s">
        <v>309</v>
      </c>
      <c r="G94" s="140" t="s">
        <v>340</v>
      </c>
      <c r="H94" s="140" t="s">
        <v>328</v>
      </c>
      <c r="I94" s="140" t="s">
        <v>318</v>
      </c>
      <c r="J94" s="140" t="s">
        <v>475</v>
      </c>
    </row>
    <row r="95" s="138" customFormat="1" ht="42" customHeight="1" spans="1:10">
      <c r="A95" s="140"/>
      <c r="B95" s="140"/>
      <c r="C95" s="140" t="s">
        <v>330</v>
      </c>
      <c r="D95" s="140" t="s">
        <v>331</v>
      </c>
      <c r="E95" s="140" t="s">
        <v>476</v>
      </c>
      <c r="F95" s="140" t="s">
        <v>309</v>
      </c>
      <c r="G95" s="140" t="s">
        <v>340</v>
      </c>
      <c r="H95" s="140" t="s">
        <v>328</v>
      </c>
      <c r="I95" s="140" t="s">
        <v>318</v>
      </c>
      <c r="J95" s="140" t="s">
        <v>477</v>
      </c>
    </row>
    <row r="96" s="138" customFormat="1" ht="42" customHeight="1" spans="1:10">
      <c r="A96" s="140" t="s">
        <v>262</v>
      </c>
      <c r="B96" s="140" t="s">
        <v>478</v>
      </c>
      <c r="C96" s="140" t="s">
        <v>306</v>
      </c>
      <c r="D96" s="140" t="s">
        <v>307</v>
      </c>
      <c r="E96" s="140" t="s">
        <v>364</v>
      </c>
      <c r="F96" s="140" t="s">
        <v>309</v>
      </c>
      <c r="G96" s="140" t="s">
        <v>340</v>
      </c>
      <c r="H96" s="140" t="s">
        <v>328</v>
      </c>
      <c r="I96" s="140" t="s">
        <v>312</v>
      </c>
      <c r="J96" s="140" t="s">
        <v>479</v>
      </c>
    </row>
    <row r="97" s="138" customFormat="1" ht="42" customHeight="1" spans="1:10">
      <c r="A97" s="140"/>
      <c r="B97" s="140"/>
      <c r="C97" s="140" t="s">
        <v>306</v>
      </c>
      <c r="D97" s="140" t="s">
        <v>314</v>
      </c>
      <c r="E97" s="140" t="s">
        <v>366</v>
      </c>
      <c r="F97" s="140" t="s">
        <v>309</v>
      </c>
      <c r="G97" s="140" t="s">
        <v>340</v>
      </c>
      <c r="H97" s="140" t="s">
        <v>328</v>
      </c>
      <c r="I97" s="140" t="s">
        <v>312</v>
      </c>
      <c r="J97" s="140" t="s">
        <v>480</v>
      </c>
    </row>
    <row r="98" s="138" customFormat="1" ht="42" customHeight="1" spans="1:10">
      <c r="A98" s="140"/>
      <c r="B98" s="140"/>
      <c r="C98" s="140" t="s">
        <v>306</v>
      </c>
      <c r="D98" s="140" t="s">
        <v>319</v>
      </c>
      <c r="E98" s="140" t="s">
        <v>368</v>
      </c>
      <c r="F98" s="140" t="s">
        <v>309</v>
      </c>
      <c r="G98" s="140" t="s">
        <v>340</v>
      </c>
      <c r="H98" s="140" t="s">
        <v>328</v>
      </c>
      <c r="I98" s="140" t="s">
        <v>312</v>
      </c>
      <c r="J98" s="140" t="s">
        <v>377</v>
      </c>
    </row>
    <row r="99" s="138" customFormat="1" ht="42" customHeight="1" spans="1:10">
      <c r="A99" s="140"/>
      <c r="B99" s="140"/>
      <c r="C99" s="140" t="s">
        <v>306</v>
      </c>
      <c r="D99" s="140" t="s">
        <v>343</v>
      </c>
      <c r="E99" s="140" t="s">
        <v>344</v>
      </c>
      <c r="F99" s="140" t="s">
        <v>309</v>
      </c>
      <c r="G99" s="140" t="s">
        <v>481</v>
      </c>
      <c r="H99" s="140" t="s">
        <v>322</v>
      </c>
      <c r="I99" s="140" t="s">
        <v>312</v>
      </c>
      <c r="J99" s="140" t="s">
        <v>482</v>
      </c>
    </row>
    <row r="100" s="138" customFormat="1" ht="42" customHeight="1" spans="1:10">
      <c r="A100" s="140"/>
      <c r="B100" s="140"/>
      <c r="C100" s="140" t="s">
        <v>324</v>
      </c>
      <c r="D100" s="140" t="s">
        <v>369</v>
      </c>
      <c r="E100" s="140" t="s">
        <v>370</v>
      </c>
      <c r="F100" s="140" t="s">
        <v>309</v>
      </c>
      <c r="G100" s="140" t="s">
        <v>340</v>
      </c>
      <c r="H100" s="140" t="s">
        <v>328</v>
      </c>
      <c r="I100" s="140" t="s">
        <v>318</v>
      </c>
      <c r="J100" s="140" t="s">
        <v>482</v>
      </c>
    </row>
    <row r="101" s="138" customFormat="1" ht="42" customHeight="1" spans="1:10">
      <c r="A101" s="140"/>
      <c r="B101" s="140"/>
      <c r="C101" s="140" t="s">
        <v>324</v>
      </c>
      <c r="D101" s="140" t="s">
        <v>325</v>
      </c>
      <c r="E101" s="140" t="s">
        <v>371</v>
      </c>
      <c r="F101" s="140" t="s">
        <v>309</v>
      </c>
      <c r="G101" s="140" t="s">
        <v>340</v>
      </c>
      <c r="H101" s="140" t="s">
        <v>328</v>
      </c>
      <c r="I101" s="140" t="s">
        <v>318</v>
      </c>
      <c r="J101" s="140" t="s">
        <v>371</v>
      </c>
    </row>
    <row r="102" s="138" customFormat="1" ht="42" customHeight="1" spans="1:10">
      <c r="A102" s="140"/>
      <c r="B102" s="140"/>
      <c r="C102" s="140" t="s">
        <v>330</v>
      </c>
      <c r="D102" s="140" t="s">
        <v>331</v>
      </c>
      <c r="E102" s="140" t="s">
        <v>483</v>
      </c>
      <c r="F102" s="140" t="s">
        <v>309</v>
      </c>
      <c r="G102" s="140" t="s">
        <v>340</v>
      </c>
      <c r="H102" s="140" t="s">
        <v>328</v>
      </c>
      <c r="I102" s="140" t="s">
        <v>318</v>
      </c>
      <c r="J102" s="140" t="s">
        <v>483</v>
      </c>
    </row>
    <row r="103" s="138" customFormat="1" ht="42" customHeight="1" spans="1:10">
      <c r="A103" s="140"/>
      <c r="B103" s="140"/>
      <c r="C103" s="140" t="s">
        <v>330</v>
      </c>
      <c r="D103" s="140" t="s">
        <v>331</v>
      </c>
      <c r="E103" s="140" t="s">
        <v>332</v>
      </c>
      <c r="F103" s="140" t="s">
        <v>309</v>
      </c>
      <c r="G103" s="140" t="s">
        <v>340</v>
      </c>
      <c r="H103" s="140" t="s">
        <v>328</v>
      </c>
      <c r="I103" s="140" t="s">
        <v>318</v>
      </c>
      <c r="J103" s="140" t="s">
        <v>484</v>
      </c>
    </row>
  </sheetData>
  <mergeCells count="44">
    <mergeCell ref="A3:J3"/>
    <mergeCell ref="A4:H4"/>
    <mergeCell ref="A9:A13"/>
    <mergeCell ref="A14:A19"/>
    <mergeCell ref="A20:A22"/>
    <mergeCell ref="A23:A25"/>
    <mergeCell ref="A26:A31"/>
    <mergeCell ref="A32:A38"/>
    <mergeCell ref="A39:A41"/>
    <mergeCell ref="A42:A47"/>
    <mergeCell ref="A48:A53"/>
    <mergeCell ref="A54:A58"/>
    <mergeCell ref="A59:A61"/>
    <mergeCell ref="A62:A64"/>
    <mergeCell ref="A65:A67"/>
    <mergeCell ref="A68:A72"/>
    <mergeCell ref="A73:A77"/>
    <mergeCell ref="A78:A80"/>
    <mergeCell ref="A81:A83"/>
    <mergeCell ref="A84:A88"/>
    <mergeCell ref="A89:A91"/>
    <mergeCell ref="A92:A95"/>
    <mergeCell ref="A96:A103"/>
    <mergeCell ref="B9:B13"/>
    <mergeCell ref="B14:B19"/>
    <mergeCell ref="B20:B22"/>
    <mergeCell ref="B23:B25"/>
    <mergeCell ref="B26:B31"/>
    <mergeCell ref="B32:B38"/>
    <mergeCell ref="B39:B41"/>
    <mergeCell ref="B42:B47"/>
    <mergeCell ref="B48:B53"/>
    <mergeCell ref="B54:B58"/>
    <mergeCell ref="B59:B61"/>
    <mergeCell ref="B62:B64"/>
    <mergeCell ref="B65:B67"/>
    <mergeCell ref="B68:B72"/>
    <mergeCell ref="B73:B77"/>
    <mergeCell ref="B78:B80"/>
    <mergeCell ref="B81:B83"/>
    <mergeCell ref="B84:B88"/>
    <mergeCell ref="B89:B91"/>
    <mergeCell ref="B92:B95"/>
    <mergeCell ref="B96:B10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vt:lpstr>
      <vt:lpstr>一般公共预算“三公”经费支出预算表</vt:lpstr>
      <vt:lpstr>基本支出预算表</vt:lpstr>
      <vt:lpstr>项目支出预算表</vt:lpstr>
      <vt:lpstr>项目支出绩效目标表</vt:lpstr>
      <vt:lpstr>政府性基金预算支出预算表</vt:lpstr>
      <vt:lpstr>部门政府采购预算表07</vt:lpstr>
      <vt:lpstr>政府购买服务预算表</vt:lpstr>
      <vt:lpstr>对下转移支付预算表09-1</vt:lpstr>
      <vt:lpstr>对下转移支付绩效目标表</vt:lpstr>
      <vt:lpstr>新增资产配置表</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2025-02-19T03:25:19Z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2052-12.8.2.18205</vt:lpwstr>
  </property>
</Properties>
</file>