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085" firstSheet="11" activeTab="16"/>
  </bookViews>
  <sheets>
    <sheet name="部门财务收支预算总表" sheetId="1" r:id="rId1"/>
    <sheet name="部门收入预算表" sheetId="2" r:id="rId2"/>
    <sheet name="部门支出预算表" sheetId="3" r:id="rId3"/>
    <sheet name="部门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部门项目支出绩效目标表" sheetId="9" r:id="rId9"/>
    <sheet name="部门政府性基金预算支出预算表" sheetId="10" r:id="rId10"/>
    <sheet name="部门政府采购预算表" sheetId="11" r:id="rId11"/>
    <sheet name="部门政府购买服务预算表" sheetId="12" r:id="rId12"/>
    <sheet name="市对下转移支付预算表" sheetId="13" r:id="rId13"/>
    <sheet name="市对下转移支付绩效目标表" sheetId="14" r:id="rId14"/>
    <sheet name="新增资产配置表" sheetId="15" r:id="rId15"/>
    <sheet name="上级转移支付补助项目支出预算表" sheetId="16" r:id="rId16"/>
    <sheet name="部门项目中期规划预算表" sheetId="17" r:id="rId17"/>
  </sheets>
  <definedNames>
    <definedName name="_xlnm.Print_Titles" localSheetId="0">部门财务收支预算总表!$A:$A,部门财务收支预算总表!$1:$1</definedName>
    <definedName name="_xlnm.Print_Titles" localSheetId="1">部门收入预算表!$A:$A,部门收入预算表!$1:$1</definedName>
    <definedName name="_xlnm.Print_Titles" localSheetId="2">部门支出预算表!$A:$A,部门支出预算表!$1:$1</definedName>
    <definedName name="_xlnm.Print_Titles" localSheetId="3">部门财政拨款收支预算总表!$A:$A,部门财政拨款收支预算总表!$1:$1</definedName>
    <definedName name="_xlnm.Print_Titles" localSheetId="4">'一般公共预算支出预算表(按功能科目分类）'!$A:$A,'一般公共预算支出预算表(按功能科目分类）'!$1:$5</definedName>
    <definedName name="_xlnm.Print_Titles" localSheetId="5">一般公共预算“三公”经费支出预算表!$A:$A,一般公共预算“三公”经费支出预算表!$1:$1</definedName>
    <definedName name="_xlnm.Print_Titles" localSheetId="6">部门基本支出预算表!$A:$A,部门基本支出预算表!$1:$1</definedName>
    <definedName name="_xlnm.Print_Titles" localSheetId="7">部门项目支出预算表!$A:$A,部门项目支出预算表!$1:$1</definedName>
    <definedName name="_xlnm.Print_Titles" localSheetId="8">部门项目支出绩效目标表!$A:$A,部门项目支出绩效目标表!$1:$1</definedName>
    <definedName name="_xlnm.Print_Titles" localSheetId="9">部门政府性基金预算支出预算表!$A:$A,部门政府性基金预算支出预算表!$1:$6</definedName>
    <definedName name="_xlnm.Print_Titles" localSheetId="10">部门政府采购预算表!$A:$A,部门政府采购预算表!$1:$1</definedName>
    <definedName name="_xlnm.Print_Titles" localSheetId="11">部门政府购买服务预算表!$A:$A,部门政府购买服务预算表!$1:$1</definedName>
    <definedName name="_xlnm.Print_Titles" localSheetId="12">市对下转移支付预算表!$A:$A,市对下转移支付预算表!$1:$1</definedName>
    <definedName name="_xlnm.Print_Titles" localSheetId="13">市对下转移支付绩效目标表!$A:$A,市对下转移支付绩效目标表!$1:$1</definedName>
    <definedName name="_xlnm.Print_Titles" localSheetId="14">新增资产配置表!$A:$A,新增资产配置表!$1:$1</definedName>
    <definedName name="_xlnm.Print_Titles" localSheetId="15">上级转移支付补助项目支出预算表!$A:$A,上级转移支付补助项目支出预算表!$1:$1</definedName>
    <definedName name="_xlnm.Print_Titles" localSheetId="16">部门项目中期规划预算表!$A:$A,部门项目中期规划预算表!$1:$1</definedName>
  </definedNames>
  <calcPr calcId="144525"/>
</workbook>
</file>

<file path=xl/sharedStrings.xml><?xml version="1.0" encoding="utf-8"?>
<sst xmlns="http://schemas.openxmlformats.org/spreadsheetml/2006/main" count="439">
  <si>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</si>
  <si>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</si>
  <si>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</si>
  <si>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</si>
  <si>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</si>
  <si>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</si>
  <si>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</si>
  <si>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</si>
  <si>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</si>
  <si>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</si>
  <si>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</si>
  <si>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</si>
  <si>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</si>
  <si>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</si>
  <si>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</si>
  <si>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</si>
  <si>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</si>
  <si>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</si>
  <si>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</si>
  <si>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</si>
  <si>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</si>
  <si>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</si>
  <si>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</si>
  <si>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</si>
  <si>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</si>
  <si>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</si>
  <si>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</si>
  <si>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</si>
  <si>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</si>
  <si>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</si>
  <si>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</si>
  <si>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</si>
  <si>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</si>
  <si>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</si>
  <si>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</si>
  <si>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</si>
  <si>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</si>
  <si>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</si>
  <si>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</si>
  <si>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</si>
  <si>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</si>
  <si>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</si>
  <si>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</si>
  <si>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</si>
  <si>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</si>
  <si>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</si>
  <si>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</si>
  <si>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</si>
  <si>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</si>
  <si>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</si>
  <si>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</si>
  <si>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</si>
  <si>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</si>
  <si>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</si>
  <si>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</si>
  <si>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</si>
  <si>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</si>
  <si>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</si>
  <si>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</si>
  <si>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</si>
  <si>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</si>
  <si>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</si>
  <si>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</si>
  <si>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</si>
  <si>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</si>
  <si>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</si>
  <si>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</si>
  <si>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</si>
  <si>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</si>
  <si>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129006</t>
  </si>
  <si>
    <t>昆明市官渡区博物馆</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</si>
  <si>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</si>
  <si>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</si>
  <si>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</si>
  <si>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</si>
  <si>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</si>
  <si>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</si>
  <si>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</si>
  <si>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</si>
  <si>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</si>
  <si>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</si>
  <si>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</si>
  <si>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</si>
  <si>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</si>
  <si>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</si>
  <si>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</si>
  <si>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</si>
  <si>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</si>
  <si>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</si>
  <si>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</si>
  <si>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</si>
  <si>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</si>
  <si>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</si>
  <si>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</si>
  <si>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</si>
  <si>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</si>
  <si>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</si>
  <si>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207</t>
  </si>
  <si>
    <t>文化旅游体育与传媒支出</t>
  </si>
  <si>
    <t>20702</t>
  </si>
  <si>
    <t>文物</t>
  </si>
  <si>
    <t>2070204</t>
  </si>
  <si>
    <t>文物保护</t>
  </si>
  <si>
    <t>2070205</t>
  </si>
  <si>
    <t>博物馆</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</si>
  <si>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</si>
  <si>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</si>
  <si>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</si>
  <si>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</si>
  <si>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</si>
  <si>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</si>
  <si>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</si>
  <si>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</si>
  <si>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</si>
  <si>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</si>
  <si>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</si>
  <si>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</si>
  <si>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</si>
  <si>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</si>
  <si>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</si>
  <si>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</si>
  <si>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</si>
  <si>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</si>
  <si>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</si>
  <si>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</si>
  <si>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</si>
  <si>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</si>
  <si>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</si>
  <si>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</si>
  <si>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</si>
  <si>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</si>
  <si>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</si>
  <si>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</si>
  <si>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</si>
  <si>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</si>
  <si>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</si>
  <si>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</si>
  <si>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</si>
  <si>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</si>
  <si>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</si>
  <si>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</si>
  <si>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</si>
  <si>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</si>
  <si>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</si>
  <si>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</si>
  <si>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</si>
  <si>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</si>
  <si>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</si>
  <si>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</si>
  <si>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</si>
  <si>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</si>
  <si>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</si>
  <si>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</si>
  <si>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</si>
  <si>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</si>
  <si>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</si>
  <si>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</si>
  <si>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</si>
  <si>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</si>
  <si>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</si>
  <si>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</si>
  <si>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</si>
  <si>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</si>
  <si>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</si>
  <si>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</si>
  <si>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</si>
  <si>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</si>
  <si>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</si>
  <si>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</si>
  <si>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</si>
  <si>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</si>
  <si>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</si>
  <si>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</si>
  <si>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</si>
  <si>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</si>
  <si>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</si>
  <si>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</si>
  <si>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</si>
  <si>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</si>
  <si>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</si>
  <si>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</si>
  <si>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</si>
  <si>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</si>
  <si>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</si>
  <si>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</si>
  <si>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</si>
  <si>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</si>
  <si>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</si>
  <si>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</si>
  <si>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</si>
  <si>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</si>
  <si>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</si>
  <si>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</si>
  <si>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</si>
  <si>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</si>
  <si>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</si>
  <si>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昆明市官渡区文化和旅游局</t>
  </si>
  <si>
    <t>530111210000000003156</t>
  </si>
  <si>
    <t>事业人员工资支出</t>
  </si>
  <si>
    <t>30101</t>
  </si>
  <si>
    <t>基本工资</t>
  </si>
  <si>
    <t>30102</t>
  </si>
  <si>
    <t>津贴补贴</t>
  </si>
  <si>
    <t>30103</t>
  </si>
  <si>
    <t>奖金</t>
  </si>
  <si>
    <t>30107</t>
  </si>
  <si>
    <t>绩效工资</t>
  </si>
  <si>
    <t>530111210000000003157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</si>
  <si>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</si>
  <si>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</si>
  <si>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</si>
  <si>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</si>
  <si>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</si>
  <si>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</si>
  <si>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</si>
  <si>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</si>
  <si>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</si>
  <si>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</si>
  <si>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</si>
  <si>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530111210000000003159</t>
  </si>
  <si>
    <t>30113</t>
  </si>
  <si>
    <t>530111210000000003163</t>
  </si>
  <si>
    <t>工会经费</t>
  </si>
  <si>
    <t>30228</t>
  </si>
  <si>
    <t>530111210000000003164</t>
  </si>
  <si>
    <t>一般公用支出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</si>
  <si>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</si>
  <si>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</si>
  <si>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</si>
  <si>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</si>
  <si>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</si>
  <si>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</si>
  <si>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</si>
  <si>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</si>
  <si>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</si>
  <si>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</si>
  <si>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</si>
  <si>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</si>
  <si>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</si>
  <si>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</si>
  <si>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</si>
  <si>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</si>
  <si>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</si>
  <si>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</si>
  <si>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30299</t>
  </si>
  <si>
    <t>其他商品和服务支出</t>
  </si>
  <si>
    <t>530111231100001456361</t>
  </si>
  <si>
    <t>事业人员绩效奖励</t>
  </si>
  <si>
    <t>530111231100001479579</t>
  </si>
  <si>
    <t>离退休人员支出</t>
  </si>
  <si>
    <t>30305</t>
  </si>
  <si>
    <t>生活补助</t>
  </si>
  <si>
    <t>530111241100002129638</t>
  </si>
  <si>
    <t>离退休干部走访慰问经费</t>
  </si>
  <si>
    <t>530111251100003616379</t>
  </si>
  <si>
    <t>事业人员公共交通专项经费</t>
  </si>
  <si>
    <t>30239</t>
  </si>
  <si>
    <t>其他交通费用</t>
  </si>
  <si>
    <t>预算05-1表</t>
  </si>
  <si>
    <t>项目分类</t>
  </si>
  <si>
    <t>项目单位</t>
  </si>
  <si>
    <t>经济科目编码</t>
  </si>
  <si>
    <t>经济科目名称</t>
  </si>
  <si>
    <t>本年拨款</t>
  </si>
  <si>
    <t>其中：本次下达</t>
  </si>
  <si>
    <t>专项业务类</t>
  </si>
  <si>
    <t>530111251100003732520</t>
  </si>
  <si>
    <t>官渡区博物馆及昆明碑林博物馆安防专项经费</t>
  </si>
  <si>
    <t>31003</t>
  </si>
  <si>
    <t>专用设备购置</t>
  </si>
  <si>
    <t>530111251100004079546</t>
  </si>
  <si>
    <t>博物馆项目经费</t>
  </si>
  <si>
    <t>30226</t>
  </si>
  <si>
    <t>劳务费</t>
  </si>
  <si>
    <t>事业发展类</t>
  </si>
  <si>
    <t>530111210000000002156</t>
  </si>
  <si>
    <t>文物维修项目专项经费</t>
  </si>
  <si>
    <t>530111251100003736733</t>
  </si>
  <si>
    <t>业务工作经费</t>
  </si>
  <si>
    <t>530111251100003934723</t>
  </si>
  <si>
    <t>昆明市官渡区博物馆消防安防设施设备经费</t>
  </si>
  <si>
    <t>30903</t>
  </si>
  <si>
    <t>预算05-2表</t>
  </si>
  <si>
    <t>项目年度绩效目标</t>
  </si>
  <si>
    <t>一级指标</t>
  </si>
  <si>
    <t>二级指标</t>
  </si>
  <si>
    <t>三级指标</t>
  </si>
  <si>
    <t>指标性质</t>
  </si>
  <si>
    <t>指标值</t>
  </si>
  <si>
    <t>度量单位</t>
  </si>
  <si>
    <t>指标属性</t>
  </si>
  <si>
    <t>指标内容</t>
  </si>
  <si>
    <t>、官渡区博物馆安防：网络传输系统；视频监控系统；入侵报警系统；出入口控制系统；背景音乐及应急广播系统；电子巡更系统；机房改造等。2、碑林博物馆安防：视频监控系统；入侵报警系统；电子巡更系统等。方案编制完成后，报请区消防大队邀请消防专家对方案进行了咨询，按照专家咨询意见对方案再次修改完善并请云南亚太工程项目管理有限公司对工程造价进行了核算，编制了招标工程量清单及招标控制价，工程实施中拟委托该公司对项目进行跟踪审计和工程结算审核。经云南亚太工程项目管理有限公司对官渡区博物馆消防、安防及昆明碑林博物馆安防工程勘察设计方案进行造价核算：官渡区博物馆消防造价为720038.46元。官渡区博物馆安防造价为465124.69元。昆明碑林博物馆安防造价为201183.98元。其中官渡区博物馆消防工程，经上报区委区政府，经财政审批，已在2024年办理了预算追加，追加金额800000元，并办理了政府采购的相关程序，已在有序实施。根据实施方案，申请2025年预算申请官渡区博物馆及碑林博物馆安防工程666308.67元，官渡区博物馆安防经费造价为465124.69元和昆明碑林博物馆安防造价为201183.98元。</t>
  </si>
  <si>
    <t>产出指标</t>
  </si>
  <si>
    <t>数量指标</t>
  </si>
  <si>
    <t>造价</t>
  </si>
  <si>
    <t>=</t>
  </si>
  <si>
    <t>元</t>
  </si>
  <si>
    <t>定量指标</t>
  </si>
  <si>
    <t>网络传输系统；视频监控系统；入侵报警系统；出入口控制系统；背景音乐及应急广播系统；电子巡更系统；机房改造等。</t>
  </si>
  <si>
    <t>质量指标</t>
  </si>
  <si>
    <t>达标率</t>
  </si>
  <si>
    <t>&gt;=</t>
  </si>
  <si>
    <t>92%</t>
  </si>
  <si>
    <t>%</t>
  </si>
  <si>
    <t>科技安防水平的提高</t>
  </si>
  <si>
    <t>效益指标</t>
  </si>
  <si>
    <t>经济效益</t>
  </si>
  <si>
    <t>博物馆消防工程</t>
  </si>
  <si>
    <t>90%</t>
  </si>
  <si>
    <t>满意度指标</t>
  </si>
  <si>
    <t>服务对象满意度</t>
  </si>
  <si>
    <t>满意度调查</t>
  </si>
  <si>
    <t>&gt;</t>
  </si>
  <si>
    <t>90</t>
  </si>
  <si>
    <t>受众群众满意度调查低于90%扣分</t>
  </si>
  <si>
    <t>官渡区是历史文化名城昆明市的主城区之一，人杰地灵，有着厚重的历史文化积淀，辖区内现有不可移动文物180余项，其中各级文物保护单位48项，含国家级2项、省级5项、市级11项、区级30项。为了更好的保护和传承这些优秀的历史文化遗产，官渡区博物馆积极争取上级资金，做好配合、服务和协调工作，认真开展各级文物保护单位的维护、修缮和管理工作。2023年，准备维修五谷寺、文明阁建筑群、魁星阁彩画保护3项文物保护单位。官渡区博物馆作为业务部门不参与文物保护单位的直接维修工程，但履行监管职责，指导管理使用单位开展维护修缮管理工作，对设计、维修方案组织专家论证，报请上级主管部门批准，严格按文物维修的原则、标准及相关要求进行指导，工程完成后组织专家进行验收并完成建档立案收集，根据工程进展给以一定的财政经费补助。通过文物古迹的修缮保护，确实保护好辖区的历史文化资料，增加历史文化内涵。</t>
  </si>
  <si>
    <t>文物保护维修</t>
  </si>
  <si>
    <t>500000</t>
  </si>
  <si>
    <t>2023年根据方案准备维修五谷寺、文明阁建筑群、魁星阁彩画3项文物保护单位。</t>
  </si>
  <si>
    <t>文物维修数量</t>
  </si>
  <si>
    <t>项</t>
  </si>
  <si>
    <t>辖区内推进文物维修项目5项</t>
  </si>
  <si>
    <t>时效指标</t>
  </si>
  <si>
    <t>本年内完成</t>
  </si>
  <si>
    <t>365</t>
  </si>
  <si>
    <t>天</t>
  </si>
  <si>
    <t>2023年内完成</t>
  </si>
  <si>
    <t>社会效益</t>
  </si>
  <si>
    <t>文物保护发展</t>
  </si>
  <si>
    <t>年</t>
  </si>
  <si>
    <t>专家论证维修方案</t>
  </si>
  <si>
    <t>生态效益</t>
  </si>
  <si>
    <t>文物发展与生态效益相结合</t>
  </si>
  <si>
    <t>良好</t>
  </si>
  <si>
    <t>定性指标</t>
  </si>
  <si>
    <t>政府发展规定目标</t>
  </si>
  <si>
    <t>服务群众满意度调查</t>
  </si>
  <si>
    <t>服务群众满意度调查 表</t>
  </si>
  <si>
    <t>受益对象满意度</t>
  </si>
  <si>
    <t>文物维修满意度调查表</t>
  </si>
  <si>
    <t>内部人员满意度</t>
  </si>
  <si>
    <t>95</t>
  </si>
  <si>
    <t xml:space="preserve">官渡区博物馆建筑面积2700平方米，原老旧安防系统已于2018年报废。区消防大队检查存在重大火灾风险隐患，并下达了《责令限期整改通知书》。存在消防栓无水压，缺乏博物馆消防安全需求相匹配的消防、安防系统。为确保藏品及场馆安全，需要新建消防、安防设施设备；
</t>
  </si>
  <si>
    <t>&lt;=</t>
  </si>
  <si>
    <t>1年</t>
  </si>
  <si>
    <t>按官渡区博物馆消防工程设计方案完成</t>
  </si>
  <si>
    <t>消防安全</t>
  </si>
  <si>
    <t>0.01</t>
  </si>
  <si>
    <t>服务群众满意度</t>
  </si>
  <si>
    <t>服务群众满意调查</t>
  </si>
  <si>
    <t>工作年限×每工作一年应得的经济补偿。劳动合同法及有关国家规定对工作年限及经济补偿标准作了明确的规定。2023年12月，根据人社局编办的要求，官渡区博物馆对3名劳务派遣人员进行了清退，其中，尹微波在金马街道建工社区安排就业，赵丽芬、杜文娟正常解除（终止）劳动合同。赵丽芬工作年限7年零6个月，杜文娟工作年限3年零3个月，经代理机构昆明国投人力资源咨询服务有限公司核算，离职赔偿金总额为43526.32 元（大写：肆万叁仟伍佰贰拾陆元叁角贰分），由于长时间未进行赔偿，该二人已经申请了诉讼，现申请将该项目列入2025年预算项目。</t>
  </si>
  <si>
    <t>获补对象数</t>
  </si>
  <si>
    <t>1人</t>
  </si>
  <si>
    <t>人</t>
  </si>
  <si>
    <t xml:space="preserve">《中华人民共和国劳动合同法》
</t>
  </si>
  <si>
    <t>及时理赔</t>
  </si>
  <si>
    <t>100</t>
  </si>
  <si>
    <t xml:space="preserve">及时理赔
</t>
  </si>
  <si>
    <t xml:space="preserve">满意度调查
</t>
  </si>
  <si>
    <t>人(人次、家)</t>
  </si>
  <si>
    <t>《中华人民共和国劳动合同法》</t>
  </si>
  <si>
    <t>按规定及时理赔</t>
  </si>
  <si>
    <t>理赔</t>
  </si>
  <si>
    <t>政策知晓率</t>
  </si>
  <si>
    <t>预算06表</t>
  </si>
  <si>
    <t>政府性基金预算支出预算表</t>
  </si>
  <si>
    <t>单位名称：昆明市发展和改革委员会</t>
  </si>
  <si>
    <t>政府性基金预算支出</t>
  </si>
  <si>
    <t>昆明市官渡区博物馆2025年无政府性基金预算支出。</t>
  </si>
  <si>
    <t>备注：昆明市官渡区博物馆2025年无政府性基金预算支出。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</si>
  <si>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</si>
  <si>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</si>
  <si>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</si>
  <si>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</si>
  <si>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</si>
  <si>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</si>
  <si>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</si>
  <si>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</si>
  <si>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</si>
  <si>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</si>
  <si>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</si>
  <si>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消防工程和安防工程</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</si>
  <si>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</si>
  <si>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</si>
  <si>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</si>
  <si>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</si>
  <si>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</si>
  <si>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</si>
  <si>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</si>
  <si>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</si>
  <si>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昆明市官渡区博物馆2025无政府购买服务预算支出。</t>
  </si>
  <si>
    <t>注：昆明市官渡区博物馆2025年无政府购买服务预算支出。</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</si>
  <si>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</si>
  <si>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</si>
  <si>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</si>
  <si>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</si>
  <si>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</si>
  <si>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</si>
  <si>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</si>
  <si>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</si>
  <si>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</si>
  <si>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</si>
  <si>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</si>
  <si>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</si>
  <si>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</si>
  <si>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</si>
  <si>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</si>
  <si>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</si>
  <si>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</si>
  <si>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</si>
  <si>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</si>
  <si>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</si>
  <si>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</si>
  <si>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</si>
  <si>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</si>
  <si>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昆明市官渡区博物馆2025年无市对下转移支付预算支出。</t>
  </si>
  <si>
    <t>注：昆明市官渡区博物馆2025年无市对下转移支付预算支出。</t>
  </si>
  <si>
    <t>预算09-2表</t>
  </si>
  <si>
    <t xml:space="preserve">预算10表
</t>
  </si>
  <si>
    <t>资产类别</t>
  </si>
  <si>
    <t>资产分类代码.名称</t>
  </si>
  <si>
    <t>资产名称</t>
  </si>
  <si>
    <t>计量单位</t>
  </si>
  <si>
    <t>财政部门批复数（元）</t>
  </si>
  <si>
    <t>单价</t>
  </si>
  <si>
    <t>金额</t>
  </si>
  <si>
    <t>昆明市官渡区博物馆2025年无新增资产配置预算支出。</t>
  </si>
  <si>
    <t>注：昆明市官渡区博物馆2025年无新增资产配置预算支出。</t>
  </si>
  <si>
    <t>预算11表</t>
  </si>
  <si>
    <t>上级补助</t>
  </si>
  <si>
    <t>昆明市官渡区博物馆2025年无上级转移支付补助项目预算支出。</t>
  </si>
  <si>
    <t>注：昆明市官渡区博物馆2025年无上级转移支付补助项目预算支出。</t>
  </si>
  <si>
    <t>预算12表</t>
  </si>
  <si>
    <t>项目级次</t>
  </si>
  <si>
    <t>311 专项业务类</t>
  </si>
  <si>
    <t>本级</t>
  </si>
  <si>
    <t>313 事业发展类</t>
  </si>
  <si>
    <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</si>
</sst>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mm/dd"/>
    <numFmt numFmtId="177" formatCode="yyyy/mm/dd\ hh:mm:ss"/>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theme="1"/>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9"/>
      <name val="宋体"/>
      <charset val="134"/>
    </font>
    <font>
      <sz val="11"/>
      <color rgb="FF006100"/>
      <name val="宋体"/>
      <charset val="0"/>
      <scheme val="minor"/>
    </font>
    <font>
      <b/>
      <sz val="11"/>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s>
  <cellStyleXfs count="57">
    <xf numFmtId="0" fontId="0" fillId="0" borderId="0"/>
    <xf numFmtId="42" fontId="0" fillId="0" borderId="0" applyFont="0" applyFill="0" applyBorder="0" applyAlignment="0" applyProtection="0">
      <alignment vertical="center"/>
    </xf>
    <xf numFmtId="0" fontId="15" fillId="26" borderId="0" applyNumberFormat="0" applyBorder="0" applyAlignment="0" applyProtection="0">
      <alignment vertical="center"/>
    </xf>
    <xf numFmtId="0" fontId="29" fillId="23"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32" fillId="0" borderId="7">
      <alignment horizontal="right" vertical="center"/>
    </xf>
    <xf numFmtId="0" fontId="15" fillId="10"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22" fillId="29"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176" fontId="32" fillId="0" borderId="7">
      <alignment horizontal="right" vertical="center"/>
    </xf>
    <xf numFmtId="0" fontId="17" fillId="0" borderId="0" applyNumberFormat="0" applyFill="0" applyBorder="0" applyAlignment="0" applyProtection="0">
      <alignment vertical="center"/>
    </xf>
    <xf numFmtId="0" fontId="0" fillId="15" borderId="17" applyNumberFormat="0" applyFont="0" applyAlignment="0" applyProtection="0">
      <alignment vertical="center"/>
    </xf>
    <xf numFmtId="0" fontId="22" fillId="22" borderId="0" applyNumberFormat="0" applyBorder="0" applyAlignment="0" applyProtection="0">
      <alignment vertical="center"/>
    </xf>
    <xf numFmtId="0" fontId="3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15" applyNumberFormat="0" applyFill="0" applyAlignment="0" applyProtection="0">
      <alignment vertical="center"/>
    </xf>
    <xf numFmtId="0" fontId="20" fillId="0" borderId="15" applyNumberFormat="0" applyFill="0" applyAlignment="0" applyProtection="0">
      <alignment vertical="center"/>
    </xf>
    <xf numFmtId="0" fontId="22" fillId="28" borderId="0" applyNumberFormat="0" applyBorder="0" applyAlignment="0" applyProtection="0">
      <alignment vertical="center"/>
    </xf>
    <xf numFmtId="0" fontId="34" fillId="0" borderId="21" applyNumberFormat="0" applyFill="0" applyAlignment="0" applyProtection="0">
      <alignment vertical="center"/>
    </xf>
    <xf numFmtId="0" fontId="22" fillId="21" borderId="0" applyNumberFormat="0" applyBorder="0" applyAlignment="0" applyProtection="0">
      <alignment vertical="center"/>
    </xf>
    <xf numFmtId="0" fontId="23" fillId="14" borderId="16" applyNumberFormat="0" applyAlignment="0" applyProtection="0">
      <alignment vertical="center"/>
    </xf>
    <xf numFmtId="0" fontId="30" fillId="14" borderId="19" applyNumberFormat="0" applyAlignment="0" applyProtection="0">
      <alignment vertical="center"/>
    </xf>
    <xf numFmtId="0" fontId="19" fillId="9" borderId="14" applyNumberFormat="0" applyAlignment="0" applyProtection="0">
      <alignment vertical="center"/>
    </xf>
    <xf numFmtId="0" fontId="15" fillId="33" borderId="0" applyNumberFormat="0" applyBorder="0" applyAlignment="0" applyProtection="0">
      <alignment vertical="center"/>
    </xf>
    <xf numFmtId="0" fontId="22" fillId="18" borderId="0" applyNumberFormat="0" applyBorder="0" applyAlignment="0" applyProtection="0">
      <alignment vertical="center"/>
    </xf>
    <xf numFmtId="0" fontId="31" fillId="0" borderId="20" applyNumberFormat="0" applyFill="0" applyAlignment="0" applyProtection="0">
      <alignment vertical="center"/>
    </xf>
    <xf numFmtId="0" fontId="25" fillId="0" borderId="18" applyNumberFormat="0" applyFill="0" applyAlignment="0" applyProtection="0">
      <alignment vertical="center"/>
    </xf>
    <xf numFmtId="0" fontId="33" fillId="32" borderId="0" applyNumberFormat="0" applyBorder="0" applyAlignment="0" applyProtection="0">
      <alignment vertical="center"/>
    </xf>
    <xf numFmtId="0" fontId="28" fillId="20" borderId="0" applyNumberFormat="0" applyBorder="0" applyAlignment="0" applyProtection="0">
      <alignment vertical="center"/>
    </xf>
    <xf numFmtId="10" fontId="32" fillId="0" borderId="7">
      <alignment horizontal="right" vertical="center"/>
    </xf>
    <xf numFmtId="0" fontId="15" fillId="25" borderId="0" applyNumberFormat="0" applyBorder="0" applyAlignment="0" applyProtection="0">
      <alignment vertical="center"/>
    </xf>
    <xf numFmtId="0" fontId="22" fillId="13" borderId="0" applyNumberFormat="0" applyBorder="0" applyAlignment="0" applyProtection="0">
      <alignment vertical="center"/>
    </xf>
    <xf numFmtId="0" fontId="15" fillId="24" borderId="0" applyNumberFormat="0" applyBorder="0" applyAlignment="0" applyProtection="0">
      <alignment vertical="center"/>
    </xf>
    <xf numFmtId="0" fontId="15" fillId="8" borderId="0" applyNumberFormat="0" applyBorder="0" applyAlignment="0" applyProtection="0">
      <alignment vertical="center"/>
    </xf>
    <xf numFmtId="0" fontId="15" fillId="31" borderId="0" applyNumberFormat="0" applyBorder="0" applyAlignment="0" applyProtection="0">
      <alignment vertical="center"/>
    </xf>
    <xf numFmtId="0" fontId="15" fillId="5" borderId="0" applyNumberFormat="0" applyBorder="0" applyAlignment="0" applyProtection="0">
      <alignment vertical="center"/>
    </xf>
    <xf numFmtId="0" fontId="22" fillId="12" borderId="0" applyNumberFormat="0" applyBorder="0" applyAlignment="0" applyProtection="0">
      <alignment vertical="center"/>
    </xf>
    <xf numFmtId="0" fontId="22" fillId="17" borderId="0" applyNumberFormat="0" applyBorder="0" applyAlignment="0" applyProtection="0">
      <alignment vertical="center"/>
    </xf>
    <xf numFmtId="0" fontId="15" fillId="30" borderId="0" applyNumberFormat="0" applyBorder="0" applyAlignment="0" applyProtection="0">
      <alignment vertical="center"/>
    </xf>
    <xf numFmtId="0" fontId="15" fillId="4" borderId="0" applyNumberFormat="0" applyBorder="0" applyAlignment="0" applyProtection="0">
      <alignment vertical="center"/>
    </xf>
    <xf numFmtId="0" fontId="22" fillId="11" borderId="0" applyNumberFormat="0" applyBorder="0" applyAlignment="0" applyProtection="0">
      <alignment vertical="center"/>
    </xf>
    <xf numFmtId="0" fontId="15" fillId="7" borderId="0" applyNumberFormat="0" applyBorder="0" applyAlignment="0" applyProtection="0">
      <alignment vertical="center"/>
    </xf>
    <xf numFmtId="0" fontId="22" fillId="27" borderId="0" applyNumberFormat="0" applyBorder="0" applyAlignment="0" applyProtection="0">
      <alignment vertical="center"/>
    </xf>
    <xf numFmtId="0" fontId="22" fillId="16" borderId="0" applyNumberFormat="0" applyBorder="0" applyAlignment="0" applyProtection="0">
      <alignment vertical="center"/>
    </xf>
    <xf numFmtId="0" fontId="15" fillId="3" borderId="0" applyNumberFormat="0" applyBorder="0" applyAlignment="0" applyProtection="0">
      <alignment vertical="center"/>
    </xf>
    <xf numFmtId="0" fontId="22" fillId="19" borderId="0" applyNumberFormat="0" applyBorder="0" applyAlignment="0" applyProtection="0">
      <alignment vertical="center"/>
    </xf>
    <xf numFmtId="178" fontId="32" fillId="0" borderId="7">
      <alignment horizontal="right" vertical="center"/>
    </xf>
    <xf numFmtId="49" fontId="32" fillId="0" borderId="7">
      <alignment horizontal="left" vertical="center" wrapText="1"/>
    </xf>
    <xf numFmtId="178" fontId="32" fillId="0" borderId="7">
      <alignment horizontal="right" vertical="center"/>
    </xf>
    <xf numFmtId="179" fontId="32" fillId="0" borderId="7">
      <alignment horizontal="right" vertical="center"/>
    </xf>
    <xf numFmtId="180" fontId="32" fillId="0" borderId="7">
      <alignment horizontal="right" vertical="center"/>
    </xf>
  </cellStyleXfs>
  <cellXfs count="193">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D36"/>
  <sheetViews>
    <sheetView showGridLines="0" showZeros="0" topLeftCell="A5" workbookViewId="0">
      <selection activeCell="B41" sqref="B41"/>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"单位名称："&amp;"昆明市官渡区博物馆"</f>
        <v>单位名称：昆明市官渡区博物馆</v>
      </c>
      <c r="B3" s="158"/>
      <c r="D3" s="137" t="s">
        <v>1</v>
      </c>
    </row>
    <row r="4" ht="23.25" customHeight="1" spans="1:4">
      <c r="A4" s="159" t="s">
        <v>2</v>
      </c>
      <c r="B4" s="160"/>
      <c r="C4" s="159" t="s">
        <v>3</v>
      </c>
      <c r="D4" s="160"/>
    </row>
    <row r="5" ht="24" customHeight="1" spans="1:4">
      <c r="A5" s="159" t="s">
        <v>4</v>
      </c>
      <c r="B5" s="159" t="s">
        <v>5</v>
      </c>
      <c r="C5" s="159" t="s">
        <v>6</v>
      </c>
      <c r="D5" s="159" t="s">
        <v>5</v>
      </c>
    </row>
    <row r="6" ht="17.25" customHeight="1" spans="1:4">
      <c r="A6" s="161" t="s">
        <v>7</v>
      </c>
      <c r="B6" s="77">
        <v>3347888.13</v>
      </c>
      <c r="C6" s="161" t="s">
        <v>8</v>
      </c>
      <c r="D6" s="77"/>
    </row>
    <row r="7" ht="17.25" customHeight="1" spans="1:4">
      <c r="A7" s="161" t="s">
        <v>9</v>
      </c>
      <c r="B7" s="77"/>
      <c r="C7" s="161" t="s">
        <v>10</v>
      </c>
      <c r="D7" s="77"/>
    </row>
    <row r="8" ht="17.25" customHeight="1" spans="1:4">
      <c r="A8" s="161" t="s">
        <v>11</v>
      </c>
      <c r="B8" s="77"/>
      <c r="C8" s="192" t="s">
        <v>12</v>
      </c>
      <c r="D8" s="77"/>
    </row>
    <row r="9" ht="17.25" customHeight="1" spans="1:4">
      <c r="A9" s="161" t="s">
        <v>13</v>
      </c>
      <c r="B9" s="77"/>
      <c r="C9" s="192" t="s">
        <v>14</v>
      </c>
      <c r="D9" s="77"/>
    </row>
    <row r="10" ht="17.25" customHeight="1" spans="1:4">
      <c r="A10" s="161" t="s">
        <v>15</v>
      </c>
      <c r="B10" s="77"/>
      <c r="C10" s="192" t="s">
        <v>16</v>
      </c>
      <c r="D10" s="77"/>
    </row>
    <row r="11" ht="17.25" customHeight="1" spans="1:4">
      <c r="A11" s="161" t="s">
        <v>17</v>
      </c>
      <c r="B11" s="77"/>
      <c r="C11" s="192" t="s">
        <v>18</v>
      </c>
      <c r="D11" s="77"/>
    </row>
    <row r="12" ht="17.25" customHeight="1" spans="1:4">
      <c r="A12" s="161" t="s">
        <v>19</v>
      </c>
      <c r="B12" s="77"/>
      <c r="C12" s="31" t="s">
        <v>20</v>
      </c>
      <c r="D12" s="77">
        <v>2515224.13</v>
      </c>
    </row>
    <row r="13" ht="17.25" customHeight="1" spans="1:4">
      <c r="A13" s="161" t="s">
        <v>21</v>
      </c>
      <c r="B13" s="77"/>
      <c r="C13" s="31" t="s">
        <v>22</v>
      </c>
      <c r="D13" s="77">
        <v>450964</v>
      </c>
    </row>
    <row r="14" ht="17.25" customHeight="1" spans="1:4">
      <c r="A14" s="161" t="s">
        <v>23</v>
      </c>
      <c r="B14" s="77"/>
      <c r="C14" s="31" t="s">
        <v>24</v>
      </c>
      <c r="D14" s="77">
        <v>190900</v>
      </c>
    </row>
    <row r="15" ht="17.25" customHeight="1" spans="1:4">
      <c r="A15" s="161" t="s">
        <v>25</v>
      </c>
      <c r="B15" s="77"/>
      <c r="C15" s="31" t="s">
        <v>26</v>
      </c>
      <c r="D15" s="77"/>
    </row>
    <row r="16" ht="17.25" customHeight="1" spans="1:4">
      <c r="A16" s="142"/>
      <c r="B16" s="77"/>
      <c r="C16" s="31" t="s">
        <v>27</v>
      </c>
      <c r="D16" s="77"/>
    </row>
    <row r="17" ht="17.25" customHeight="1" spans="1:4">
      <c r="A17" s="162"/>
      <c r="B17" s="77"/>
      <c r="C17" s="31" t="s">
        <v>28</v>
      </c>
      <c r="D17" s="77"/>
    </row>
    <row r="18" ht="17.25" customHeight="1" spans="1:4">
      <c r="A18" s="162"/>
      <c r="B18" s="77"/>
      <c r="C18" s="31" t="s">
        <v>29</v>
      </c>
      <c r="D18" s="77"/>
    </row>
    <row r="19" ht="17.25" customHeight="1" spans="1:4">
      <c r="A19" s="162"/>
      <c r="B19" s="77"/>
      <c r="C19" s="31" t="s">
        <v>30</v>
      </c>
      <c r="D19" s="77"/>
    </row>
    <row r="20" ht="17.25" customHeight="1" spans="1:4">
      <c r="A20" s="162"/>
      <c r="B20" s="77"/>
      <c r="C20" s="31" t="s">
        <v>31</v>
      </c>
      <c r="D20" s="77"/>
    </row>
    <row r="21" ht="17.25" customHeight="1" spans="1:4">
      <c r="A21" s="162"/>
      <c r="B21" s="77"/>
      <c r="C21" s="31" t="s">
        <v>32</v>
      </c>
      <c r="D21" s="77"/>
    </row>
    <row r="22" ht="17.25" customHeight="1" spans="1:4">
      <c r="A22" s="162"/>
      <c r="B22" s="77"/>
      <c r="C22" s="31" t="s">
        <v>33</v>
      </c>
      <c r="D22" s="77"/>
    </row>
    <row r="23" ht="17.25" customHeight="1" spans="1:4">
      <c r="A23" s="162"/>
      <c r="B23" s="77"/>
      <c r="C23" s="31" t="s">
        <v>34</v>
      </c>
      <c r="D23" s="77"/>
    </row>
    <row r="24" ht="17.25" customHeight="1" spans="1:4">
      <c r="A24" s="162"/>
      <c r="B24" s="77"/>
      <c r="C24" s="31" t="s">
        <v>35</v>
      </c>
      <c r="D24" s="77">
        <v>190800</v>
      </c>
    </row>
    <row r="25" ht="17.25" customHeight="1" spans="1:4">
      <c r="A25" s="162"/>
      <c r="B25" s="77"/>
      <c r="C25" s="31" t="s">
        <v>36</v>
      </c>
      <c r="D25" s="77"/>
    </row>
    <row r="26" ht="17.25" customHeight="1" spans="1:4">
      <c r="A26" s="162"/>
      <c r="B26" s="77"/>
      <c r="C26" s="142" t="s">
        <v>37</v>
      </c>
      <c r="D26" s="77"/>
    </row>
    <row r="27" ht="17.25" customHeight="1" spans="1:4">
      <c r="A27" s="162"/>
      <c r="B27" s="77"/>
      <c r="C27" s="31" t="s">
        <v>38</v>
      </c>
      <c r="D27" s="77"/>
    </row>
    <row r="28" ht="16.5" customHeight="1" spans="1:4">
      <c r="A28" s="162"/>
      <c r="B28" s="77"/>
      <c r="C28" s="31" t="s">
        <v>39</v>
      </c>
      <c r="D28" s="77"/>
    </row>
    <row r="29" ht="16.5" customHeight="1" spans="1:4">
      <c r="A29" s="162"/>
      <c r="B29" s="77"/>
      <c r="C29" s="142" t="s">
        <v>40</v>
      </c>
      <c r="D29" s="77"/>
    </row>
    <row r="30" ht="17.25" customHeight="1" spans="1:4">
      <c r="A30" s="162"/>
      <c r="B30" s="77"/>
      <c r="C30" s="142" t="s">
        <v>41</v>
      </c>
      <c r="D30" s="77"/>
    </row>
    <row r="31" ht="17.25" customHeight="1" spans="1:4">
      <c r="A31" s="162"/>
      <c r="B31" s="77"/>
      <c r="C31" s="31" t="s">
        <v>42</v>
      </c>
      <c r="D31" s="77"/>
    </row>
    <row r="32" ht="16.5" customHeight="1" spans="1:4">
      <c r="A32" s="162" t="s">
        <v>43</v>
      </c>
      <c r="B32" s="77">
        <v>3347888.13</v>
      </c>
      <c r="C32" s="162" t="s">
        <v>44</v>
      </c>
      <c r="D32" s="77">
        <v>3347888.13</v>
      </c>
    </row>
    <row r="33" ht="16.5" customHeight="1" spans="1:4">
      <c r="A33" s="142" t="s">
        <v>45</v>
      </c>
      <c r="B33" s="77"/>
      <c r="C33" s="142" t="s">
        <v>46</v>
      </c>
      <c r="D33" s="77"/>
    </row>
    <row r="34" ht="16.5" customHeight="1" spans="1:4">
      <c r="A34" s="31" t="s">
        <v>47</v>
      </c>
      <c r="B34" s="77"/>
      <c r="C34" s="31" t="s">
        <v>47</v>
      </c>
      <c r="D34" s="77"/>
    </row>
    <row r="35" ht="16.5" customHeight="1" spans="1:4">
      <c r="A35" s="31" t="s">
        <v>48</v>
      </c>
      <c r="B35" s="77"/>
      <c r="C35" s="31" t="s">
        <v>49</v>
      </c>
      <c r="D35" s="77"/>
    </row>
    <row r="36" ht="16.5" customHeight="1" spans="1:4">
      <c r="A36" s="163" t="s">
        <v>50</v>
      </c>
      <c r="B36" s="77">
        <v>3347888.13</v>
      </c>
      <c r="C36" s="163" t="s">
        <v>51</v>
      </c>
      <c r="D36" s="77">
        <v>3347888.13</v>
      </c>
    </row>
  </sheetData>
  <mergeCells count="4">
    <mergeCell ref="A2:D2"/>
    <mergeCell ref="A3:B3"/>
    <mergeCell ref="A4:B4"/>
    <mergeCell ref="C4:D4"/>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S9"/>
  <sheetViews>
    <sheetView showGridLines="0" showZeros="0" workbookViewId="0">
      <selection activeCell="A3" sqref="A3:B3"/>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"单位名称："&amp;"昆明市官渡区博物馆"</f>
        <v>单位名称：昆明市官渡区博物馆</v>
      </c>
      <c r="S3" s="45" t="s">
        <v>1</v>
      </c>
    </row>
    <row r="4" ht="21.75" customHeight="1" spans="1:19">
      <c r="A4" s="179" t="s">
        <v>53</v>
      </c>
      <c r="B4" s="180" t="s">
        <v>54</v>
      </c>
      <c r="C4" s="180" t="s">
        <v>55</v>
      </c>
      <c r="D4" s="181" t="s">
        <v>56</v>
      </c>
      <c r="E4" s="181"/>
      <c r="F4" s="181"/>
      <c r="G4" s="181"/>
      <c r="H4" s="181"/>
      <c r="I4" s="128"/>
      <c r="J4" s="181"/>
      <c r="K4" s="181"/>
      <c r="L4" s="181"/>
      <c r="M4" s="181"/>
      <c r="N4" s="187"/>
      <c r="O4" s="181" t="s">
        <v>45</v>
      </c>
      <c r="P4" s="181"/>
      <c r="Q4" s="181"/>
      <c r="R4" s="181"/>
      <c r="S4" s="187"/>
    </row>
    <row r="5" ht="27" customHeight="1" spans="1:19">
      <c r="A5" s="182"/>
      <c r="B5" s="183"/>
      <c r="C5" s="183"/>
      <c r="D5" s="183" t="s">
        <v>57</v>
      </c>
      <c r="E5" s="183" t="s">
        <v>58</v>
      </c>
      <c r="F5" s="183" t="s">
        <v>59</v>
      </c>
      <c r="G5" s="183" t="s">
        <v>60</v>
      </c>
      <c r="H5" s="183" t="s">
        <v>61</v>
      </c>
      <c r="I5" s="188" t="s">
        <v>62</v>
      </c>
      <c r="J5" s="189"/>
      <c r="K5" s="189"/>
      <c r="L5" s="189"/>
      <c r="M5" s="189"/>
      <c r="N5" s="190"/>
      <c r="O5" s="183" t="s">
        <v>57</v>
      </c>
      <c r="P5" s="183" t="s">
        <v>58</v>
      </c>
      <c r="Q5" s="183" t="s">
        <v>59</v>
      </c>
      <c r="R5" s="183" t="s">
        <v>60</v>
      </c>
      <c r="S5" s="183" t="s">
        <v>63</v>
      </c>
    </row>
    <row r="6" ht="30" customHeight="1" spans="1:19">
      <c r="A6" s="184"/>
      <c r="B6" s="103"/>
      <c r="C6" s="112"/>
      <c r="D6" s="112"/>
      <c r="E6" s="112"/>
      <c r="F6" s="112"/>
      <c r="G6" s="112"/>
      <c r="H6" s="112"/>
      <c r="I6" s="68" t="s">
        <v>57</v>
      </c>
      <c r="J6" s="190" t="s">
        <v>64</v>
      </c>
      <c r="K6" s="190" t="s">
        <v>65</v>
      </c>
      <c r="L6" s="190" t="s">
        <v>66</v>
      </c>
      <c r="M6" s="190" t="s">
        <v>67</v>
      </c>
      <c r="N6" s="190" t="s">
        <v>68</v>
      </c>
      <c r="O6" s="191"/>
      <c r="P6" s="191"/>
      <c r="Q6" s="191"/>
      <c r="R6" s="191"/>
      <c r="S6" s="112"/>
    </row>
    <row r="7" ht="15" customHeight="1" spans="1:19">
      <c r="A7" s="185">
        <v>1</v>
      </c>
      <c r="B7" s="185">
        <v>2</v>
      </c>
      <c r="C7" s="185">
        <v>3</v>
      </c>
      <c r="D7" s="185">
        <v>4</v>
      </c>
      <c r="E7" s="185">
        <v>5</v>
      </c>
      <c r="F7" s="185">
        <v>6</v>
      </c>
      <c r="G7" s="185">
        <v>7</v>
      </c>
      <c r="H7" s="185">
        <v>8</v>
      </c>
      <c r="I7" s="68">
        <v>9</v>
      </c>
      <c r="J7" s="185">
        <v>10</v>
      </c>
      <c r="K7" s="185">
        <v>11</v>
      </c>
      <c r="L7" s="185">
        <v>12</v>
      </c>
      <c r="M7" s="185">
        <v>13</v>
      </c>
      <c r="N7" s="185">
        <v>14</v>
      </c>
      <c r="O7" s="185">
        <v>15</v>
      </c>
      <c r="P7" s="185">
        <v>16</v>
      </c>
      <c r="Q7" s="185">
        <v>17</v>
      </c>
      <c r="R7" s="185">
        <v>18</v>
      </c>
      <c r="S7" s="185">
        <v>19</v>
      </c>
    </row>
    <row r="8" ht="18" customHeight="1" spans="1:19">
      <c r="A8" s="20" t="s">
        <v>69</v>
      </c>
      <c r="B8" s="20" t="s">
        <v>70</v>
      </c>
      <c r="C8" s="77">
        <v>3347888.13</v>
      </c>
      <c r="D8" s="77">
        <v>3347888.13</v>
      </c>
      <c r="E8" s="77">
        <v>3347888.13</v>
      </c>
      <c r="F8" s="77"/>
      <c r="G8" s="77"/>
      <c r="H8" s="77"/>
      <c r="I8" s="77"/>
      <c r="J8" s="77"/>
      <c r="K8" s="77"/>
      <c r="L8" s="77"/>
      <c r="M8" s="77"/>
      <c r="N8" s="77"/>
      <c r="O8" s="77"/>
      <c r="P8" s="77"/>
      <c r="Q8" s="77"/>
      <c r="R8" s="77"/>
      <c r="S8" s="77"/>
    </row>
    <row r="9" ht="18" customHeight="1" spans="1:19">
      <c r="A9" s="48" t="s">
        <v>55</v>
      </c>
      <c r="B9" s="186"/>
      <c r="C9" s="77">
        <v>3347888.13</v>
      </c>
      <c r="D9" s="77">
        <v>3347888.13</v>
      </c>
      <c r="E9" s="77">
        <v>3347888.13</v>
      </c>
      <c r="F9" s="77"/>
      <c r="G9" s="77"/>
      <c r="H9" s="77"/>
      <c r="I9" s="77"/>
      <c r="J9" s="77"/>
      <c r="K9" s="77"/>
      <c r="L9" s="77"/>
      <c r="M9" s="77"/>
      <c r="N9" s="77"/>
      <c r="O9" s="77"/>
      <c r="P9" s="77"/>
      <c r="Q9" s="77"/>
      <c r="R9" s="77"/>
      <c r="S9" s="77"/>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O24"/>
  <sheetViews>
    <sheetView showGridLines="0" showZeros="0" workbookViewId="0">
      <selection activeCell="B9" sqref="B9"/>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71</v>
      </c>
    </row>
    <row r="2" ht="41.25" customHeight="1" spans="1:1">
      <c r="A2" s="40" t="str">
        <f>"2025"&amp;"年部门支出预算表"</f>
        <v>2025年部门支出预算表</v>
      </c>
    </row>
    <row r="3" ht="17.25" customHeight="1" spans="1:15">
      <c r="A3" s="43" t="str">
        <f>"单位名称："&amp;"昆明市官渡区博物馆"</f>
        <v>单位名称：昆明市官渡区博物馆</v>
      </c>
      <c r="O3" s="45" t="s">
        <v>1</v>
      </c>
    </row>
    <row r="4" ht="27" customHeight="1" spans="1:15">
      <c r="A4" s="165" t="s">
        <v>72</v>
      </c>
      <c r="B4" s="165" t="s">
        <v>73</v>
      </c>
      <c r="C4" s="165" t="s">
        <v>55</v>
      </c>
      <c r="D4" s="166" t="s">
        <v>58</v>
      </c>
      <c r="E4" s="167"/>
      <c r="F4" s="168"/>
      <c r="G4" s="169" t="s">
        <v>59</v>
      </c>
      <c r="H4" s="169" t="s">
        <v>60</v>
      </c>
      <c r="I4" s="169" t="s">
        <v>74</v>
      </c>
      <c r="J4" s="166" t="s">
        <v>62</v>
      </c>
      <c r="K4" s="167"/>
      <c r="L4" s="167"/>
      <c r="M4" s="167"/>
      <c r="N4" s="176"/>
      <c r="O4" s="177"/>
    </row>
    <row r="5" ht="42" customHeight="1" spans="1:15">
      <c r="A5" s="170"/>
      <c r="B5" s="170"/>
      <c r="C5" s="171"/>
      <c r="D5" s="172" t="s">
        <v>57</v>
      </c>
      <c r="E5" s="172" t="s">
        <v>75</v>
      </c>
      <c r="F5" s="172" t="s">
        <v>76</v>
      </c>
      <c r="G5" s="171"/>
      <c r="H5" s="171"/>
      <c r="I5" s="178"/>
      <c r="J5" s="172" t="s">
        <v>57</v>
      </c>
      <c r="K5" s="159" t="s">
        <v>77</v>
      </c>
      <c r="L5" s="159" t="s">
        <v>78</v>
      </c>
      <c r="M5" s="159" t="s">
        <v>79</v>
      </c>
      <c r="N5" s="159" t="s">
        <v>80</v>
      </c>
      <c r="O5" s="159" t="s">
        <v>81</v>
      </c>
    </row>
    <row r="6" ht="18" customHeight="1" spans="1:15">
      <c r="A6" s="51" t="s">
        <v>82</v>
      </c>
      <c r="B6" s="51" t="s">
        <v>83</v>
      </c>
      <c r="C6" s="51" t="s">
        <v>84</v>
      </c>
      <c r="D6" s="54" t="s">
        <v>85</v>
      </c>
      <c r="E6" s="54" t="s">
        <v>86</v>
      </c>
      <c r="F6" s="54" t="s">
        <v>87</v>
      </c>
      <c r="G6" s="54" t="s">
        <v>88</v>
      </c>
      <c r="H6" s="54" t="s">
        <v>89</v>
      </c>
      <c r="I6" s="54" t="s">
        <v>90</v>
      </c>
      <c r="J6" s="54" t="s">
        <v>91</v>
      </c>
      <c r="K6" s="54" t="s">
        <v>92</v>
      </c>
      <c r="L6" s="54" t="s">
        <v>93</v>
      </c>
      <c r="M6" s="54" t="s">
        <v>94</v>
      </c>
      <c r="N6" s="51" t="s">
        <v>95</v>
      </c>
      <c r="O6" s="54" t="s">
        <v>96</v>
      </c>
    </row>
    <row r="7" ht="21" customHeight="1" spans="1:15">
      <c r="A7" s="55" t="s">
        <v>97</v>
      </c>
      <c r="B7" s="55" t="s">
        <v>98</v>
      </c>
      <c r="C7" s="77">
        <v>2515224.13</v>
      </c>
      <c r="D7" s="77">
        <v>2515224.13</v>
      </c>
      <c r="E7" s="77">
        <v>1635186</v>
      </c>
      <c r="F7" s="77">
        <v>880038.13</v>
      </c>
      <c r="G7" s="77"/>
      <c r="H7" s="77"/>
      <c r="I7" s="77"/>
      <c r="J7" s="77"/>
      <c r="K7" s="77"/>
      <c r="L7" s="77"/>
      <c r="M7" s="77"/>
      <c r="N7" s="77"/>
      <c r="O7" s="77"/>
    </row>
    <row r="8" ht="21" customHeight="1" spans="1:15">
      <c r="A8" s="173" t="s">
        <v>99</v>
      </c>
      <c r="B8" s="173" t="s">
        <v>100</v>
      </c>
      <c r="C8" s="77">
        <v>2515224.13</v>
      </c>
      <c r="D8" s="77">
        <v>2515224.13</v>
      </c>
      <c r="E8" s="77">
        <v>1635186</v>
      </c>
      <c r="F8" s="77">
        <v>880038.13</v>
      </c>
      <c r="G8" s="77"/>
      <c r="H8" s="77"/>
      <c r="I8" s="77"/>
      <c r="J8" s="77"/>
      <c r="K8" s="77"/>
      <c r="L8" s="77"/>
      <c r="M8" s="77"/>
      <c r="N8" s="77"/>
      <c r="O8" s="77"/>
    </row>
    <row r="9" ht="21" customHeight="1" spans="1:15">
      <c r="A9" s="174" t="s">
        <v>101</v>
      </c>
      <c r="B9" s="174" t="s">
        <v>102</v>
      </c>
      <c r="C9" s="77">
        <v>586347.13</v>
      </c>
      <c r="D9" s="77">
        <v>586347.13</v>
      </c>
      <c r="E9" s="77"/>
      <c r="F9" s="77">
        <v>586347.13</v>
      </c>
      <c r="G9" s="77"/>
      <c r="H9" s="77"/>
      <c r="I9" s="77"/>
      <c r="J9" s="77"/>
      <c r="K9" s="77"/>
      <c r="L9" s="77"/>
      <c r="M9" s="77"/>
      <c r="N9" s="77"/>
      <c r="O9" s="77"/>
    </row>
    <row r="10" ht="21" customHeight="1" spans="1:15">
      <c r="A10" s="174" t="s">
        <v>103</v>
      </c>
      <c r="B10" s="174" t="s">
        <v>104</v>
      </c>
      <c r="C10" s="77">
        <v>1928877</v>
      </c>
      <c r="D10" s="77">
        <v>1928877</v>
      </c>
      <c r="E10" s="77">
        <v>1635186</v>
      </c>
      <c r="F10" s="77">
        <v>293691</v>
      </c>
      <c r="G10" s="77"/>
      <c r="H10" s="77"/>
      <c r="I10" s="77"/>
      <c r="J10" s="77"/>
      <c r="K10" s="77"/>
      <c r="L10" s="77"/>
      <c r="M10" s="77"/>
      <c r="N10" s="77"/>
      <c r="O10" s="77"/>
    </row>
    <row r="11" ht="21" customHeight="1" spans="1:15">
      <c r="A11" s="55" t="s">
        <v>105</v>
      </c>
      <c r="B11" s="55" t="s">
        <v>106</v>
      </c>
      <c r="C11" s="77">
        <v>450964</v>
      </c>
      <c r="D11" s="77">
        <v>450964</v>
      </c>
      <c r="E11" s="77">
        <v>450964</v>
      </c>
      <c r="F11" s="77"/>
      <c r="G11" s="77"/>
      <c r="H11" s="77"/>
      <c r="I11" s="77"/>
      <c r="J11" s="77"/>
      <c r="K11" s="77"/>
      <c r="L11" s="77"/>
      <c r="M11" s="77"/>
      <c r="N11" s="77"/>
      <c r="O11" s="77"/>
    </row>
    <row r="12" ht="21" customHeight="1" spans="1:15">
      <c r="A12" s="173" t="s">
        <v>107</v>
      </c>
      <c r="B12" s="173" t="s">
        <v>108</v>
      </c>
      <c r="C12" s="77">
        <v>450964</v>
      </c>
      <c r="D12" s="77">
        <v>450964</v>
      </c>
      <c r="E12" s="77">
        <v>450964</v>
      </c>
      <c r="F12" s="77"/>
      <c r="G12" s="77"/>
      <c r="H12" s="77"/>
      <c r="I12" s="77"/>
      <c r="J12" s="77"/>
      <c r="K12" s="77"/>
      <c r="L12" s="77"/>
      <c r="M12" s="77"/>
      <c r="N12" s="77"/>
      <c r="O12" s="77"/>
    </row>
    <row r="13" ht="21" customHeight="1" spans="1:15">
      <c r="A13" s="174" t="s">
        <v>109</v>
      </c>
      <c r="B13" s="174" t="s">
        <v>110</v>
      </c>
      <c r="C13" s="77">
        <v>154700</v>
      </c>
      <c r="D13" s="77">
        <v>154700</v>
      </c>
      <c r="E13" s="77">
        <v>154700</v>
      </c>
      <c r="F13" s="77"/>
      <c r="G13" s="77"/>
      <c r="H13" s="77"/>
      <c r="I13" s="77"/>
      <c r="J13" s="77"/>
      <c r="K13" s="77"/>
      <c r="L13" s="77"/>
      <c r="M13" s="77"/>
      <c r="N13" s="77"/>
      <c r="O13" s="77"/>
    </row>
    <row r="14" ht="21" customHeight="1" spans="1:15">
      <c r="A14" s="174" t="s">
        <v>111</v>
      </c>
      <c r="B14" s="174" t="s">
        <v>112</v>
      </c>
      <c r="C14" s="77">
        <v>221064</v>
      </c>
      <c r="D14" s="77">
        <v>221064</v>
      </c>
      <c r="E14" s="77">
        <v>221064</v>
      </c>
      <c r="F14" s="77"/>
      <c r="G14" s="77"/>
      <c r="H14" s="77"/>
      <c r="I14" s="77"/>
      <c r="J14" s="77"/>
      <c r="K14" s="77"/>
      <c r="L14" s="77"/>
      <c r="M14" s="77"/>
      <c r="N14" s="77"/>
      <c r="O14" s="77"/>
    </row>
    <row r="15" ht="21" customHeight="1" spans="1:15">
      <c r="A15" s="174" t="s">
        <v>113</v>
      </c>
      <c r="B15" s="174" t="s">
        <v>114</v>
      </c>
      <c r="C15" s="77">
        <v>75200</v>
      </c>
      <c r="D15" s="77">
        <v>75200</v>
      </c>
      <c r="E15" s="77">
        <v>75200</v>
      </c>
      <c r="F15" s="77"/>
      <c r="G15" s="77"/>
      <c r="H15" s="77"/>
      <c r="I15" s="77"/>
      <c r="J15" s="77"/>
      <c r="K15" s="77"/>
      <c r="L15" s="77"/>
      <c r="M15" s="77"/>
      <c r="N15" s="77"/>
      <c r="O15" s="77"/>
    </row>
    <row r="16" ht="21" customHeight="1" spans="1:15">
      <c r="A16" s="55" t="s">
        <v>115</v>
      </c>
      <c r="B16" s="55" t="s">
        <v>116</v>
      </c>
      <c r="C16" s="77">
        <v>190900</v>
      </c>
      <c r="D16" s="77">
        <v>190900</v>
      </c>
      <c r="E16" s="77">
        <v>190900</v>
      </c>
      <c r="F16" s="77"/>
      <c r="G16" s="77"/>
      <c r="H16" s="77"/>
      <c r="I16" s="77"/>
      <c r="J16" s="77"/>
      <c r="K16" s="77"/>
      <c r="L16" s="77"/>
      <c r="M16" s="77"/>
      <c r="N16" s="77"/>
      <c r="O16" s="77"/>
    </row>
    <row r="17" ht="21" customHeight="1" spans="1:15">
      <c r="A17" s="173" t="s">
        <v>117</v>
      </c>
      <c r="B17" s="173" t="s">
        <v>118</v>
      </c>
      <c r="C17" s="77">
        <v>190900</v>
      </c>
      <c r="D17" s="77">
        <v>190900</v>
      </c>
      <c r="E17" s="77">
        <v>190900</v>
      </c>
      <c r="F17" s="77"/>
      <c r="G17" s="77"/>
      <c r="H17" s="77"/>
      <c r="I17" s="77"/>
      <c r="J17" s="77"/>
      <c r="K17" s="77"/>
      <c r="L17" s="77"/>
      <c r="M17" s="77"/>
      <c r="N17" s="77"/>
      <c r="O17" s="77"/>
    </row>
    <row r="18" ht="21" customHeight="1" spans="1:15">
      <c r="A18" s="174" t="s">
        <v>119</v>
      </c>
      <c r="B18" s="174" t="s">
        <v>120</v>
      </c>
      <c r="C18" s="77">
        <v>94320</v>
      </c>
      <c r="D18" s="77">
        <v>94320</v>
      </c>
      <c r="E18" s="77">
        <v>94320</v>
      </c>
      <c r="F18" s="77"/>
      <c r="G18" s="77"/>
      <c r="H18" s="77"/>
      <c r="I18" s="77"/>
      <c r="J18" s="77"/>
      <c r="K18" s="77"/>
      <c r="L18" s="77"/>
      <c r="M18" s="77"/>
      <c r="N18" s="77"/>
      <c r="O18" s="77"/>
    </row>
    <row r="19" ht="21" customHeight="1" spans="1:15">
      <c r="A19" s="174" t="s">
        <v>121</v>
      </c>
      <c r="B19" s="174" t="s">
        <v>122</v>
      </c>
      <c r="C19" s="77">
        <v>76560</v>
      </c>
      <c r="D19" s="77">
        <v>76560</v>
      </c>
      <c r="E19" s="77">
        <v>76560</v>
      </c>
      <c r="F19" s="77"/>
      <c r="G19" s="77"/>
      <c r="H19" s="77"/>
      <c r="I19" s="77"/>
      <c r="J19" s="77"/>
      <c r="K19" s="77"/>
      <c r="L19" s="77"/>
      <c r="M19" s="77"/>
      <c r="N19" s="77"/>
      <c r="O19" s="77"/>
    </row>
    <row r="20" ht="21" customHeight="1" spans="1:15">
      <c r="A20" s="174" t="s">
        <v>123</v>
      </c>
      <c r="B20" s="174" t="s">
        <v>124</v>
      </c>
      <c r="C20" s="77">
        <v>20020</v>
      </c>
      <c r="D20" s="77">
        <v>20020</v>
      </c>
      <c r="E20" s="77">
        <v>20020</v>
      </c>
      <c r="F20" s="77"/>
      <c r="G20" s="77"/>
      <c r="H20" s="77"/>
      <c r="I20" s="77"/>
      <c r="J20" s="77"/>
      <c r="K20" s="77"/>
      <c r="L20" s="77"/>
      <c r="M20" s="77"/>
      <c r="N20" s="77"/>
      <c r="O20" s="77"/>
    </row>
    <row r="21" ht="21" customHeight="1" spans="1:15">
      <c r="A21" s="55" t="s">
        <v>125</v>
      </c>
      <c r="B21" s="55" t="s">
        <v>126</v>
      </c>
      <c r="C21" s="77">
        <v>190800</v>
      </c>
      <c r="D21" s="77">
        <v>190800</v>
      </c>
      <c r="E21" s="77">
        <v>190800</v>
      </c>
      <c r="F21" s="77"/>
      <c r="G21" s="77"/>
      <c r="H21" s="77"/>
      <c r="I21" s="77"/>
      <c r="J21" s="77"/>
      <c r="K21" s="77"/>
      <c r="L21" s="77"/>
      <c r="M21" s="77"/>
      <c r="N21" s="77"/>
      <c r="O21" s="77"/>
    </row>
    <row r="22" ht="21" customHeight="1" spans="1:15">
      <c r="A22" s="173" t="s">
        <v>127</v>
      </c>
      <c r="B22" s="173" t="s">
        <v>128</v>
      </c>
      <c r="C22" s="77">
        <v>190800</v>
      </c>
      <c r="D22" s="77">
        <v>190800</v>
      </c>
      <c r="E22" s="77">
        <v>190800</v>
      </c>
      <c r="F22" s="77"/>
      <c r="G22" s="77"/>
      <c r="H22" s="77"/>
      <c r="I22" s="77"/>
      <c r="J22" s="77"/>
      <c r="K22" s="77"/>
      <c r="L22" s="77"/>
      <c r="M22" s="77"/>
      <c r="N22" s="77"/>
      <c r="O22" s="77"/>
    </row>
    <row r="23" ht="21" customHeight="1" spans="1:15">
      <c r="A23" s="174" t="s">
        <v>129</v>
      </c>
      <c r="B23" s="174" t="s">
        <v>130</v>
      </c>
      <c r="C23" s="77">
        <v>190800</v>
      </c>
      <c r="D23" s="77">
        <v>190800</v>
      </c>
      <c r="E23" s="77">
        <v>190800</v>
      </c>
      <c r="F23" s="77"/>
      <c r="G23" s="77"/>
      <c r="H23" s="77"/>
      <c r="I23" s="77"/>
      <c r="J23" s="77"/>
      <c r="K23" s="77"/>
      <c r="L23" s="77"/>
      <c r="M23" s="77"/>
      <c r="N23" s="77"/>
      <c r="O23" s="77"/>
    </row>
    <row r="24" ht="21" customHeight="1" spans="1:15">
      <c r="A24" s="175" t="s">
        <v>55</v>
      </c>
      <c r="B24" s="34"/>
      <c r="C24" s="77">
        <v>3347888.13</v>
      </c>
      <c r="D24" s="77">
        <v>3347888.13</v>
      </c>
      <c r="E24" s="77">
        <v>2467850</v>
      </c>
      <c r="F24" s="77">
        <v>880038.13</v>
      </c>
      <c r="G24" s="77"/>
      <c r="H24" s="77"/>
      <c r="I24" s="77"/>
      <c r="J24" s="77"/>
      <c r="K24" s="77"/>
      <c r="L24" s="77"/>
      <c r="M24" s="77"/>
      <c r="N24" s="77"/>
      <c r="O24" s="77"/>
    </row>
  </sheetData>
  <mergeCells count="12">
    <mergeCell ref="A1:O1"/>
    <mergeCell ref="A2:O2"/>
    <mergeCell ref="A3:B3"/>
    <mergeCell ref="D4:F4"/>
    <mergeCell ref="J4:O4"/>
    <mergeCell ref="A24:B24"/>
    <mergeCell ref="A4:A5"/>
    <mergeCell ref="B4:B5"/>
    <mergeCell ref="C4:C5"/>
    <mergeCell ref="G4:G5"/>
    <mergeCell ref="H4:H5"/>
    <mergeCell ref="I4:I5"/>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D34"/>
  <sheetViews>
    <sheetView showGridLines="0" showZeros="0" workbookViewId="0">
      <selection activeCell="A3" sqref="$A3:$XFD3"/>
    </sheetView>
  </sheetViews>
  <sheetFormatPr defaultColWidth="8.575" defaultRowHeight="12.75" customHeight="1" outlineLevelCol="3"/>
  <cols>
    <col min="1" max="4" width="35.575" customWidth="1"/>
  </cols>
  <sheetData>
    <row r="1" ht="15" customHeight="1" spans="1:4">
      <c r="A1" s="41"/>
      <c r="B1" s="45"/>
      <c r="C1" s="45"/>
      <c r="D1" s="45" t="s">
        <v>131</v>
      </c>
    </row>
    <row r="2" ht="41.25" customHeight="1" spans="1:1">
      <c r="A2" s="40" t="str">
        <f>"2025"&amp;"年部门财政拨款收支预算总表"</f>
        <v>2025年部门财政拨款收支预算总表</v>
      </c>
    </row>
    <row r="3" ht="17.25" customHeight="1" spans="1:4">
      <c r="A3" s="43" t="str">
        <f>"单位名称："&amp;"昆明市官渡区博物馆"</f>
        <v>单位名称：昆明市官渡区博物馆</v>
      </c>
      <c r="B3" s="158"/>
      <c r="D3" s="45" t="s">
        <v>1</v>
      </c>
    </row>
    <row r="4" ht="17.25" customHeight="1" spans="1:4">
      <c r="A4" s="159" t="s">
        <v>2</v>
      </c>
      <c r="B4" s="160"/>
      <c r="C4" s="159" t="s">
        <v>3</v>
      </c>
      <c r="D4" s="160"/>
    </row>
    <row r="5" ht="18.75" customHeight="1" spans="1:4">
      <c r="A5" s="159" t="s">
        <v>4</v>
      </c>
      <c r="B5" s="159" t="s">
        <v>5</v>
      </c>
      <c r="C5" s="159" t="s">
        <v>6</v>
      </c>
      <c r="D5" s="159" t="s">
        <v>5</v>
      </c>
    </row>
    <row r="6" ht="16.5" customHeight="1" spans="1:4">
      <c r="A6" s="161" t="s">
        <v>132</v>
      </c>
      <c r="B6" s="77">
        <v>3347888.13</v>
      </c>
      <c r="C6" s="161" t="s">
        <v>133</v>
      </c>
      <c r="D6" s="77">
        <v>3347888.13</v>
      </c>
    </row>
    <row r="7" ht="16.5" customHeight="1" spans="1:4">
      <c r="A7" s="161" t="s">
        <v>134</v>
      </c>
      <c r="B7" s="77">
        <v>3347888.13</v>
      </c>
      <c r="C7" s="161" t="s">
        <v>135</v>
      </c>
      <c r="D7" s="77"/>
    </row>
    <row r="8" ht="16.5" customHeight="1" spans="1:4">
      <c r="A8" s="161" t="s">
        <v>136</v>
      </c>
      <c r="B8" s="77"/>
      <c r="C8" s="161" t="s">
        <v>137</v>
      </c>
      <c r="D8" s="77"/>
    </row>
    <row r="9" ht="16.5" customHeight="1" spans="1:4">
      <c r="A9" s="161" t="s">
        <v>138</v>
      </c>
      <c r="B9" s="77"/>
      <c r="C9" s="161" t="s">
        <v>139</v>
      </c>
      <c r="D9" s="77"/>
    </row>
    <row r="10" ht="16.5" customHeight="1" spans="1:4">
      <c r="A10" s="161" t="s">
        <v>140</v>
      </c>
      <c r="B10" s="77"/>
      <c r="C10" s="161" t="s">
        <v>141</v>
      </c>
      <c r="D10" s="77"/>
    </row>
    <row r="11" ht="16.5" customHeight="1" spans="1:4">
      <c r="A11" s="161" t="s">
        <v>134</v>
      </c>
      <c r="B11" s="77"/>
      <c r="C11" s="161" t="s">
        <v>142</v>
      </c>
      <c r="D11" s="77"/>
    </row>
    <row r="12" ht="16.5" customHeight="1" spans="1:4">
      <c r="A12" s="142" t="s">
        <v>136</v>
      </c>
      <c r="B12" s="77"/>
      <c r="C12" s="67" t="s">
        <v>143</v>
      </c>
      <c r="D12" s="77"/>
    </row>
    <row r="13" ht="16.5" customHeight="1" spans="1:4">
      <c r="A13" s="142" t="s">
        <v>138</v>
      </c>
      <c r="B13" s="77"/>
      <c r="C13" s="67" t="s">
        <v>144</v>
      </c>
      <c r="D13" s="77">
        <v>2515224.13</v>
      </c>
    </row>
    <row r="14" ht="16.5" customHeight="1" spans="1:4">
      <c r="A14" s="162"/>
      <c r="B14" s="77"/>
      <c r="C14" s="67" t="s">
        <v>145</v>
      </c>
      <c r="D14" s="77">
        <v>450964</v>
      </c>
    </row>
    <row r="15" ht="16.5" customHeight="1" spans="1:4">
      <c r="A15" s="162"/>
      <c r="B15" s="77"/>
      <c r="C15" s="67" t="s">
        <v>146</v>
      </c>
      <c r="D15" s="77">
        <v>190900</v>
      </c>
    </row>
    <row r="16" ht="16.5" customHeight="1" spans="1:4">
      <c r="A16" s="162"/>
      <c r="B16" s="77"/>
      <c r="C16" s="67" t="s">
        <v>147</v>
      </c>
      <c r="D16" s="77"/>
    </row>
    <row r="17" ht="16.5" customHeight="1" spans="1:4">
      <c r="A17" s="162"/>
      <c r="B17" s="77"/>
      <c r="C17" s="67" t="s">
        <v>148</v>
      </c>
      <c r="D17" s="77"/>
    </row>
    <row r="18" ht="16.5" customHeight="1" spans="1:4">
      <c r="A18" s="162"/>
      <c r="B18" s="77"/>
      <c r="C18" s="67" t="s">
        <v>149</v>
      </c>
      <c r="D18" s="77"/>
    </row>
    <row r="19" ht="16.5" customHeight="1" spans="1:4">
      <c r="A19" s="162"/>
      <c r="B19" s="77"/>
      <c r="C19" s="67" t="s">
        <v>150</v>
      </c>
      <c r="D19" s="77"/>
    </row>
    <row r="20" ht="16.5" customHeight="1" spans="1:4">
      <c r="A20" s="162"/>
      <c r="B20" s="77"/>
      <c r="C20" s="67" t="s">
        <v>151</v>
      </c>
      <c r="D20" s="77"/>
    </row>
    <row r="21" ht="16.5" customHeight="1" spans="1:4">
      <c r="A21" s="162"/>
      <c r="B21" s="77"/>
      <c r="C21" s="67" t="s">
        <v>152</v>
      </c>
      <c r="D21" s="77"/>
    </row>
    <row r="22" ht="16.5" customHeight="1" spans="1:4">
      <c r="A22" s="162"/>
      <c r="B22" s="77"/>
      <c r="C22" s="67" t="s">
        <v>153</v>
      </c>
      <c r="D22" s="77"/>
    </row>
    <row r="23" ht="16.5" customHeight="1" spans="1:4">
      <c r="A23" s="162"/>
      <c r="B23" s="77"/>
      <c r="C23" s="67" t="s">
        <v>154</v>
      </c>
      <c r="D23" s="77"/>
    </row>
    <row r="24" ht="16.5" customHeight="1" spans="1:4">
      <c r="A24" s="162"/>
      <c r="B24" s="77"/>
      <c r="C24" s="67" t="s">
        <v>155</v>
      </c>
      <c r="D24" s="77"/>
    </row>
    <row r="25" ht="16.5" customHeight="1" spans="1:4">
      <c r="A25" s="162"/>
      <c r="B25" s="77"/>
      <c r="C25" s="67" t="s">
        <v>156</v>
      </c>
      <c r="D25" s="77">
        <v>190800</v>
      </c>
    </row>
    <row r="26" ht="16.5" customHeight="1" spans="1:4">
      <c r="A26" s="162"/>
      <c r="B26" s="77"/>
      <c r="C26" s="67" t="s">
        <v>157</v>
      </c>
      <c r="D26" s="77"/>
    </row>
    <row r="27" ht="16.5" customHeight="1" spans="1:4">
      <c r="A27" s="162"/>
      <c r="B27" s="77"/>
      <c r="C27" s="67" t="s">
        <v>158</v>
      </c>
      <c r="D27" s="77"/>
    </row>
    <row r="28" ht="16.5" customHeight="1" spans="1:4">
      <c r="A28" s="162"/>
      <c r="B28" s="77"/>
      <c r="C28" s="67" t="s">
        <v>159</v>
      </c>
      <c r="D28" s="77"/>
    </row>
    <row r="29" ht="16.5" customHeight="1" spans="1:4">
      <c r="A29" s="162"/>
      <c r="B29" s="77"/>
      <c r="C29" s="67" t="s">
        <v>160</v>
      </c>
      <c r="D29" s="77"/>
    </row>
    <row r="30" ht="16.5" customHeight="1" spans="1:4">
      <c r="A30" s="162"/>
      <c r="B30" s="77"/>
      <c r="C30" s="67" t="s">
        <v>161</v>
      </c>
      <c r="D30" s="77"/>
    </row>
    <row r="31" ht="16.5" customHeight="1" spans="1:4">
      <c r="A31" s="162"/>
      <c r="B31" s="77"/>
      <c r="C31" s="142" t="s">
        <v>162</v>
      </c>
      <c r="D31" s="77"/>
    </row>
    <row r="32" ht="16.5" customHeight="1" spans="1:4">
      <c r="A32" s="162"/>
      <c r="B32" s="77"/>
      <c r="C32" s="142" t="s">
        <v>163</v>
      </c>
      <c r="D32" s="77"/>
    </row>
    <row r="33" ht="16.5" customHeight="1" spans="1:4">
      <c r="A33" s="162"/>
      <c r="B33" s="77"/>
      <c r="C33" s="29" t="s">
        <v>164</v>
      </c>
      <c r="D33" s="77"/>
    </row>
    <row r="34" ht="15" customHeight="1" spans="1:4">
      <c r="A34" s="163" t="s">
        <v>50</v>
      </c>
      <c r="B34" s="164">
        <v>3347888.13</v>
      </c>
      <c r="C34" s="163" t="s">
        <v>51</v>
      </c>
      <c r="D34" s="164">
        <v>3347888.13</v>
      </c>
    </row>
  </sheetData>
  <mergeCells count="4">
    <mergeCell ref="A2:D2"/>
    <mergeCell ref="A3:B3"/>
    <mergeCell ref="A4:B4"/>
    <mergeCell ref="C4:D4"/>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G24"/>
  <sheetViews>
    <sheetView showZeros="0" workbookViewId="0">
      <selection activeCell="D24" sqref="D2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2"/>
      <c r="F1" s="69"/>
      <c r="G1" s="137" t="s">
        <v>165</v>
      </c>
    </row>
    <row r="2" ht="41.25" customHeight="1" spans="1:7">
      <c r="A2" s="121" t="str">
        <f>"2025"&amp;"年一般公共预算支出预算表（按功能科目分类）"</f>
        <v>2025年一般公共预算支出预算表（按功能科目分类）</v>
      </c>
      <c r="B2" s="121"/>
      <c r="C2" s="121"/>
      <c r="D2" s="121"/>
      <c r="E2" s="121"/>
      <c r="F2" s="121"/>
      <c r="G2" s="121"/>
    </row>
    <row r="3" ht="18" customHeight="1" spans="1:7">
      <c r="A3" s="4" t="str">
        <f>"单位名称："&amp;"昆明市官渡区博物馆"</f>
        <v>单位名称：昆明市官渡区博物馆</v>
      </c>
      <c r="F3" s="118"/>
      <c r="G3" s="137" t="s">
        <v>1</v>
      </c>
    </row>
    <row r="4" ht="20.25" customHeight="1" spans="1:7">
      <c r="A4" s="153" t="s">
        <v>166</v>
      </c>
      <c r="B4" s="154"/>
      <c r="C4" s="122" t="s">
        <v>55</v>
      </c>
      <c r="D4" s="145" t="s">
        <v>75</v>
      </c>
      <c r="E4" s="11"/>
      <c r="F4" s="12"/>
      <c r="G4" s="134" t="s">
        <v>76</v>
      </c>
    </row>
    <row r="5" ht="20.25" customHeight="1" spans="1:7">
      <c r="A5" s="155" t="s">
        <v>72</v>
      </c>
      <c r="B5" s="155" t="s">
        <v>73</v>
      </c>
      <c r="C5" s="18"/>
      <c r="D5" s="127" t="s">
        <v>57</v>
      </c>
      <c r="E5" s="127" t="s">
        <v>167</v>
      </c>
      <c r="F5" s="127" t="s">
        <v>168</v>
      </c>
      <c r="G5" s="136"/>
    </row>
    <row r="6" ht="15" customHeight="1" spans="1:7">
      <c r="A6" s="58" t="s">
        <v>82</v>
      </c>
      <c r="B6" s="58" t="s">
        <v>83</v>
      </c>
      <c r="C6" s="58" t="s">
        <v>84</v>
      </c>
      <c r="D6" s="58" t="s">
        <v>85</v>
      </c>
      <c r="E6" s="58" t="s">
        <v>86</v>
      </c>
      <c r="F6" s="58" t="s">
        <v>87</v>
      </c>
      <c r="G6" s="58" t="s">
        <v>88</v>
      </c>
    </row>
    <row r="7" ht="18" customHeight="1" spans="1:7">
      <c r="A7" s="29" t="s">
        <v>97</v>
      </c>
      <c r="B7" s="29" t="s">
        <v>98</v>
      </c>
      <c r="C7" s="77">
        <v>2515224.13</v>
      </c>
      <c r="D7" s="77">
        <v>1635186</v>
      </c>
      <c r="E7" s="77">
        <v>1475246</v>
      </c>
      <c r="F7" s="77">
        <v>159940</v>
      </c>
      <c r="G7" s="77">
        <v>880038.13</v>
      </c>
    </row>
    <row r="8" ht="18" customHeight="1" spans="1:7">
      <c r="A8" s="131" t="s">
        <v>99</v>
      </c>
      <c r="B8" s="131" t="s">
        <v>100</v>
      </c>
      <c r="C8" s="77">
        <v>2515224.13</v>
      </c>
      <c r="D8" s="77">
        <v>1635186</v>
      </c>
      <c r="E8" s="77">
        <v>1475246</v>
      </c>
      <c r="F8" s="77">
        <v>159940</v>
      </c>
      <c r="G8" s="77">
        <v>880038.13</v>
      </c>
    </row>
    <row r="9" ht="18" customHeight="1" spans="1:7">
      <c r="A9" s="156" t="s">
        <v>101</v>
      </c>
      <c r="B9" s="156" t="s">
        <v>102</v>
      </c>
      <c r="C9" s="77">
        <v>586347.13</v>
      </c>
      <c r="D9" s="77"/>
      <c r="E9" s="77"/>
      <c r="F9" s="77"/>
      <c r="G9" s="77">
        <v>586347.13</v>
      </c>
    </row>
    <row r="10" ht="18" customHeight="1" spans="1:7">
      <c r="A10" s="156" t="s">
        <v>103</v>
      </c>
      <c r="B10" s="156" t="s">
        <v>104</v>
      </c>
      <c r="C10" s="77">
        <v>1928877</v>
      </c>
      <c r="D10" s="77">
        <v>1635186</v>
      </c>
      <c r="E10" s="77">
        <v>1475246</v>
      </c>
      <c r="F10" s="77">
        <v>159940</v>
      </c>
      <c r="G10" s="77">
        <v>293691</v>
      </c>
    </row>
    <row r="11" ht="18" customHeight="1" spans="1:7">
      <c r="A11" s="29" t="s">
        <v>105</v>
      </c>
      <c r="B11" s="29" t="s">
        <v>106</v>
      </c>
      <c r="C11" s="77">
        <v>450964</v>
      </c>
      <c r="D11" s="77">
        <v>450964</v>
      </c>
      <c r="E11" s="77">
        <v>430564</v>
      </c>
      <c r="F11" s="77">
        <v>20400</v>
      </c>
      <c r="G11" s="77"/>
    </row>
    <row r="12" ht="18" customHeight="1" spans="1:7">
      <c r="A12" s="131" t="s">
        <v>107</v>
      </c>
      <c r="B12" s="131" t="s">
        <v>108</v>
      </c>
      <c r="C12" s="77">
        <v>450964</v>
      </c>
      <c r="D12" s="77">
        <v>450964</v>
      </c>
      <c r="E12" s="77">
        <v>430564</v>
      </c>
      <c r="F12" s="77">
        <v>20400</v>
      </c>
      <c r="G12" s="77"/>
    </row>
    <row r="13" ht="18" customHeight="1" spans="1:7">
      <c r="A13" s="156" t="s">
        <v>109</v>
      </c>
      <c r="B13" s="156" t="s">
        <v>110</v>
      </c>
      <c r="C13" s="77">
        <v>154700</v>
      </c>
      <c r="D13" s="77">
        <v>154700</v>
      </c>
      <c r="E13" s="77">
        <v>134300</v>
      </c>
      <c r="F13" s="77">
        <v>20400</v>
      </c>
      <c r="G13" s="77"/>
    </row>
    <row r="14" ht="18" customHeight="1" spans="1:7">
      <c r="A14" s="156" t="s">
        <v>111</v>
      </c>
      <c r="B14" s="156" t="s">
        <v>112</v>
      </c>
      <c r="C14" s="77">
        <v>221064</v>
      </c>
      <c r="D14" s="77">
        <v>221064</v>
      </c>
      <c r="E14" s="77">
        <v>221064</v>
      </c>
      <c r="F14" s="77"/>
      <c r="G14" s="77"/>
    </row>
    <row r="15" ht="18" customHeight="1" spans="1:7">
      <c r="A15" s="156" t="s">
        <v>113</v>
      </c>
      <c r="B15" s="156" t="s">
        <v>114</v>
      </c>
      <c r="C15" s="77">
        <v>75200</v>
      </c>
      <c r="D15" s="77">
        <v>75200</v>
      </c>
      <c r="E15" s="77">
        <v>75200</v>
      </c>
      <c r="F15" s="77"/>
      <c r="G15" s="77"/>
    </row>
    <row r="16" ht="18" customHeight="1" spans="1:7">
      <c r="A16" s="29" t="s">
        <v>115</v>
      </c>
      <c r="B16" s="29" t="s">
        <v>116</v>
      </c>
      <c r="C16" s="77">
        <v>190900</v>
      </c>
      <c r="D16" s="77">
        <v>190900</v>
      </c>
      <c r="E16" s="77">
        <v>190900</v>
      </c>
      <c r="F16" s="77"/>
      <c r="G16" s="77"/>
    </row>
    <row r="17" ht="18" customHeight="1" spans="1:7">
      <c r="A17" s="131" t="s">
        <v>117</v>
      </c>
      <c r="B17" s="131" t="s">
        <v>118</v>
      </c>
      <c r="C17" s="77">
        <v>190900</v>
      </c>
      <c r="D17" s="77">
        <v>190900</v>
      </c>
      <c r="E17" s="77">
        <v>190900</v>
      </c>
      <c r="F17" s="77"/>
      <c r="G17" s="77"/>
    </row>
    <row r="18" ht="18" customHeight="1" spans="1:7">
      <c r="A18" s="156" t="s">
        <v>119</v>
      </c>
      <c r="B18" s="156" t="s">
        <v>120</v>
      </c>
      <c r="C18" s="77">
        <v>94320</v>
      </c>
      <c r="D18" s="77">
        <v>94320</v>
      </c>
      <c r="E18" s="77">
        <v>94320</v>
      </c>
      <c r="F18" s="77"/>
      <c r="G18" s="77"/>
    </row>
    <row r="19" ht="18" customHeight="1" spans="1:7">
      <c r="A19" s="156" t="s">
        <v>121</v>
      </c>
      <c r="B19" s="156" t="s">
        <v>122</v>
      </c>
      <c r="C19" s="77">
        <v>76560</v>
      </c>
      <c r="D19" s="77">
        <v>76560</v>
      </c>
      <c r="E19" s="77">
        <v>76560</v>
      </c>
      <c r="F19" s="77"/>
      <c r="G19" s="77"/>
    </row>
    <row r="20" ht="18" customHeight="1" spans="1:7">
      <c r="A20" s="156" t="s">
        <v>123</v>
      </c>
      <c r="B20" s="156" t="s">
        <v>124</v>
      </c>
      <c r="C20" s="77">
        <v>20020</v>
      </c>
      <c r="D20" s="77">
        <v>20020</v>
      </c>
      <c r="E20" s="77">
        <v>20020</v>
      </c>
      <c r="F20" s="77"/>
      <c r="G20" s="77"/>
    </row>
    <row r="21" ht="18" customHeight="1" spans="1:7">
      <c r="A21" s="29" t="s">
        <v>125</v>
      </c>
      <c r="B21" s="29" t="s">
        <v>126</v>
      </c>
      <c r="C21" s="77">
        <v>190800</v>
      </c>
      <c r="D21" s="77">
        <v>190800</v>
      </c>
      <c r="E21" s="77">
        <v>190800</v>
      </c>
      <c r="F21" s="77"/>
      <c r="G21" s="77"/>
    </row>
    <row r="22" ht="18" customHeight="1" spans="1:7">
      <c r="A22" s="131" t="s">
        <v>127</v>
      </c>
      <c r="B22" s="131" t="s">
        <v>128</v>
      </c>
      <c r="C22" s="77">
        <v>190800</v>
      </c>
      <c r="D22" s="77">
        <v>190800</v>
      </c>
      <c r="E22" s="77">
        <v>190800</v>
      </c>
      <c r="F22" s="77"/>
      <c r="G22" s="77"/>
    </row>
    <row r="23" ht="18" customHeight="1" spans="1:7">
      <c r="A23" s="156" t="s">
        <v>129</v>
      </c>
      <c r="B23" s="156" t="s">
        <v>130</v>
      </c>
      <c r="C23" s="77">
        <v>190800</v>
      </c>
      <c r="D23" s="77">
        <v>190800</v>
      </c>
      <c r="E23" s="77">
        <v>190800</v>
      </c>
      <c r="F23" s="77"/>
      <c r="G23" s="77"/>
    </row>
    <row r="24" ht="18" customHeight="1" spans="1:7">
      <c r="A24" s="76" t="s">
        <v>169</v>
      </c>
      <c r="B24" s="157" t="s">
        <v>169</v>
      </c>
      <c r="C24" s="77">
        <v>3347888.13</v>
      </c>
      <c r="D24" s="77">
        <v>2467850</v>
      </c>
      <c r="E24" s="77">
        <v>2287510</v>
      </c>
      <c r="F24" s="77">
        <v>180340</v>
      </c>
      <c r="G24" s="77">
        <v>880038.13</v>
      </c>
    </row>
  </sheetData>
  <mergeCells count="6">
    <mergeCell ref="A2:G2"/>
    <mergeCell ref="A4:B4"/>
    <mergeCell ref="D4:F4"/>
    <mergeCell ref="A24:B24"/>
    <mergeCell ref="C4:C5"/>
    <mergeCell ref="G4:G5"/>
  </mergeCells>
  <printOptions horizontalCentered="1"/>
  <pageMargins left="0.36875" right="0.36875" top="0.559027777777778" bottom="0.559027777777778" header="0.479166666666667" footer="0.479166666666667"/>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F7"/>
  <sheetViews>
    <sheetView showZeros="0" workbookViewId="0">
      <selection activeCell="A10" sqref="A10"/>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49" t="s">
        <v>170</v>
      </c>
    </row>
    <row r="2" ht="41.25" customHeight="1" spans="1:6">
      <c r="A2" s="150" t="str">
        <f>"2025"&amp;"年一般公共预算“三公”经费支出预算表"</f>
        <v>2025年一般公共预算“三公”经费支出预算表</v>
      </c>
      <c r="B2" s="42"/>
      <c r="C2" s="42"/>
      <c r="D2" s="42"/>
      <c r="E2" s="41"/>
      <c r="F2" s="42"/>
    </row>
    <row r="3" customHeight="1" spans="1:6">
      <c r="A3" s="108" t="str">
        <f>"单位名称："&amp;"昆明市官渡区博物馆"</f>
        <v>单位名称：昆明市官渡区博物馆</v>
      </c>
      <c r="B3" s="151"/>
      <c r="D3" s="42"/>
      <c r="E3" s="41"/>
      <c r="F3" s="62" t="s">
        <v>1</v>
      </c>
    </row>
    <row r="4" ht="27" customHeight="1" spans="1:6">
      <c r="A4" s="46" t="s">
        <v>171</v>
      </c>
      <c r="B4" s="46" t="s">
        <v>172</v>
      </c>
      <c r="C4" s="48" t="s">
        <v>173</v>
      </c>
      <c r="D4" s="46"/>
      <c r="E4" s="47"/>
      <c r="F4" s="46" t="s">
        <v>174</v>
      </c>
    </row>
    <row r="5" ht="28.5" customHeight="1" spans="1:6">
      <c r="A5" s="152"/>
      <c r="B5" s="50"/>
      <c r="C5" s="47" t="s">
        <v>57</v>
      </c>
      <c r="D5" s="47" t="s">
        <v>175</v>
      </c>
      <c r="E5" s="47" t="s">
        <v>176</v>
      </c>
      <c r="F5" s="49"/>
    </row>
    <row r="6" ht="17.25" customHeight="1" spans="1:6">
      <c r="A6" s="54" t="s">
        <v>82</v>
      </c>
      <c r="B6" s="54" t="s">
        <v>83</v>
      </c>
      <c r="C6" s="54" t="s">
        <v>84</v>
      </c>
      <c r="D6" s="54" t="s">
        <v>85</v>
      </c>
      <c r="E6" s="54" t="s">
        <v>86</v>
      </c>
      <c r="F6" s="54" t="s">
        <v>87</v>
      </c>
    </row>
    <row r="7" ht="17.25" customHeight="1" spans="1:6">
      <c r="A7" s="77">
        <v>3.6</v>
      </c>
      <c r="B7" s="77"/>
      <c r="C7" s="77">
        <v>3.6</v>
      </c>
      <c r="D7" s="77"/>
      <c r="E7" s="77">
        <v>3.6</v>
      </c>
      <c r="F7" s="77"/>
    </row>
  </sheetData>
  <mergeCells count="6">
    <mergeCell ref="A2:F2"/>
    <mergeCell ref="A3:B3"/>
    <mergeCell ref="C4:E4"/>
    <mergeCell ref="A4:A5"/>
    <mergeCell ref="B4:B5"/>
    <mergeCell ref="F4:F5"/>
  </mergeCells>
  <pageMargins left="0.669444444444445" right="0.669444444444445" top="0.71875" bottom="0.71875" header="0.279166666666667" footer="0.279166666666667"/>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X40"/>
  <sheetViews>
    <sheetView showZeros="0" topLeftCell="A15" workbookViewId="0">
      <selection activeCell="A3" sqref="A3:H3"/>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2"/>
      <c r="C1" s="138"/>
      <c r="E1" s="139"/>
      <c r="F1" s="139"/>
      <c r="G1" s="139"/>
      <c r="H1" s="139"/>
      <c r="I1" s="81"/>
      <c r="J1" s="81"/>
      <c r="K1" s="81"/>
      <c r="L1" s="81"/>
      <c r="M1" s="81"/>
      <c r="N1" s="81"/>
      <c r="R1" s="81"/>
      <c r="V1" s="138"/>
      <c r="X1" s="2" t="s">
        <v>177</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"单位名称："&amp;"昆明市官渡区博物馆"</f>
        <v>单位名称：昆明市官渡区博物馆</v>
      </c>
      <c r="B3" s="5"/>
      <c r="C3" s="140"/>
      <c r="D3" s="140"/>
      <c r="E3" s="140"/>
      <c r="F3" s="140"/>
      <c r="G3" s="140"/>
      <c r="H3" s="140"/>
      <c r="I3" s="83"/>
      <c r="J3" s="83"/>
      <c r="K3" s="83"/>
      <c r="L3" s="83"/>
      <c r="M3" s="83"/>
      <c r="N3" s="83"/>
      <c r="O3" s="6"/>
      <c r="P3" s="6"/>
      <c r="Q3" s="6"/>
      <c r="R3" s="83"/>
      <c r="V3" s="138"/>
      <c r="X3" s="2" t="s">
        <v>1</v>
      </c>
    </row>
    <row r="4" ht="18" customHeight="1" spans="1:24">
      <c r="A4" s="8" t="s">
        <v>178</v>
      </c>
      <c r="B4" s="8" t="s">
        <v>179</v>
      </c>
      <c r="C4" s="8" t="s">
        <v>180</v>
      </c>
      <c r="D4" s="8" t="s">
        <v>181</v>
      </c>
      <c r="E4" s="8" t="s">
        <v>182</v>
      </c>
      <c r="F4" s="8" t="s">
        <v>183</v>
      </c>
      <c r="G4" s="8" t="s">
        <v>184</v>
      </c>
      <c r="H4" s="8" t="s">
        <v>185</v>
      </c>
      <c r="I4" s="145" t="s">
        <v>186</v>
      </c>
      <c r="J4" s="78" t="s">
        <v>186</v>
      </c>
      <c r="K4" s="78"/>
      <c r="L4" s="78"/>
      <c r="M4" s="78"/>
      <c r="N4" s="78"/>
      <c r="O4" s="11"/>
      <c r="P4" s="11"/>
      <c r="Q4" s="11"/>
      <c r="R4" s="99" t="s">
        <v>61</v>
      </c>
      <c r="S4" s="78" t="s">
        <v>62</v>
      </c>
      <c r="T4" s="78"/>
      <c r="U4" s="78"/>
      <c r="V4" s="78"/>
      <c r="W4" s="78"/>
      <c r="X4" s="79"/>
    </row>
    <row r="5" ht="18" customHeight="1" spans="1:24">
      <c r="A5" s="13"/>
      <c r="B5" s="28"/>
      <c r="C5" s="124"/>
      <c r="D5" s="13"/>
      <c r="E5" s="13"/>
      <c r="F5" s="13"/>
      <c r="G5" s="13"/>
      <c r="H5" s="13"/>
      <c r="I5" s="122" t="s">
        <v>187</v>
      </c>
      <c r="J5" s="145" t="s">
        <v>58</v>
      </c>
      <c r="K5" s="78"/>
      <c r="L5" s="78"/>
      <c r="M5" s="78"/>
      <c r="N5" s="79"/>
      <c r="O5" s="10" t="s">
        <v>188</v>
      </c>
      <c r="P5" s="11"/>
      <c r="Q5" s="12"/>
      <c r="R5" s="8" t="s">
        <v>61</v>
      </c>
      <c r="S5" s="145" t="s">
        <v>62</v>
      </c>
      <c r="T5" s="99" t="s">
        <v>64</v>
      </c>
      <c r="U5" s="78" t="s">
        <v>62</v>
      </c>
      <c r="V5" s="99" t="s">
        <v>66</v>
      </c>
      <c r="W5" s="99" t="s">
        <v>67</v>
      </c>
      <c r="X5" s="148" t="s">
        <v>68</v>
      </c>
    </row>
    <row r="6" ht="19.5" customHeight="1" spans="1:24">
      <c r="A6" s="28"/>
      <c r="B6" s="28"/>
      <c r="C6" s="28"/>
      <c r="D6" s="28"/>
      <c r="E6" s="28"/>
      <c r="F6" s="28"/>
      <c r="G6" s="28"/>
      <c r="H6" s="28"/>
      <c r="I6" s="28"/>
      <c r="J6" s="146" t="s">
        <v>189</v>
      </c>
      <c r="K6" s="8" t="s">
        <v>190</v>
      </c>
      <c r="L6" s="8" t="s">
        <v>191</v>
      </c>
      <c r="M6" s="8" t="s">
        <v>192</v>
      </c>
      <c r="N6" s="8" t="s">
        <v>193</v>
      </c>
      <c r="O6" s="8" t="s">
        <v>58</v>
      </c>
      <c r="P6" s="8" t="s">
        <v>59</v>
      </c>
      <c r="Q6" s="8" t="s">
        <v>60</v>
      </c>
      <c r="R6" s="28"/>
      <c r="S6" s="8" t="s">
        <v>57</v>
      </c>
      <c r="T6" s="8" t="s">
        <v>64</v>
      </c>
      <c r="U6" s="8" t="s">
        <v>194</v>
      </c>
      <c r="V6" s="8" t="s">
        <v>66</v>
      </c>
      <c r="W6" s="8" t="s">
        <v>67</v>
      </c>
      <c r="X6" s="8" t="s">
        <v>68</v>
      </c>
    </row>
    <row r="7" ht="37.5" customHeight="1" spans="1:24">
      <c r="A7" s="141"/>
      <c r="B7" s="18"/>
      <c r="C7" s="141"/>
      <c r="D7" s="141"/>
      <c r="E7" s="141"/>
      <c r="F7" s="141"/>
      <c r="G7" s="141"/>
      <c r="H7" s="141"/>
      <c r="I7" s="141"/>
      <c r="J7" s="147" t="s">
        <v>57</v>
      </c>
      <c r="K7" s="16" t="s">
        <v>195</v>
      </c>
      <c r="L7" s="16" t="s">
        <v>191</v>
      </c>
      <c r="M7" s="16" t="s">
        <v>192</v>
      </c>
      <c r="N7" s="16" t="s">
        <v>193</v>
      </c>
      <c r="O7" s="16" t="s">
        <v>191</v>
      </c>
      <c r="P7" s="16" t="s">
        <v>192</v>
      </c>
      <c r="Q7" s="16" t="s">
        <v>193</v>
      </c>
      <c r="R7" s="16" t="s">
        <v>61</v>
      </c>
      <c r="S7" s="16" t="s">
        <v>57</v>
      </c>
      <c r="T7" s="16" t="s">
        <v>64</v>
      </c>
      <c r="U7" s="16" t="s">
        <v>194</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2" t="s">
        <v>196</v>
      </c>
      <c r="B9" s="142" t="s">
        <v>70</v>
      </c>
      <c r="C9" s="142" t="s">
        <v>197</v>
      </c>
      <c r="D9" s="142" t="s">
        <v>198</v>
      </c>
      <c r="E9" s="142" t="s">
        <v>103</v>
      </c>
      <c r="F9" s="142" t="s">
        <v>104</v>
      </c>
      <c r="G9" s="142" t="s">
        <v>199</v>
      </c>
      <c r="H9" s="142" t="s">
        <v>200</v>
      </c>
      <c r="I9" s="77">
        <v>461508</v>
      </c>
      <c r="J9" s="77">
        <v>461508</v>
      </c>
      <c r="K9" s="77"/>
      <c r="L9" s="77"/>
      <c r="M9" s="77">
        <v>461508</v>
      </c>
      <c r="N9" s="77"/>
      <c r="O9" s="77"/>
      <c r="P9" s="77"/>
      <c r="Q9" s="77"/>
      <c r="R9" s="77"/>
      <c r="S9" s="77"/>
      <c r="T9" s="77"/>
      <c r="U9" s="77"/>
      <c r="V9" s="77"/>
      <c r="W9" s="77"/>
      <c r="X9" s="77"/>
    </row>
    <row r="10" ht="20.25" customHeight="1" spans="1:24">
      <c r="A10" s="142" t="s">
        <v>196</v>
      </c>
      <c r="B10" s="142" t="s">
        <v>70</v>
      </c>
      <c r="C10" s="142" t="s">
        <v>197</v>
      </c>
      <c r="D10" s="142" t="s">
        <v>198</v>
      </c>
      <c r="E10" s="142" t="s">
        <v>103</v>
      </c>
      <c r="F10" s="142" t="s">
        <v>104</v>
      </c>
      <c r="G10" s="142" t="s">
        <v>201</v>
      </c>
      <c r="H10" s="142" t="s">
        <v>202</v>
      </c>
      <c r="I10" s="77">
        <v>7476</v>
      </c>
      <c r="J10" s="77">
        <v>7476</v>
      </c>
      <c r="K10" s="23"/>
      <c r="L10" s="23"/>
      <c r="M10" s="77">
        <v>7476</v>
      </c>
      <c r="N10" s="23"/>
      <c r="O10" s="77"/>
      <c r="P10" s="77"/>
      <c r="Q10" s="77"/>
      <c r="R10" s="77"/>
      <c r="S10" s="77"/>
      <c r="T10" s="77"/>
      <c r="U10" s="77"/>
      <c r="V10" s="77"/>
      <c r="W10" s="77"/>
      <c r="X10" s="77"/>
    </row>
    <row r="11" ht="20.25" customHeight="1" spans="1:24">
      <c r="A11" s="142" t="s">
        <v>196</v>
      </c>
      <c r="B11" s="142" t="s">
        <v>70</v>
      </c>
      <c r="C11" s="142" t="s">
        <v>197</v>
      </c>
      <c r="D11" s="142" t="s">
        <v>198</v>
      </c>
      <c r="E11" s="142" t="s">
        <v>103</v>
      </c>
      <c r="F11" s="142" t="s">
        <v>104</v>
      </c>
      <c r="G11" s="142" t="s">
        <v>203</v>
      </c>
      <c r="H11" s="142" t="s">
        <v>204</v>
      </c>
      <c r="I11" s="77">
        <v>3000</v>
      </c>
      <c r="J11" s="77">
        <v>3000</v>
      </c>
      <c r="K11" s="23"/>
      <c r="L11" s="23"/>
      <c r="M11" s="77">
        <v>3000</v>
      </c>
      <c r="N11" s="23"/>
      <c r="O11" s="77"/>
      <c r="P11" s="77"/>
      <c r="Q11" s="77"/>
      <c r="R11" s="77"/>
      <c r="S11" s="77"/>
      <c r="T11" s="77"/>
      <c r="U11" s="77"/>
      <c r="V11" s="77"/>
      <c r="W11" s="77"/>
      <c r="X11" s="77"/>
    </row>
    <row r="12" ht="20.25" customHeight="1" spans="1:24">
      <c r="A12" s="142" t="s">
        <v>196</v>
      </c>
      <c r="B12" s="142" t="s">
        <v>70</v>
      </c>
      <c r="C12" s="142" t="s">
        <v>197</v>
      </c>
      <c r="D12" s="142" t="s">
        <v>198</v>
      </c>
      <c r="E12" s="142" t="s">
        <v>103</v>
      </c>
      <c r="F12" s="142" t="s">
        <v>104</v>
      </c>
      <c r="G12" s="142" t="s">
        <v>203</v>
      </c>
      <c r="H12" s="142" t="s">
        <v>204</v>
      </c>
      <c r="I12" s="77">
        <v>38459</v>
      </c>
      <c r="J12" s="77">
        <v>38459</v>
      </c>
      <c r="K12" s="23"/>
      <c r="L12" s="23"/>
      <c r="M12" s="77">
        <v>38459</v>
      </c>
      <c r="N12" s="23"/>
      <c r="O12" s="77"/>
      <c r="P12" s="77"/>
      <c r="Q12" s="77"/>
      <c r="R12" s="77"/>
      <c r="S12" s="77"/>
      <c r="T12" s="77"/>
      <c r="U12" s="77"/>
      <c r="V12" s="77"/>
      <c r="W12" s="77"/>
      <c r="X12" s="77"/>
    </row>
    <row r="13" ht="20.25" customHeight="1" spans="1:24">
      <c r="A13" s="142" t="s">
        <v>196</v>
      </c>
      <c r="B13" s="142" t="s">
        <v>70</v>
      </c>
      <c r="C13" s="142" t="s">
        <v>197</v>
      </c>
      <c r="D13" s="142" t="s">
        <v>198</v>
      </c>
      <c r="E13" s="142" t="s">
        <v>103</v>
      </c>
      <c r="F13" s="142" t="s">
        <v>104</v>
      </c>
      <c r="G13" s="142" t="s">
        <v>205</v>
      </c>
      <c r="H13" s="142" t="s">
        <v>206</v>
      </c>
      <c r="I13" s="77">
        <v>101280</v>
      </c>
      <c r="J13" s="77">
        <v>101280</v>
      </c>
      <c r="K13" s="23"/>
      <c r="L13" s="23"/>
      <c r="M13" s="77">
        <v>101280</v>
      </c>
      <c r="N13" s="23"/>
      <c r="O13" s="77"/>
      <c r="P13" s="77"/>
      <c r="Q13" s="77"/>
      <c r="R13" s="77"/>
      <c r="S13" s="77"/>
      <c r="T13" s="77"/>
      <c r="U13" s="77"/>
      <c r="V13" s="77"/>
      <c r="W13" s="77"/>
      <c r="X13" s="77"/>
    </row>
    <row r="14" ht="20.25" customHeight="1" spans="1:24">
      <c r="A14" s="142" t="s">
        <v>196</v>
      </c>
      <c r="B14" s="142" t="s">
        <v>70</v>
      </c>
      <c r="C14" s="142" t="s">
        <v>197</v>
      </c>
      <c r="D14" s="142" t="s">
        <v>198</v>
      </c>
      <c r="E14" s="142" t="s">
        <v>103</v>
      </c>
      <c r="F14" s="142" t="s">
        <v>104</v>
      </c>
      <c r="G14" s="142" t="s">
        <v>205</v>
      </c>
      <c r="H14" s="142" t="s">
        <v>206</v>
      </c>
      <c r="I14" s="77">
        <v>387240</v>
      </c>
      <c r="J14" s="77">
        <v>387240</v>
      </c>
      <c r="K14" s="23"/>
      <c r="L14" s="23"/>
      <c r="M14" s="77">
        <v>387240</v>
      </c>
      <c r="N14" s="23"/>
      <c r="O14" s="77"/>
      <c r="P14" s="77"/>
      <c r="Q14" s="77"/>
      <c r="R14" s="77"/>
      <c r="S14" s="77"/>
      <c r="T14" s="77"/>
      <c r="U14" s="77"/>
      <c r="V14" s="77"/>
      <c r="W14" s="77"/>
      <c r="X14" s="77"/>
    </row>
    <row r="15" ht="20.25" customHeight="1" spans="1:24">
      <c r="A15" s="142" t="s">
        <v>196</v>
      </c>
      <c r="B15" s="142" t="s">
        <v>70</v>
      </c>
      <c r="C15" s="142" t="s">
        <v>207</v>
      </c>
      <c r="D15" s="142" t="s">
        <v>208</v>
      </c>
      <c r="E15" s="142" t="s">
        <v>111</v>
      </c>
      <c r="F15" s="142" t="s">
        <v>112</v>
      </c>
      <c r="G15" s="142" t="s">
        <v>209</v>
      </c>
      <c r="H15" s="142" t="s">
        <v>210</v>
      </c>
      <c r="I15" s="77">
        <v>221064</v>
      </c>
      <c r="J15" s="77">
        <v>221064</v>
      </c>
      <c r="K15" s="23"/>
      <c r="L15" s="23"/>
      <c r="M15" s="77">
        <v>221064</v>
      </c>
      <c r="N15" s="23"/>
      <c r="O15" s="77"/>
      <c r="P15" s="77"/>
      <c r="Q15" s="77"/>
      <c r="R15" s="77"/>
      <c r="S15" s="77"/>
      <c r="T15" s="77"/>
      <c r="U15" s="77"/>
      <c r="V15" s="77"/>
      <c r="W15" s="77"/>
      <c r="X15" s="77"/>
    </row>
    <row r="16" ht="20.25" customHeight="1" spans="1:24">
      <c r="A16" s="142" t="s">
        <v>196</v>
      </c>
      <c r="B16" s="142" t="s">
        <v>70</v>
      </c>
      <c r="C16" s="142" t="s">
        <v>207</v>
      </c>
      <c r="D16" s="142" t="s">
        <v>208</v>
      </c>
      <c r="E16" s="142" t="s">
        <v>113</v>
      </c>
      <c r="F16" s="142" t="s">
        <v>114</v>
      </c>
      <c r="G16" s="142" t="s">
        <v>211</v>
      </c>
      <c r="H16" s="142" t="s">
        <v>212</v>
      </c>
      <c r="I16" s="77">
        <v>75200</v>
      </c>
      <c r="J16" s="77">
        <v>75200</v>
      </c>
      <c r="K16" s="23"/>
      <c r="L16" s="23"/>
      <c r="M16" s="77">
        <v>75200</v>
      </c>
      <c r="N16" s="23"/>
      <c r="O16" s="77"/>
      <c r="P16" s="77"/>
      <c r="Q16" s="77"/>
      <c r="R16" s="77"/>
      <c r="S16" s="77"/>
      <c r="T16" s="77"/>
      <c r="U16" s="77"/>
      <c r="V16" s="77"/>
      <c r="W16" s="77"/>
      <c r="X16" s="77"/>
    </row>
    <row r="17" ht="20.25" customHeight="1" spans="1:24">
      <c r="A17" s="142" t="s">
        <v>196</v>
      </c>
      <c r="B17" s="142" t="s">
        <v>70</v>
      </c>
      <c r="C17" s="142" t="s">
        <v>207</v>
      </c>
      <c r="D17" s="142" t="s">
        <v>208</v>
      </c>
      <c r="E17" s="142" t="s">
        <v>119</v>
      </c>
      <c r="F17" s="142" t="s">
        <v>120</v>
      </c>
      <c r="G17" s="142" t="s">
        <v>213</v>
      </c>
      <c r="H17" s="142" t="s">
        <v>214</v>
      </c>
      <c r="I17" s="77">
        <v>94320</v>
      </c>
      <c r="J17" s="77">
        <v>94320</v>
      </c>
      <c r="K17" s="23"/>
      <c r="L17" s="23"/>
      <c r="M17" s="77">
        <v>94320</v>
      </c>
      <c r="N17" s="23"/>
      <c r="O17" s="77"/>
      <c r="P17" s="77"/>
      <c r="Q17" s="77"/>
      <c r="R17" s="77"/>
      <c r="S17" s="77"/>
      <c r="T17" s="77"/>
      <c r="U17" s="77"/>
      <c r="V17" s="77"/>
      <c r="W17" s="77"/>
      <c r="X17" s="77"/>
    </row>
    <row r="18" ht="20.25" customHeight="1" spans="1:24">
      <c r="A18" s="142" t="s">
        <v>196</v>
      </c>
      <c r="B18" s="142" t="s">
        <v>70</v>
      </c>
      <c r="C18" s="142" t="s">
        <v>207</v>
      </c>
      <c r="D18" s="142" t="s">
        <v>208</v>
      </c>
      <c r="E18" s="142" t="s">
        <v>121</v>
      </c>
      <c r="F18" s="142" t="s">
        <v>122</v>
      </c>
      <c r="G18" s="142" t="s">
        <v>215</v>
      </c>
      <c r="H18" s="142" t="s">
        <v>216</v>
      </c>
      <c r="I18" s="77">
        <v>76560</v>
      </c>
      <c r="J18" s="77">
        <v>76560</v>
      </c>
      <c r="K18" s="23"/>
      <c r="L18" s="23"/>
      <c r="M18" s="77">
        <v>76560</v>
      </c>
      <c r="N18" s="23"/>
      <c r="O18" s="77"/>
      <c r="P18" s="77"/>
      <c r="Q18" s="77"/>
      <c r="R18" s="77"/>
      <c r="S18" s="77"/>
      <c r="T18" s="77"/>
      <c r="U18" s="77"/>
      <c r="V18" s="77"/>
      <c r="W18" s="77"/>
      <c r="X18" s="77"/>
    </row>
    <row r="19" ht="20.25" customHeight="1" spans="1:24">
      <c r="A19" s="142" t="s">
        <v>196</v>
      </c>
      <c r="B19" s="142" t="s">
        <v>70</v>
      </c>
      <c r="C19" s="142" t="s">
        <v>207</v>
      </c>
      <c r="D19" s="142" t="s">
        <v>208</v>
      </c>
      <c r="E19" s="142" t="s">
        <v>123</v>
      </c>
      <c r="F19" s="142" t="s">
        <v>124</v>
      </c>
      <c r="G19" s="142" t="s">
        <v>217</v>
      </c>
      <c r="H19" s="142" t="s">
        <v>218</v>
      </c>
      <c r="I19" s="77">
        <v>5520</v>
      </c>
      <c r="J19" s="77">
        <v>5520</v>
      </c>
      <c r="K19" s="23"/>
      <c r="L19" s="23"/>
      <c r="M19" s="77">
        <v>5520</v>
      </c>
      <c r="N19" s="23"/>
      <c r="O19" s="77"/>
      <c r="P19" s="77"/>
      <c r="Q19" s="77"/>
      <c r="R19" s="77"/>
      <c r="S19" s="77"/>
      <c r="T19" s="77"/>
      <c r="U19" s="77"/>
      <c r="V19" s="77"/>
      <c r="W19" s="77"/>
      <c r="X19" s="77"/>
    </row>
    <row r="20" ht="20.25" customHeight="1" spans="1:24">
      <c r="A20" s="142" t="s">
        <v>196</v>
      </c>
      <c r="B20" s="142" t="s">
        <v>70</v>
      </c>
      <c r="C20" s="142" t="s">
        <v>207</v>
      </c>
      <c r="D20" s="142" t="s">
        <v>208</v>
      </c>
      <c r="E20" s="142" t="s">
        <v>123</v>
      </c>
      <c r="F20" s="142" t="s">
        <v>124</v>
      </c>
      <c r="G20" s="142" t="s">
        <v>217</v>
      </c>
      <c r="H20" s="142" t="s">
        <v>218</v>
      </c>
      <c r="I20" s="77">
        <v>14500</v>
      </c>
      <c r="J20" s="77">
        <v>14500</v>
      </c>
      <c r="K20" s="23"/>
      <c r="L20" s="23"/>
      <c r="M20" s="77">
        <v>14500</v>
      </c>
      <c r="N20" s="23"/>
      <c r="O20" s="77"/>
      <c r="P20" s="77"/>
      <c r="Q20" s="77"/>
      <c r="R20" s="77"/>
      <c r="S20" s="77"/>
      <c r="T20" s="77"/>
      <c r="U20" s="77"/>
      <c r="V20" s="77"/>
      <c r="W20" s="77"/>
      <c r="X20" s="77"/>
    </row>
    <row r="21" ht="20.25" customHeight="1" spans="1:24">
      <c r="A21" s="142" t="s">
        <v>196</v>
      </c>
      <c r="B21" s="142" t="s">
        <v>70</v>
      </c>
      <c r="C21" s="142" t="s">
        <v>219</v>
      </c>
      <c r="D21" s="142" t="s">
        <v>130</v>
      </c>
      <c r="E21" s="142" t="s">
        <v>129</v>
      </c>
      <c r="F21" s="142" t="s">
        <v>130</v>
      </c>
      <c r="G21" s="142" t="s">
        <v>220</v>
      </c>
      <c r="H21" s="142" t="s">
        <v>130</v>
      </c>
      <c r="I21" s="77">
        <v>190800</v>
      </c>
      <c r="J21" s="77">
        <v>190800</v>
      </c>
      <c r="K21" s="23"/>
      <c r="L21" s="23"/>
      <c r="M21" s="77">
        <v>190800</v>
      </c>
      <c r="N21" s="23"/>
      <c r="O21" s="77"/>
      <c r="P21" s="77"/>
      <c r="Q21" s="77"/>
      <c r="R21" s="77"/>
      <c r="S21" s="77"/>
      <c r="T21" s="77"/>
      <c r="U21" s="77"/>
      <c r="V21" s="77"/>
      <c r="W21" s="77"/>
      <c r="X21" s="77"/>
    </row>
    <row r="22" ht="20.25" customHeight="1" spans="1:24">
      <c r="A22" s="142" t="s">
        <v>196</v>
      </c>
      <c r="B22" s="142" t="s">
        <v>70</v>
      </c>
      <c r="C22" s="142" t="s">
        <v>221</v>
      </c>
      <c r="D22" s="142" t="s">
        <v>222</v>
      </c>
      <c r="E22" s="142" t="s">
        <v>103</v>
      </c>
      <c r="F22" s="142" t="s">
        <v>104</v>
      </c>
      <c r="G22" s="142" t="s">
        <v>223</v>
      </c>
      <c r="H22" s="142" t="s">
        <v>222</v>
      </c>
      <c r="I22" s="77">
        <v>7800</v>
      </c>
      <c r="J22" s="77">
        <v>7800</v>
      </c>
      <c r="K22" s="23"/>
      <c r="L22" s="23"/>
      <c r="M22" s="77">
        <v>7800</v>
      </c>
      <c r="N22" s="23"/>
      <c r="O22" s="77"/>
      <c r="P22" s="77"/>
      <c r="Q22" s="77"/>
      <c r="R22" s="77"/>
      <c r="S22" s="77"/>
      <c r="T22" s="77"/>
      <c r="U22" s="77"/>
      <c r="V22" s="77"/>
      <c r="W22" s="77"/>
      <c r="X22" s="77"/>
    </row>
    <row r="23" ht="20.25" customHeight="1" spans="1:24">
      <c r="A23" s="142" t="s">
        <v>196</v>
      </c>
      <c r="B23" s="142" t="s">
        <v>70</v>
      </c>
      <c r="C23" s="142" t="s">
        <v>224</v>
      </c>
      <c r="D23" s="142" t="s">
        <v>225</v>
      </c>
      <c r="E23" s="142" t="s">
        <v>103</v>
      </c>
      <c r="F23" s="142" t="s">
        <v>104</v>
      </c>
      <c r="G23" s="142" t="s">
        <v>226</v>
      </c>
      <c r="H23" s="142" t="s">
        <v>227</v>
      </c>
      <c r="I23" s="77">
        <v>19900</v>
      </c>
      <c r="J23" s="77">
        <v>19900</v>
      </c>
      <c r="K23" s="23"/>
      <c r="L23" s="23"/>
      <c r="M23" s="77">
        <v>19900</v>
      </c>
      <c r="N23" s="23"/>
      <c r="O23" s="77"/>
      <c r="P23" s="77"/>
      <c r="Q23" s="77"/>
      <c r="R23" s="77"/>
      <c r="S23" s="77"/>
      <c r="T23" s="77"/>
      <c r="U23" s="77"/>
      <c r="V23" s="77"/>
      <c r="W23" s="77"/>
      <c r="X23" s="77"/>
    </row>
    <row r="24" ht="20.25" customHeight="1" spans="1:24">
      <c r="A24" s="142" t="s">
        <v>196</v>
      </c>
      <c r="B24" s="142" t="s">
        <v>70</v>
      </c>
      <c r="C24" s="142" t="s">
        <v>224</v>
      </c>
      <c r="D24" s="142" t="s">
        <v>225</v>
      </c>
      <c r="E24" s="142" t="s">
        <v>103</v>
      </c>
      <c r="F24" s="142" t="s">
        <v>104</v>
      </c>
      <c r="G24" s="142" t="s">
        <v>228</v>
      </c>
      <c r="H24" s="142" t="s">
        <v>229</v>
      </c>
      <c r="I24" s="77">
        <v>3670</v>
      </c>
      <c r="J24" s="77">
        <v>3670</v>
      </c>
      <c r="K24" s="23"/>
      <c r="L24" s="23"/>
      <c r="M24" s="77">
        <v>3670</v>
      </c>
      <c r="N24" s="23"/>
      <c r="O24" s="77"/>
      <c r="P24" s="77"/>
      <c r="Q24" s="77"/>
      <c r="R24" s="77"/>
      <c r="S24" s="77"/>
      <c r="T24" s="77"/>
      <c r="U24" s="77"/>
      <c r="V24" s="77"/>
      <c r="W24" s="77"/>
      <c r="X24" s="77"/>
    </row>
    <row r="25" ht="20.25" customHeight="1" spans="1:24">
      <c r="A25" s="142" t="s">
        <v>196</v>
      </c>
      <c r="B25" s="142" t="s">
        <v>70</v>
      </c>
      <c r="C25" s="142" t="s">
        <v>224</v>
      </c>
      <c r="D25" s="142" t="s">
        <v>225</v>
      </c>
      <c r="E25" s="142" t="s">
        <v>103</v>
      </c>
      <c r="F25" s="142" t="s">
        <v>104</v>
      </c>
      <c r="G25" s="142" t="s">
        <v>228</v>
      </c>
      <c r="H25" s="142" t="s">
        <v>229</v>
      </c>
      <c r="I25" s="77">
        <v>3800</v>
      </c>
      <c r="J25" s="77">
        <v>3800</v>
      </c>
      <c r="K25" s="23"/>
      <c r="L25" s="23"/>
      <c r="M25" s="77">
        <v>3800</v>
      </c>
      <c r="N25" s="23"/>
      <c r="O25" s="77"/>
      <c r="P25" s="77"/>
      <c r="Q25" s="77"/>
      <c r="R25" s="77"/>
      <c r="S25" s="77"/>
      <c r="T25" s="77"/>
      <c r="U25" s="77"/>
      <c r="V25" s="77"/>
      <c r="W25" s="77"/>
      <c r="X25" s="77"/>
    </row>
    <row r="26" ht="20.25" customHeight="1" spans="1:24">
      <c r="A26" s="142" t="s">
        <v>196</v>
      </c>
      <c r="B26" s="142" t="s">
        <v>70</v>
      </c>
      <c r="C26" s="142" t="s">
        <v>224</v>
      </c>
      <c r="D26" s="142" t="s">
        <v>225</v>
      </c>
      <c r="E26" s="142" t="s">
        <v>103</v>
      </c>
      <c r="F26" s="142" t="s">
        <v>104</v>
      </c>
      <c r="G26" s="142" t="s">
        <v>230</v>
      </c>
      <c r="H26" s="142" t="s">
        <v>231</v>
      </c>
      <c r="I26" s="77">
        <v>5670</v>
      </c>
      <c r="J26" s="77">
        <v>5670</v>
      </c>
      <c r="K26" s="23"/>
      <c r="L26" s="23"/>
      <c r="M26" s="77">
        <v>5670</v>
      </c>
      <c r="N26" s="23"/>
      <c r="O26" s="77"/>
      <c r="P26" s="77"/>
      <c r="Q26" s="77"/>
      <c r="R26" s="77"/>
      <c r="S26" s="77"/>
      <c r="T26" s="77"/>
      <c r="U26" s="77"/>
      <c r="V26" s="77"/>
      <c r="W26" s="77"/>
      <c r="X26" s="77"/>
    </row>
    <row r="27" ht="20.25" customHeight="1" spans="1:24">
      <c r="A27" s="142" t="s">
        <v>196</v>
      </c>
      <c r="B27" s="142" t="s">
        <v>70</v>
      </c>
      <c r="C27" s="142" t="s">
        <v>224</v>
      </c>
      <c r="D27" s="142" t="s">
        <v>225</v>
      </c>
      <c r="E27" s="142" t="s">
        <v>103</v>
      </c>
      <c r="F27" s="142" t="s">
        <v>104</v>
      </c>
      <c r="G27" s="142" t="s">
        <v>232</v>
      </c>
      <c r="H27" s="142" t="s">
        <v>233</v>
      </c>
      <c r="I27" s="77">
        <v>9600</v>
      </c>
      <c r="J27" s="77">
        <v>9600</v>
      </c>
      <c r="K27" s="23"/>
      <c r="L27" s="23"/>
      <c r="M27" s="77">
        <v>9600</v>
      </c>
      <c r="N27" s="23"/>
      <c r="O27" s="77"/>
      <c r="P27" s="77"/>
      <c r="Q27" s="77"/>
      <c r="R27" s="77"/>
      <c r="S27" s="77"/>
      <c r="T27" s="77"/>
      <c r="U27" s="77"/>
      <c r="V27" s="77"/>
      <c r="W27" s="77"/>
      <c r="X27" s="77"/>
    </row>
    <row r="28" ht="20.25" customHeight="1" spans="1:24">
      <c r="A28" s="142" t="s">
        <v>196</v>
      </c>
      <c r="B28" s="142" t="s">
        <v>70</v>
      </c>
      <c r="C28" s="142" t="s">
        <v>224</v>
      </c>
      <c r="D28" s="142" t="s">
        <v>225</v>
      </c>
      <c r="E28" s="142" t="s">
        <v>103</v>
      </c>
      <c r="F28" s="142" t="s">
        <v>104</v>
      </c>
      <c r="G28" s="142" t="s">
        <v>234</v>
      </c>
      <c r="H28" s="142" t="s">
        <v>235</v>
      </c>
      <c r="I28" s="77">
        <v>12000</v>
      </c>
      <c r="J28" s="77">
        <v>12000</v>
      </c>
      <c r="K28" s="23"/>
      <c r="L28" s="23"/>
      <c r="M28" s="77">
        <v>12000</v>
      </c>
      <c r="N28" s="23"/>
      <c r="O28" s="77"/>
      <c r="P28" s="77"/>
      <c r="Q28" s="77"/>
      <c r="R28" s="77"/>
      <c r="S28" s="77"/>
      <c r="T28" s="77"/>
      <c r="U28" s="77"/>
      <c r="V28" s="77"/>
      <c r="W28" s="77"/>
      <c r="X28" s="77"/>
    </row>
    <row r="29" ht="20.25" customHeight="1" spans="1:24">
      <c r="A29" s="142" t="s">
        <v>196</v>
      </c>
      <c r="B29" s="142" t="s">
        <v>70</v>
      </c>
      <c r="C29" s="142" t="s">
        <v>224</v>
      </c>
      <c r="D29" s="142" t="s">
        <v>225</v>
      </c>
      <c r="E29" s="142" t="s">
        <v>103</v>
      </c>
      <c r="F29" s="142" t="s">
        <v>104</v>
      </c>
      <c r="G29" s="142" t="s">
        <v>236</v>
      </c>
      <c r="H29" s="142" t="s">
        <v>237</v>
      </c>
      <c r="I29" s="77">
        <v>13500</v>
      </c>
      <c r="J29" s="77">
        <v>13500</v>
      </c>
      <c r="K29" s="23"/>
      <c r="L29" s="23"/>
      <c r="M29" s="77">
        <v>13500</v>
      </c>
      <c r="N29" s="23"/>
      <c r="O29" s="77"/>
      <c r="P29" s="77"/>
      <c r="Q29" s="77"/>
      <c r="R29" s="77"/>
      <c r="S29" s="77"/>
      <c r="T29" s="77"/>
      <c r="U29" s="77"/>
      <c r="V29" s="77"/>
      <c r="W29" s="77"/>
      <c r="X29" s="77"/>
    </row>
    <row r="30" ht="20.25" customHeight="1" spans="1:24">
      <c r="A30" s="142" t="s">
        <v>196</v>
      </c>
      <c r="B30" s="142" t="s">
        <v>70</v>
      </c>
      <c r="C30" s="142" t="s">
        <v>224</v>
      </c>
      <c r="D30" s="142" t="s">
        <v>225</v>
      </c>
      <c r="E30" s="142" t="s">
        <v>103</v>
      </c>
      <c r="F30" s="142" t="s">
        <v>104</v>
      </c>
      <c r="G30" s="142" t="s">
        <v>238</v>
      </c>
      <c r="H30" s="142" t="s">
        <v>239</v>
      </c>
      <c r="I30" s="77">
        <v>14200</v>
      </c>
      <c r="J30" s="77">
        <v>14200</v>
      </c>
      <c r="K30" s="23"/>
      <c r="L30" s="23"/>
      <c r="M30" s="77">
        <v>14200</v>
      </c>
      <c r="N30" s="23"/>
      <c r="O30" s="77"/>
      <c r="P30" s="77"/>
      <c r="Q30" s="77"/>
      <c r="R30" s="77"/>
      <c r="S30" s="77"/>
      <c r="T30" s="77"/>
      <c r="U30" s="77"/>
      <c r="V30" s="77"/>
      <c r="W30" s="77"/>
      <c r="X30" s="77"/>
    </row>
    <row r="31" ht="20.25" customHeight="1" spans="1:24">
      <c r="A31" s="142" t="s">
        <v>196</v>
      </c>
      <c r="B31" s="142" t="s">
        <v>70</v>
      </c>
      <c r="C31" s="142" t="s">
        <v>224</v>
      </c>
      <c r="D31" s="142" t="s">
        <v>225</v>
      </c>
      <c r="E31" s="142" t="s">
        <v>103</v>
      </c>
      <c r="F31" s="142" t="s">
        <v>104</v>
      </c>
      <c r="G31" s="142" t="s">
        <v>240</v>
      </c>
      <c r="H31" s="142" t="s">
        <v>241</v>
      </c>
      <c r="I31" s="77">
        <v>3800</v>
      </c>
      <c r="J31" s="77">
        <v>3800</v>
      </c>
      <c r="K31" s="23"/>
      <c r="L31" s="23"/>
      <c r="M31" s="77">
        <v>3800</v>
      </c>
      <c r="N31" s="23"/>
      <c r="O31" s="77"/>
      <c r="P31" s="77"/>
      <c r="Q31" s="77"/>
      <c r="R31" s="77"/>
      <c r="S31" s="77"/>
      <c r="T31" s="77"/>
      <c r="U31" s="77"/>
      <c r="V31" s="77"/>
      <c r="W31" s="77"/>
      <c r="X31" s="77"/>
    </row>
    <row r="32" ht="20.25" customHeight="1" spans="1:24">
      <c r="A32" s="142" t="s">
        <v>196</v>
      </c>
      <c r="B32" s="142" t="s">
        <v>70</v>
      </c>
      <c r="C32" s="142" t="s">
        <v>224</v>
      </c>
      <c r="D32" s="142" t="s">
        <v>225</v>
      </c>
      <c r="E32" s="142" t="s">
        <v>103</v>
      </c>
      <c r="F32" s="142" t="s">
        <v>104</v>
      </c>
      <c r="G32" s="142" t="s">
        <v>242</v>
      </c>
      <c r="H32" s="142" t="s">
        <v>243</v>
      </c>
      <c r="I32" s="77">
        <v>30000</v>
      </c>
      <c r="J32" s="77">
        <v>30000</v>
      </c>
      <c r="K32" s="23"/>
      <c r="L32" s="23"/>
      <c r="M32" s="77">
        <v>30000</v>
      </c>
      <c r="N32" s="23"/>
      <c r="O32" s="77"/>
      <c r="P32" s="77"/>
      <c r="Q32" s="77"/>
      <c r="R32" s="77"/>
      <c r="S32" s="77"/>
      <c r="T32" s="77"/>
      <c r="U32" s="77"/>
      <c r="V32" s="77"/>
      <c r="W32" s="77"/>
      <c r="X32" s="77"/>
    </row>
    <row r="33" ht="20.25" customHeight="1" spans="1:24">
      <c r="A33" s="142" t="s">
        <v>196</v>
      </c>
      <c r="B33" s="142" t="s">
        <v>70</v>
      </c>
      <c r="C33" s="142" t="s">
        <v>224</v>
      </c>
      <c r="D33" s="142" t="s">
        <v>225</v>
      </c>
      <c r="E33" s="142" t="s">
        <v>109</v>
      </c>
      <c r="F33" s="142" t="s">
        <v>110</v>
      </c>
      <c r="G33" s="142" t="s">
        <v>242</v>
      </c>
      <c r="H33" s="142" t="s">
        <v>243</v>
      </c>
      <c r="I33" s="77">
        <v>14400</v>
      </c>
      <c r="J33" s="77">
        <v>14400</v>
      </c>
      <c r="K33" s="23"/>
      <c r="L33" s="23"/>
      <c r="M33" s="77">
        <v>14400</v>
      </c>
      <c r="N33" s="23"/>
      <c r="O33" s="77"/>
      <c r="P33" s="77"/>
      <c r="Q33" s="77"/>
      <c r="R33" s="77"/>
      <c r="S33" s="77"/>
      <c r="T33" s="77"/>
      <c r="U33" s="77"/>
      <c r="V33" s="77"/>
      <c r="W33" s="77"/>
      <c r="X33" s="77"/>
    </row>
    <row r="34" ht="20.25" customHeight="1" spans="1:24">
      <c r="A34" s="142" t="s">
        <v>196</v>
      </c>
      <c r="B34" s="142" t="s">
        <v>70</v>
      </c>
      <c r="C34" s="142" t="s">
        <v>224</v>
      </c>
      <c r="D34" s="142" t="s">
        <v>225</v>
      </c>
      <c r="E34" s="142" t="s">
        <v>109</v>
      </c>
      <c r="F34" s="142" t="s">
        <v>110</v>
      </c>
      <c r="G34" s="142" t="s">
        <v>244</v>
      </c>
      <c r="H34" s="142" t="s">
        <v>245</v>
      </c>
      <c r="I34" s="77">
        <v>3600</v>
      </c>
      <c r="J34" s="77">
        <v>3600</v>
      </c>
      <c r="K34" s="23"/>
      <c r="L34" s="23"/>
      <c r="M34" s="77">
        <v>3600</v>
      </c>
      <c r="N34" s="23"/>
      <c r="O34" s="77"/>
      <c r="P34" s="77"/>
      <c r="Q34" s="77"/>
      <c r="R34" s="77"/>
      <c r="S34" s="77"/>
      <c r="T34" s="77"/>
      <c r="U34" s="77"/>
      <c r="V34" s="77"/>
      <c r="W34" s="77"/>
      <c r="X34" s="77"/>
    </row>
    <row r="35" ht="20.25" customHeight="1" spans="1:24">
      <c r="A35" s="142" t="s">
        <v>196</v>
      </c>
      <c r="B35" s="142" t="s">
        <v>70</v>
      </c>
      <c r="C35" s="142" t="s">
        <v>246</v>
      </c>
      <c r="D35" s="142" t="s">
        <v>247</v>
      </c>
      <c r="E35" s="142" t="s">
        <v>103</v>
      </c>
      <c r="F35" s="142" t="s">
        <v>104</v>
      </c>
      <c r="G35" s="142" t="s">
        <v>203</v>
      </c>
      <c r="H35" s="142" t="s">
        <v>204</v>
      </c>
      <c r="I35" s="77">
        <v>296283</v>
      </c>
      <c r="J35" s="77">
        <v>296283</v>
      </c>
      <c r="K35" s="23"/>
      <c r="L35" s="23"/>
      <c r="M35" s="77">
        <v>296283</v>
      </c>
      <c r="N35" s="23"/>
      <c r="O35" s="77"/>
      <c r="P35" s="77"/>
      <c r="Q35" s="77"/>
      <c r="R35" s="77"/>
      <c r="S35" s="77"/>
      <c r="T35" s="77"/>
      <c r="U35" s="77"/>
      <c r="V35" s="77"/>
      <c r="W35" s="77"/>
      <c r="X35" s="77"/>
    </row>
    <row r="36" ht="20.25" customHeight="1" spans="1:24">
      <c r="A36" s="142" t="s">
        <v>196</v>
      </c>
      <c r="B36" s="142" t="s">
        <v>70</v>
      </c>
      <c r="C36" s="142" t="s">
        <v>246</v>
      </c>
      <c r="D36" s="142" t="s">
        <v>247</v>
      </c>
      <c r="E36" s="142" t="s">
        <v>103</v>
      </c>
      <c r="F36" s="142" t="s">
        <v>104</v>
      </c>
      <c r="G36" s="142" t="s">
        <v>205</v>
      </c>
      <c r="H36" s="142" t="s">
        <v>206</v>
      </c>
      <c r="I36" s="77">
        <v>180000</v>
      </c>
      <c r="J36" s="77">
        <v>180000</v>
      </c>
      <c r="K36" s="23"/>
      <c r="L36" s="23"/>
      <c r="M36" s="77">
        <v>180000</v>
      </c>
      <c r="N36" s="23"/>
      <c r="O36" s="77"/>
      <c r="P36" s="77"/>
      <c r="Q36" s="77"/>
      <c r="R36" s="77"/>
      <c r="S36" s="77"/>
      <c r="T36" s="77"/>
      <c r="U36" s="77"/>
      <c r="V36" s="77"/>
      <c r="W36" s="77"/>
      <c r="X36" s="77"/>
    </row>
    <row r="37" ht="20.25" customHeight="1" spans="1:24">
      <c r="A37" s="142" t="s">
        <v>196</v>
      </c>
      <c r="B37" s="142" t="s">
        <v>70</v>
      </c>
      <c r="C37" s="142" t="s">
        <v>248</v>
      </c>
      <c r="D37" s="142" t="s">
        <v>249</v>
      </c>
      <c r="E37" s="142" t="s">
        <v>109</v>
      </c>
      <c r="F37" s="142" t="s">
        <v>110</v>
      </c>
      <c r="G37" s="142" t="s">
        <v>250</v>
      </c>
      <c r="H37" s="142" t="s">
        <v>251</v>
      </c>
      <c r="I37" s="77">
        <v>134300</v>
      </c>
      <c r="J37" s="77">
        <v>134300</v>
      </c>
      <c r="K37" s="23"/>
      <c r="L37" s="23"/>
      <c r="M37" s="77">
        <v>134300</v>
      </c>
      <c r="N37" s="23"/>
      <c r="O37" s="77"/>
      <c r="P37" s="77"/>
      <c r="Q37" s="77"/>
      <c r="R37" s="77"/>
      <c r="S37" s="77"/>
      <c r="T37" s="77"/>
      <c r="U37" s="77"/>
      <c r="V37" s="77"/>
      <c r="W37" s="77"/>
      <c r="X37" s="77"/>
    </row>
    <row r="38" ht="20.25" customHeight="1" spans="1:24">
      <c r="A38" s="142" t="s">
        <v>196</v>
      </c>
      <c r="B38" s="142" t="s">
        <v>70</v>
      </c>
      <c r="C38" s="142" t="s">
        <v>252</v>
      </c>
      <c r="D38" s="142" t="s">
        <v>253</v>
      </c>
      <c r="E38" s="142" t="s">
        <v>109</v>
      </c>
      <c r="F38" s="142" t="s">
        <v>110</v>
      </c>
      <c r="G38" s="142" t="s">
        <v>242</v>
      </c>
      <c r="H38" s="142" t="s">
        <v>243</v>
      </c>
      <c r="I38" s="77">
        <v>2400</v>
      </c>
      <c r="J38" s="77">
        <v>2400</v>
      </c>
      <c r="K38" s="23"/>
      <c r="L38" s="23"/>
      <c r="M38" s="77">
        <v>2400</v>
      </c>
      <c r="N38" s="23"/>
      <c r="O38" s="77"/>
      <c r="P38" s="77"/>
      <c r="Q38" s="77"/>
      <c r="R38" s="77"/>
      <c r="S38" s="77"/>
      <c r="T38" s="77"/>
      <c r="U38" s="77"/>
      <c r="V38" s="77"/>
      <c r="W38" s="77"/>
      <c r="X38" s="77"/>
    </row>
    <row r="39" ht="20.25" customHeight="1" spans="1:24">
      <c r="A39" s="142" t="s">
        <v>196</v>
      </c>
      <c r="B39" s="142" t="s">
        <v>70</v>
      </c>
      <c r="C39" s="142" t="s">
        <v>254</v>
      </c>
      <c r="D39" s="142" t="s">
        <v>255</v>
      </c>
      <c r="E39" s="142" t="s">
        <v>103</v>
      </c>
      <c r="F39" s="142" t="s">
        <v>104</v>
      </c>
      <c r="G39" s="142" t="s">
        <v>256</v>
      </c>
      <c r="H39" s="142" t="s">
        <v>257</v>
      </c>
      <c r="I39" s="77">
        <v>36000</v>
      </c>
      <c r="J39" s="77">
        <v>36000</v>
      </c>
      <c r="K39" s="23"/>
      <c r="L39" s="23"/>
      <c r="M39" s="77">
        <v>36000</v>
      </c>
      <c r="N39" s="23"/>
      <c r="O39" s="77"/>
      <c r="P39" s="77"/>
      <c r="Q39" s="77"/>
      <c r="R39" s="77"/>
      <c r="S39" s="77"/>
      <c r="T39" s="77"/>
      <c r="U39" s="77"/>
      <c r="V39" s="77"/>
      <c r="W39" s="77"/>
      <c r="X39" s="77"/>
    </row>
    <row r="40" ht="17.25" customHeight="1" spans="1:24">
      <c r="A40" s="32" t="s">
        <v>169</v>
      </c>
      <c r="B40" s="33"/>
      <c r="C40" s="143"/>
      <c r="D40" s="143"/>
      <c r="E40" s="143"/>
      <c r="F40" s="143"/>
      <c r="G40" s="143"/>
      <c r="H40" s="144"/>
      <c r="I40" s="77">
        <v>2467850</v>
      </c>
      <c r="J40" s="77">
        <v>2467850</v>
      </c>
      <c r="K40" s="77"/>
      <c r="L40" s="77"/>
      <c r="M40" s="77">
        <v>2467850</v>
      </c>
      <c r="N40" s="77"/>
      <c r="O40" s="77"/>
      <c r="P40" s="77"/>
      <c r="Q40" s="77"/>
      <c r="R40" s="77"/>
      <c r="S40" s="77"/>
      <c r="T40" s="77"/>
      <c r="U40" s="77"/>
      <c r="V40" s="77"/>
      <c r="W40" s="77"/>
      <c r="X40" s="77"/>
    </row>
  </sheetData>
  <mergeCells count="31">
    <mergeCell ref="A2:X2"/>
    <mergeCell ref="A3:H3"/>
    <mergeCell ref="I4:X4"/>
    <mergeCell ref="J5:N5"/>
    <mergeCell ref="O5:Q5"/>
    <mergeCell ref="S5:X5"/>
    <mergeCell ref="A40:H4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6875" right="0.36875" top="0.559027777777778" bottom="0.559027777777778" header="0.479166666666667" footer="0.479166666666667"/>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W14"/>
  <sheetViews>
    <sheetView showZeros="0" topLeftCell="E1" workbookViewId="0">
      <selection activeCell="A3" sqref="A3:H3"/>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2"/>
      <c r="E1" s="1"/>
      <c r="F1" s="1"/>
      <c r="G1" s="1"/>
      <c r="H1" s="1"/>
      <c r="U1" s="132"/>
      <c r="W1" s="137" t="s">
        <v>258</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"单位名称："&amp;"昆明市官渡区博物馆"</f>
        <v>单位名称：昆明市官渡区博物馆</v>
      </c>
      <c r="B3" s="5"/>
      <c r="C3" s="5"/>
      <c r="D3" s="5"/>
      <c r="E3" s="5"/>
      <c r="F3" s="5"/>
      <c r="G3" s="5"/>
      <c r="H3" s="5"/>
      <c r="I3" s="6"/>
      <c r="J3" s="6"/>
      <c r="K3" s="6"/>
      <c r="L3" s="6"/>
      <c r="M3" s="6"/>
      <c r="N3" s="6"/>
      <c r="O3" s="6"/>
      <c r="P3" s="6"/>
      <c r="Q3" s="6"/>
      <c r="U3" s="132"/>
      <c r="W3" s="115" t="s">
        <v>1</v>
      </c>
    </row>
    <row r="4" ht="21.75" customHeight="1" spans="1:23">
      <c r="A4" s="8" t="s">
        <v>259</v>
      </c>
      <c r="B4" s="9" t="s">
        <v>180</v>
      </c>
      <c r="C4" s="8" t="s">
        <v>181</v>
      </c>
      <c r="D4" s="8" t="s">
        <v>260</v>
      </c>
      <c r="E4" s="9" t="s">
        <v>182</v>
      </c>
      <c r="F4" s="9" t="s">
        <v>183</v>
      </c>
      <c r="G4" s="9" t="s">
        <v>261</v>
      </c>
      <c r="H4" s="9" t="s">
        <v>262</v>
      </c>
      <c r="I4" s="27" t="s">
        <v>55</v>
      </c>
      <c r="J4" s="10" t="s">
        <v>263</v>
      </c>
      <c r="K4" s="11"/>
      <c r="L4" s="11"/>
      <c r="M4" s="12"/>
      <c r="N4" s="10" t="s">
        <v>188</v>
      </c>
      <c r="O4" s="11"/>
      <c r="P4" s="12"/>
      <c r="Q4" s="9" t="s">
        <v>61</v>
      </c>
      <c r="R4" s="10" t="s">
        <v>62</v>
      </c>
      <c r="S4" s="11"/>
      <c r="T4" s="11"/>
      <c r="U4" s="11"/>
      <c r="V4" s="11"/>
      <c r="W4" s="12"/>
    </row>
    <row r="5" ht="21.75" customHeight="1" spans="1:23">
      <c r="A5" s="13"/>
      <c r="B5" s="28"/>
      <c r="C5" s="13"/>
      <c r="D5" s="13"/>
      <c r="E5" s="14"/>
      <c r="F5" s="14"/>
      <c r="G5" s="14"/>
      <c r="H5" s="14"/>
      <c r="I5" s="28"/>
      <c r="J5" s="133" t="s">
        <v>58</v>
      </c>
      <c r="K5" s="134"/>
      <c r="L5" s="9" t="s">
        <v>59</v>
      </c>
      <c r="M5" s="9" t="s">
        <v>60</v>
      </c>
      <c r="N5" s="9" t="s">
        <v>58</v>
      </c>
      <c r="O5" s="9" t="s">
        <v>59</v>
      </c>
      <c r="P5" s="9" t="s">
        <v>60</v>
      </c>
      <c r="Q5" s="14"/>
      <c r="R5" s="9" t="s">
        <v>57</v>
      </c>
      <c r="S5" s="9" t="s">
        <v>64</v>
      </c>
      <c r="T5" s="9" t="s">
        <v>194</v>
      </c>
      <c r="U5" s="9" t="s">
        <v>66</v>
      </c>
      <c r="V5" s="9" t="s">
        <v>67</v>
      </c>
      <c r="W5" s="9" t="s">
        <v>68</v>
      </c>
    </row>
    <row r="6" ht="21" customHeight="1" spans="1:23">
      <c r="A6" s="28"/>
      <c r="B6" s="28"/>
      <c r="C6" s="28"/>
      <c r="D6" s="28"/>
      <c r="E6" s="28"/>
      <c r="F6" s="28"/>
      <c r="G6" s="28"/>
      <c r="H6" s="28"/>
      <c r="I6" s="28"/>
      <c r="J6" s="135" t="s">
        <v>57</v>
      </c>
      <c r="K6" s="136"/>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264</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265</v>
      </c>
      <c r="B9" s="67" t="s">
        <v>266</v>
      </c>
      <c r="C9" s="67" t="s">
        <v>267</v>
      </c>
      <c r="D9" s="67" t="s">
        <v>70</v>
      </c>
      <c r="E9" s="67" t="s">
        <v>101</v>
      </c>
      <c r="F9" s="67" t="s">
        <v>102</v>
      </c>
      <c r="G9" s="67" t="s">
        <v>268</v>
      </c>
      <c r="H9" s="67" t="s">
        <v>269</v>
      </c>
      <c r="I9" s="77">
        <v>586347.13</v>
      </c>
      <c r="J9" s="77">
        <v>586347.13</v>
      </c>
      <c r="K9" s="77">
        <v>586347.13</v>
      </c>
      <c r="L9" s="77"/>
      <c r="M9" s="77"/>
      <c r="N9" s="77"/>
      <c r="O9" s="77"/>
      <c r="P9" s="77"/>
      <c r="Q9" s="77"/>
      <c r="R9" s="77"/>
      <c r="S9" s="77"/>
      <c r="T9" s="77"/>
      <c r="U9" s="77"/>
      <c r="V9" s="77"/>
      <c r="W9" s="77"/>
    </row>
    <row r="10" ht="21.75" customHeight="1" spans="1:23">
      <c r="A10" s="67" t="s">
        <v>265</v>
      </c>
      <c r="B10" s="67" t="s">
        <v>270</v>
      </c>
      <c r="C10" s="67" t="s">
        <v>271</v>
      </c>
      <c r="D10" s="67" t="s">
        <v>70</v>
      </c>
      <c r="E10" s="67" t="s">
        <v>103</v>
      </c>
      <c r="F10" s="67" t="s">
        <v>104</v>
      </c>
      <c r="G10" s="67" t="s">
        <v>272</v>
      </c>
      <c r="H10" s="67" t="s">
        <v>273</v>
      </c>
      <c r="I10" s="77">
        <v>37691</v>
      </c>
      <c r="J10" s="77">
        <v>37691</v>
      </c>
      <c r="K10" s="77">
        <v>37691</v>
      </c>
      <c r="L10" s="77"/>
      <c r="M10" s="77"/>
      <c r="N10" s="77"/>
      <c r="O10" s="77"/>
      <c r="P10" s="77"/>
      <c r="Q10" s="77"/>
      <c r="R10" s="77"/>
      <c r="S10" s="77"/>
      <c r="T10" s="77"/>
      <c r="U10" s="77"/>
      <c r="V10" s="77"/>
      <c r="W10" s="77"/>
    </row>
    <row r="11" ht="21.75" customHeight="1" spans="1:23">
      <c r="A11" s="67" t="s">
        <v>274</v>
      </c>
      <c r="B11" s="67" t="s">
        <v>275</v>
      </c>
      <c r="C11" s="67" t="s">
        <v>276</v>
      </c>
      <c r="D11" s="67" t="s">
        <v>70</v>
      </c>
      <c r="E11" s="67" t="s">
        <v>103</v>
      </c>
      <c r="F11" s="67" t="s">
        <v>104</v>
      </c>
      <c r="G11" s="67" t="s">
        <v>226</v>
      </c>
      <c r="H11" s="67" t="s">
        <v>227</v>
      </c>
      <c r="I11" s="77">
        <v>100000</v>
      </c>
      <c r="J11" s="77">
        <v>100000</v>
      </c>
      <c r="K11" s="77">
        <v>100000</v>
      </c>
      <c r="L11" s="77"/>
      <c r="M11" s="77"/>
      <c r="N11" s="77"/>
      <c r="O11" s="77"/>
      <c r="P11" s="77"/>
      <c r="Q11" s="77"/>
      <c r="R11" s="77"/>
      <c r="S11" s="77"/>
      <c r="T11" s="77"/>
      <c r="U11" s="77"/>
      <c r="V11" s="77"/>
      <c r="W11" s="77"/>
    </row>
    <row r="12" ht="21.75" customHeight="1" spans="1:23">
      <c r="A12" s="67" t="s">
        <v>274</v>
      </c>
      <c r="B12" s="67" t="s">
        <v>277</v>
      </c>
      <c r="C12" s="67" t="s">
        <v>278</v>
      </c>
      <c r="D12" s="67" t="s">
        <v>70</v>
      </c>
      <c r="E12" s="67" t="s">
        <v>103</v>
      </c>
      <c r="F12" s="67" t="s">
        <v>104</v>
      </c>
      <c r="G12" s="67" t="s">
        <v>272</v>
      </c>
      <c r="H12" s="67" t="s">
        <v>273</v>
      </c>
      <c r="I12" s="77">
        <v>30000</v>
      </c>
      <c r="J12" s="77">
        <v>30000</v>
      </c>
      <c r="K12" s="77">
        <v>30000</v>
      </c>
      <c r="L12" s="77"/>
      <c r="M12" s="77"/>
      <c r="N12" s="77"/>
      <c r="O12" s="77"/>
      <c r="P12" s="77"/>
      <c r="Q12" s="77"/>
      <c r="R12" s="77"/>
      <c r="S12" s="77"/>
      <c r="T12" s="77"/>
      <c r="U12" s="77"/>
      <c r="V12" s="77"/>
      <c r="W12" s="77"/>
    </row>
    <row r="13" ht="21.75" customHeight="1" spans="1:23">
      <c r="A13" s="67" t="s">
        <v>274</v>
      </c>
      <c r="B13" s="67" t="s">
        <v>279</v>
      </c>
      <c r="C13" s="67" t="s">
        <v>280</v>
      </c>
      <c r="D13" s="67" t="s">
        <v>70</v>
      </c>
      <c r="E13" s="67" t="s">
        <v>103</v>
      </c>
      <c r="F13" s="67" t="s">
        <v>104</v>
      </c>
      <c r="G13" s="67" t="s">
        <v>281</v>
      </c>
      <c r="H13" s="67" t="s">
        <v>269</v>
      </c>
      <c r="I13" s="77">
        <v>126000</v>
      </c>
      <c r="J13" s="77">
        <v>126000</v>
      </c>
      <c r="K13" s="77">
        <v>126000</v>
      </c>
      <c r="L13" s="77"/>
      <c r="M13" s="77"/>
      <c r="N13" s="77"/>
      <c r="O13" s="77"/>
      <c r="P13" s="77"/>
      <c r="Q13" s="77"/>
      <c r="R13" s="77"/>
      <c r="S13" s="77"/>
      <c r="T13" s="77"/>
      <c r="U13" s="77"/>
      <c r="V13" s="77"/>
      <c r="W13" s="77"/>
    </row>
    <row r="14" ht="18.75" customHeight="1" spans="1:23">
      <c r="A14" s="32" t="s">
        <v>169</v>
      </c>
      <c r="B14" s="33"/>
      <c r="C14" s="33"/>
      <c r="D14" s="33"/>
      <c r="E14" s="33"/>
      <c r="F14" s="33"/>
      <c r="G14" s="33"/>
      <c r="H14" s="34"/>
      <c r="I14" s="77">
        <v>880038.13</v>
      </c>
      <c r="J14" s="77">
        <v>880038.13</v>
      </c>
      <c r="K14" s="77">
        <v>880038.13</v>
      </c>
      <c r="L14" s="77"/>
      <c r="M14" s="77"/>
      <c r="N14" s="77"/>
      <c r="O14" s="77"/>
      <c r="P14" s="77"/>
      <c r="Q14" s="77"/>
      <c r="R14" s="77"/>
      <c r="S14" s="77"/>
      <c r="T14" s="77"/>
      <c r="U14" s="77"/>
      <c r="V14" s="77"/>
      <c r="W14" s="77"/>
    </row>
  </sheetData>
  <mergeCells count="28">
    <mergeCell ref="A2:W2"/>
    <mergeCell ref="A3:H3"/>
    <mergeCell ref="J4:M4"/>
    <mergeCell ref="N4:P4"/>
    <mergeCell ref="R4:W4"/>
    <mergeCell ref="A14:H1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6875" right="0.36875" top="0.559027777777778" bottom="0.559027777777778" header="0.479166666666667" footer="0.479166666666667"/>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J30"/>
  <sheetViews>
    <sheetView showZeros="0" topLeftCell="A17" workbookViewId="0">
      <selection activeCell="D10" sqref="D10"/>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282</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"单位名称："&amp;"昆明市官渡区博物馆"</f>
        <v>单位名称：昆明市官渡区博物馆</v>
      </c>
    </row>
    <row r="4" ht="44.25" customHeight="1" spans="1:10">
      <c r="A4" s="65" t="s">
        <v>181</v>
      </c>
      <c r="B4" s="65" t="s">
        <v>283</v>
      </c>
      <c r="C4" s="65" t="s">
        <v>284</v>
      </c>
      <c r="D4" s="65" t="s">
        <v>285</v>
      </c>
      <c r="E4" s="65" t="s">
        <v>286</v>
      </c>
      <c r="F4" s="66" t="s">
        <v>287</v>
      </c>
      <c r="G4" s="65" t="s">
        <v>288</v>
      </c>
      <c r="H4" s="66" t="s">
        <v>289</v>
      </c>
      <c r="I4" s="66" t="s">
        <v>290</v>
      </c>
      <c r="J4" s="65" t="s">
        <v>291</v>
      </c>
    </row>
    <row r="5" ht="18.75" customHeight="1" spans="1:10">
      <c r="A5" s="130">
        <v>1</v>
      </c>
      <c r="B5" s="130">
        <v>2</v>
      </c>
      <c r="C5" s="130">
        <v>3</v>
      </c>
      <c r="D5" s="130">
        <v>4</v>
      </c>
      <c r="E5" s="130">
        <v>5</v>
      </c>
      <c r="F5" s="35">
        <v>6</v>
      </c>
      <c r="G5" s="130">
        <v>7</v>
      </c>
      <c r="H5" s="35">
        <v>8</v>
      </c>
      <c r="I5" s="35">
        <v>9</v>
      </c>
      <c r="J5" s="130">
        <v>10</v>
      </c>
    </row>
    <row r="6" ht="42" customHeight="1" spans="1:10">
      <c r="A6" s="29" t="s">
        <v>70</v>
      </c>
      <c r="B6" s="67"/>
      <c r="C6" s="67"/>
      <c r="D6" s="67"/>
      <c r="E6" s="53"/>
      <c r="F6" s="68"/>
      <c r="G6" s="53"/>
      <c r="H6" s="68"/>
      <c r="I6" s="68"/>
      <c r="J6" s="53"/>
    </row>
    <row r="7" ht="42" customHeight="1" spans="1:10">
      <c r="A7" s="131" t="s">
        <v>267</v>
      </c>
      <c r="B7" s="20" t="s">
        <v>292</v>
      </c>
      <c r="C7" s="20" t="s">
        <v>293</v>
      </c>
      <c r="D7" s="20" t="s">
        <v>294</v>
      </c>
      <c r="E7" s="29" t="s">
        <v>295</v>
      </c>
      <c r="F7" s="20" t="s">
        <v>296</v>
      </c>
      <c r="G7" s="29" t="s">
        <v>295</v>
      </c>
      <c r="H7" s="20" t="s">
        <v>297</v>
      </c>
      <c r="I7" s="20" t="s">
        <v>298</v>
      </c>
      <c r="J7" s="29" t="s">
        <v>299</v>
      </c>
    </row>
    <row r="8" ht="42" customHeight="1" spans="1:10">
      <c r="A8" s="131" t="s">
        <v>267</v>
      </c>
      <c r="B8" s="20" t="s">
        <v>292</v>
      </c>
      <c r="C8" s="20" t="s">
        <v>293</v>
      </c>
      <c r="D8" s="20" t="s">
        <v>300</v>
      </c>
      <c r="E8" s="29" t="s">
        <v>301</v>
      </c>
      <c r="F8" s="20" t="s">
        <v>302</v>
      </c>
      <c r="G8" s="29" t="s">
        <v>303</v>
      </c>
      <c r="H8" s="20" t="s">
        <v>304</v>
      </c>
      <c r="I8" s="20" t="s">
        <v>298</v>
      </c>
      <c r="J8" s="29" t="s">
        <v>305</v>
      </c>
    </row>
    <row r="9" ht="42" customHeight="1" spans="1:10">
      <c r="A9" s="131" t="s">
        <v>267</v>
      </c>
      <c r="B9" s="20" t="s">
        <v>292</v>
      </c>
      <c r="C9" s="20" t="s">
        <v>306</v>
      </c>
      <c r="D9" s="20" t="s">
        <v>307</v>
      </c>
      <c r="E9" s="29" t="s">
        <v>308</v>
      </c>
      <c r="F9" s="20" t="s">
        <v>302</v>
      </c>
      <c r="G9" s="29" t="s">
        <v>309</v>
      </c>
      <c r="H9" s="20" t="s">
        <v>304</v>
      </c>
      <c r="I9" s="20" t="s">
        <v>298</v>
      </c>
      <c r="J9" s="29" t="s">
        <v>308</v>
      </c>
    </row>
    <row r="10" ht="42" customHeight="1" spans="1:10">
      <c r="A10" s="131" t="s">
        <v>267</v>
      </c>
      <c r="B10" s="20" t="s">
        <v>292</v>
      </c>
      <c r="C10" s="20" t="s">
        <v>310</v>
      </c>
      <c r="D10" s="20" t="s">
        <v>311</v>
      </c>
      <c r="E10" s="29" t="s">
        <v>312</v>
      </c>
      <c r="F10" s="20" t="s">
        <v>313</v>
      </c>
      <c r="G10" s="29" t="s">
        <v>314</v>
      </c>
      <c r="H10" s="20" t="s">
        <v>304</v>
      </c>
      <c r="I10" s="20" t="s">
        <v>298</v>
      </c>
      <c r="J10" s="29" t="s">
        <v>315</v>
      </c>
    </row>
    <row r="11" ht="42" customHeight="1" spans="1:10">
      <c r="A11" s="131" t="s">
        <v>276</v>
      </c>
      <c r="B11" s="20" t="s">
        <v>316</v>
      </c>
      <c r="C11" s="20" t="s">
        <v>293</v>
      </c>
      <c r="D11" s="20" t="s">
        <v>294</v>
      </c>
      <c r="E11" s="29" t="s">
        <v>317</v>
      </c>
      <c r="F11" s="20" t="s">
        <v>302</v>
      </c>
      <c r="G11" s="29" t="s">
        <v>318</v>
      </c>
      <c r="H11" s="20" t="s">
        <v>297</v>
      </c>
      <c r="I11" s="20" t="s">
        <v>298</v>
      </c>
      <c r="J11" s="29" t="s">
        <v>319</v>
      </c>
    </row>
    <row r="12" ht="42" customHeight="1" spans="1:10">
      <c r="A12" s="131" t="s">
        <v>276</v>
      </c>
      <c r="B12" s="20" t="s">
        <v>316</v>
      </c>
      <c r="C12" s="20" t="s">
        <v>293</v>
      </c>
      <c r="D12" s="20" t="s">
        <v>300</v>
      </c>
      <c r="E12" s="29" t="s">
        <v>320</v>
      </c>
      <c r="F12" s="20" t="s">
        <v>296</v>
      </c>
      <c r="G12" s="29" t="s">
        <v>84</v>
      </c>
      <c r="H12" s="20" t="s">
        <v>321</v>
      </c>
      <c r="I12" s="20" t="s">
        <v>298</v>
      </c>
      <c r="J12" s="29" t="s">
        <v>322</v>
      </c>
    </row>
    <row r="13" ht="42" customHeight="1" spans="1:10">
      <c r="A13" s="131" t="s">
        <v>276</v>
      </c>
      <c r="B13" s="20" t="s">
        <v>316</v>
      </c>
      <c r="C13" s="20" t="s">
        <v>293</v>
      </c>
      <c r="D13" s="20" t="s">
        <v>323</v>
      </c>
      <c r="E13" s="29" t="s">
        <v>324</v>
      </c>
      <c r="F13" s="20" t="s">
        <v>296</v>
      </c>
      <c r="G13" s="29" t="s">
        <v>325</v>
      </c>
      <c r="H13" s="20" t="s">
        <v>326</v>
      </c>
      <c r="I13" s="20" t="s">
        <v>298</v>
      </c>
      <c r="J13" s="29" t="s">
        <v>327</v>
      </c>
    </row>
    <row r="14" ht="42" customHeight="1" spans="1:10">
      <c r="A14" s="131" t="s">
        <v>276</v>
      </c>
      <c r="B14" s="20" t="s">
        <v>316</v>
      </c>
      <c r="C14" s="20" t="s">
        <v>306</v>
      </c>
      <c r="D14" s="20" t="s">
        <v>328</v>
      </c>
      <c r="E14" s="29" t="s">
        <v>329</v>
      </c>
      <c r="F14" s="20" t="s">
        <v>302</v>
      </c>
      <c r="G14" s="29" t="s">
        <v>84</v>
      </c>
      <c r="H14" s="20" t="s">
        <v>330</v>
      </c>
      <c r="I14" s="20" t="s">
        <v>298</v>
      </c>
      <c r="J14" s="29" t="s">
        <v>331</v>
      </c>
    </row>
    <row r="15" ht="42" customHeight="1" spans="1:10">
      <c r="A15" s="131" t="s">
        <v>276</v>
      </c>
      <c r="B15" s="20" t="s">
        <v>316</v>
      </c>
      <c r="C15" s="20" t="s">
        <v>306</v>
      </c>
      <c r="D15" s="20" t="s">
        <v>332</v>
      </c>
      <c r="E15" s="29" t="s">
        <v>333</v>
      </c>
      <c r="F15" s="20" t="s">
        <v>296</v>
      </c>
      <c r="G15" s="29" t="s">
        <v>334</v>
      </c>
      <c r="H15" s="20" t="s">
        <v>330</v>
      </c>
      <c r="I15" s="20" t="s">
        <v>335</v>
      </c>
      <c r="J15" s="29" t="s">
        <v>336</v>
      </c>
    </row>
    <row r="16" ht="42" customHeight="1" spans="1:10">
      <c r="A16" s="131" t="s">
        <v>276</v>
      </c>
      <c r="B16" s="20" t="s">
        <v>316</v>
      </c>
      <c r="C16" s="20" t="s">
        <v>310</v>
      </c>
      <c r="D16" s="20" t="s">
        <v>311</v>
      </c>
      <c r="E16" s="29" t="s">
        <v>337</v>
      </c>
      <c r="F16" s="20" t="s">
        <v>302</v>
      </c>
      <c r="G16" s="29" t="s">
        <v>314</v>
      </c>
      <c r="H16" s="20" t="s">
        <v>304</v>
      </c>
      <c r="I16" s="20" t="s">
        <v>298</v>
      </c>
      <c r="J16" s="29" t="s">
        <v>338</v>
      </c>
    </row>
    <row r="17" ht="42" customHeight="1" spans="1:10">
      <c r="A17" s="131" t="s">
        <v>276</v>
      </c>
      <c r="B17" s="20" t="s">
        <v>316</v>
      </c>
      <c r="C17" s="20" t="s">
        <v>310</v>
      </c>
      <c r="D17" s="20" t="s">
        <v>311</v>
      </c>
      <c r="E17" s="29" t="s">
        <v>339</v>
      </c>
      <c r="F17" s="20" t="s">
        <v>302</v>
      </c>
      <c r="G17" s="29" t="s">
        <v>314</v>
      </c>
      <c r="H17" s="20" t="s">
        <v>304</v>
      </c>
      <c r="I17" s="20" t="s">
        <v>298</v>
      </c>
      <c r="J17" s="29" t="s">
        <v>340</v>
      </c>
    </row>
    <row r="18" ht="42" customHeight="1" spans="1:10">
      <c r="A18" s="131" t="s">
        <v>276</v>
      </c>
      <c r="B18" s="20" t="s">
        <v>316</v>
      </c>
      <c r="C18" s="20" t="s">
        <v>310</v>
      </c>
      <c r="D18" s="20" t="s">
        <v>311</v>
      </c>
      <c r="E18" s="29" t="s">
        <v>341</v>
      </c>
      <c r="F18" s="20" t="s">
        <v>302</v>
      </c>
      <c r="G18" s="29" t="s">
        <v>342</v>
      </c>
      <c r="H18" s="20" t="s">
        <v>304</v>
      </c>
      <c r="I18" s="20" t="s">
        <v>298</v>
      </c>
      <c r="J18" s="29" t="s">
        <v>340</v>
      </c>
    </row>
    <row r="19" ht="42" customHeight="1" spans="1:10">
      <c r="A19" s="131" t="s">
        <v>280</v>
      </c>
      <c r="B19" s="20" t="s">
        <v>343</v>
      </c>
      <c r="C19" s="20" t="s">
        <v>293</v>
      </c>
      <c r="D19" s="20" t="s">
        <v>323</v>
      </c>
      <c r="E19" s="29" t="s">
        <v>323</v>
      </c>
      <c r="F19" s="20" t="s">
        <v>344</v>
      </c>
      <c r="G19" s="29" t="s">
        <v>345</v>
      </c>
      <c r="H19" s="20" t="s">
        <v>330</v>
      </c>
      <c r="I19" s="20" t="s">
        <v>298</v>
      </c>
      <c r="J19" s="29" t="s">
        <v>346</v>
      </c>
    </row>
    <row r="20" ht="42" customHeight="1" spans="1:10">
      <c r="A20" s="131" t="s">
        <v>280</v>
      </c>
      <c r="B20" s="20" t="s">
        <v>343</v>
      </c>
      <c r="C20" s="20" t="s">
        <v>306</v>
      </c>
      <c r="D20" s="20" t="s">
        <v>328</v>
      </c>
      <c r="E20" s="29" t="s">
        <v>347</v>
      </c>
      <c r="F20" s="20" t="s">
        <v>344</v>
      </c>
      <c r="G20" s="29" t="s">
        <v>348</v>
      </c>
      <c r="H20" s="20" t="s">
        <v>304</v>
      </c>
      <c r="I20" s="20" t="s">
        <v>298</v>
      </c>
      <c r="J20" s="29" t="s">
        <v>346</v>
      </c>
    </row>
    <row r="21" ht="42" customHeight="1" spans="1:10">
      <c r="A21" s="131" t="s">
        <v>280</v>
      </c>
      <c r="B21" s="20" t="s">
        <v>343</v>
      </c>
      <c r="C21" s="20" t="s">
        <v>310</v>
      </c>
      <c r="D21" s="20" t="s">
        <v>311</v>
      </c>
      <c r="E21" s="29" t="s">
        <v>349</v>
      </c>
      <c r="F21" s="20" t="s">
        <v>302</v>
      </c>
      <c r="G21" s="29" t="s">
        <v>314</v>
      </c>
      <c r="H21" s="20" t="s">
        <v>304</v>
      </c>
      <c r="I21" s="20" t="s">
        <v>298</v>
      </c>
      <c r="J21" s="29" t="s">
        <v>350</v>
      </c>
    </row>
    <row r="22" ht="42" customHeight="1" spans="1:10">
      <c r="A22" s="131" t="s">
        <v>271</v>
      </c>
      <c r="B22" s="20" t="s">
        <v>351</v>
      </c>
      <c r="C22" s="20" t="s">
        <v>293</v>
      </c>
      <c r="D22" s="20" t="s">
        <v>294</v>
      </c>
      <c r="E22" s="29" t="s">
        <v>352</v>
      </c>
      <c r="F22" s="20" t="s">
        <v>296</v>
      </c>
      <c r="G22" s="29" t="s">
        <v>353</v>
      </c>
      <c r="H22" s="20" t="s">
        <v>354</v>
      </c>
      <c r="I22" s="20" t="s">
        <v>298</v>
      </c>
      <c r="J22" s="29" t="s">
        <v>355</v>
      </c>
    </row>
    <row r="23" ht="42" customHeight="1" spans="1:10">
      <c r="A23" s="131" t="s">
        <v>271</v>
      </c>
      <c r="B23" s="20" t="s">
        <v>351</v>
      </c>
      <c r="C23" s="20" t="s">
        <v>306</v>
      </c>
      <c r="D23" s="20" t="s">
        <v>307</v>
      </c>
      <c r="E23" s="29" t="s">
        <v>356</v>
      </c>
      <c r="F23" s="20" t="s">
        <v>296</v>
      </c>
      <c r="G23" s="29" t="s">
        <v>357</v>
      </c>
      <c r="H23" s="20" t="s">
        <v>304</v>
      </c>
      <c r="I23" s="20" t="s">
        <v>298</v>
      </c>
      <c r="J23" s="29" t="s">
        <v>358</v>
      </c>
    </row>
    <row r="24" ht="42" customHeight="1" spans="1:10">
      <c r="A24" s="131" t="s">
        <v>271</v>
      </c>
      <c r="B24" s="20" t="s">
        <v>351</v>
      </c>
      <c r="C24" s="20" t="s">
        <v>306</v>
      </c>
      <c r="D24" s="20" t="s">
        <v>307</v>
      </c>
      <c r="E24" s="29" t="s">
        <v>312</v>
      </c>
      <c r="F24" s="20" t="s">
        <v>296</v>
      </c>
      <c r="G24" s="29" t="s">
        <v>357</v>
      </c>
      <c r="H24" s="20" t="s">
        <v>304</v>
      </c>
      <c r="I24" s="20" t="s">
        <v>298</v>
      </c>
      <c r="J24" s="29" t="s">
        <v>359</v>
      </c>
    </row>
    <row r="25" ht="42" customHeight="1" spans="1:10">
      <c r="A25" s="131" t="s">
        <v>271</v>
      </c>
      <c r="B25" s="20" t="s">
        <v>351</v>
      </c>
      <c r="C25" s="20" t="s">
        <v>310</v>
      </c>
      <c r="D25" s="20" t="s">
        <v>311</v>
      </c>
      <c r="E25" s="29" t="s">
        <v>312</v>
      </c>
      <c r="F25" s="20" t="s">
        <v>296</v>
      </c>
      <c r="G25" s="29" t="s">
        <v>357</v>
      </c>
      <c r="H25" s="20" t="s">
        <v>304</v>
      </c>
      <c r="I25" s="20" t="s">
        <v>298</v>
      </c>
      <c r="J25" s="29" t="s">
        <v>359</v>
      </c>
    </row>
    <row r="26" ht="42" customHeight="1" spans="1:10">
      <c r="A26" s="131" t="s">
        <v>278</v>
      </c>
      <c r="B26" s="20" t="s">
        <v>351</v>
      </c>
      <c r="C26" s="20" t="s">
        <v>293</v>
      </c>
      <c r="D26" s="20" t="s">
        <v>294</v>
      </c>
      <c r="E26" s="29" t="s">
        <v>352</v>
      </c>
      <c r="F26" s="20" t="s">
        <v>296</v>
      </c>
      <c r="G26" s="29" t="s">
        <v>353</v>
      </c>
      <c r="H26" s="20" t="s">
        <v>360</v>
      </c>
      <c r="I26" s="20" t="s">
        <v>298</v>
      </c>
      <c r="J26" s="29" t="s">
        <v>361</v>
      </c>
    </row>
    <row r="27" ht="42" customHeight="1" spans="1:10">
      <c r="A27" s="131" t="s">
        <v>278</v>
      </c>
      <c r="B27" s="20" t="s">
        <v>351</v>
      </c>
      <c r="C27" s="20" t="s">
        <v>293</v>
      </c>
      <c r="D27" s="20" t="s">
        <v>300</v>
      </c>
      <c r="E27" s="29" t="s">
        <v>362</v>
      </c>
      <c r="F27" s="20" t="s">
        <v>296</v>
      </c>
      <c r="G27" s="29" t="s">
        <v>353</v>
      </c>
      <c r="H27" s="20" t="s">
        <v>304</v>
      </c>
      <c r="I27" s="20" t="s">
        <v>298</v>
      </c>
      <c r="J27" s="29" t="s">
        <v>362</v>
      </c>
    </row>
    <row r="28" ht="42" customHeight="1" spans="1:10">
      <c r="A28" s="131" t="s">
        <v>278</v>
      </c>
      <c r="B28" s="20" t="s">
        <v>351</v>
      </c>
      <c r="C28" s="20" t="s">
        <v>306</v>
      </c>
      <c r="D28" s="20" t="s">
        <v>307</v>
      </c>
      <c r="E28" s="29" t="s">
        <v>363</v>
      </c>
      <c r="F28" s="20" t="s">
        <v>296</v>
      </c>
      <c r="G28" s="29" t="s">
        <v>353</v>
      </c>
      <c r="H28" s="20" t="s">
        <v>297</v>
      </c>
      <c r="I28" s="20" t="s">
        <v>298</v>
      </c>
      <c r="J28" s="29" t="s">
        <v>356</v>
      </c>
    </row>
    <row r="29" ht="42" customHeight="1" spans="1:10">
      <c r="A29" s="131" t="s">
        <v>278</v>
      </c>
      <c r="B29" s="20" t="s">
        <v>351</v>
      </c>
      <c r="C29" s="20" t="s">
        <v>306</v>
      </c>
      <c r="D29" s="20" t="s">
        <v>328</v>
      </c>
      <c r="E29" s="29" t="s">
        <v>364</v>
      </c>
      <c r="F29" s="20" t="s">
        <v>302</v>
      </c>
      <c r="G29" s="29" t="s">
        <v>353</v>
      </c>
      <c r="H29" s="20" t="s">
        <v>304</v>
      </c>
      <c r="I29" s="20" t="s">
        <v>298</v>
      </c>
      <c r="J29" s="29" t="s">
        <v>361</v>
      </c>
    </row>
    <row r="30" ht="42" customHeight="1" spans="1:10">
      <c r="A30" s="131" t="s">
        <v>278</v>
      </c>
      <c r="B30" s="20" t="s">
        <v>351</v>
      </c>
      <c r="C30" s="20" t="s">
        <v>310</v>
      </c>
      <c r="D30" s="20" t="s">
        <v>311</v>
      </c>
      <c r="E30" s="29" t="s">
        <v>312</v>
      </c>
      <c r="F30" s="20" t="s">
        <v>313</v>
      </c>
      <c r="G30" s="29" t="s">
        <v>357</v>
      </c>
      <c r="H30" s="20" t="s">
        <v>304</v>
      </c>
      <c r="I30" s="20" t="s">
        <v>298</v>
      </c>
      <c r="J30" s="29" t="s">
        <v>312</v>
      </c>
    </row>
  </sheetData>
  <mergeCells count="12">
    <mergeCell ref="A2:J2"/>
    <mergeCell ref="A3:H3"/>
    <mergeCell ref="A7:A10"/>
    <mergeCell ref="A11:A18"/>
    <mergeCell ref="A19:A21"/>
    <mergeCell ref="A22:A25"/>
    <mergeCell ref="A26:A30"/>
    <mergeCell ref="B7:B10"/>
    <mergeCell ref="B11:B18"/>
    <mergeCell ref="B19:B21"/>
    <mergeCell ref="B22:B25"/>
    <mergeCell ref="B26:B30"/>
  </mergeCells>
  <printOptions horizontalCentered="1"/>
  <pageMargins left="0.959027777777778" right="0.959027777777778" top="0.71875" bottom="0.718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F10"/>
  <sheetViews>
    <sheetView showZeros="0" workbookViewId="0">
      <selection activeCell="B10" sqref="B1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6">
        <v>1</v>
      </c>
      <c r="B1" s="117">
        <v>0</v>
      </c>
      <c r="C1" s="116">
        <v>1</v>
      </c>
      <c r="D1" s="118"/>
      <c r="E1" s="118"/>
      <c r="F1" s="115" t="s">
        <v>365</v>
      </c>
    </row>
    <row r="2" ht="42" customHeight="1" spans="1:6">
      <c r="A2" s="119" t="str">
        <f>"2025"&amp;"年部门政府性基金预算支出预算表"</f>
        <v>2025年部门政府性基金预算支出预算表</v>
      </c>
      <c r="B2" s="119" t="s">
        <v>366</v>
      </c>
      <c r="C2" s="120"/>
      <c r="D2" s="121"/>
      <c r="E2" s="121"/>
      <c r="F2" s="121"/>
    </row>
    <row r="3" ht="13.5" customHeight="1" spans="1:6">
      <c r="A3" s="4" t="str">
        <f>"单位名称："&amp;"昆明市官渡区博物馆"</f>
        <v>单位名称：昆明市官渡区博物馆</v>
      </c>
      <c r="B3" s="4" t="s">
        <v>367</v>
      </c>
      <c r="C3" s="116"/>
      <c r="D3" s="118"/>
      <c r="E3" s="118"/>
      <c r="F3" s="115" t="s">
        <v>1</v>
      </c>
    </row>
    <row r="4" ht="19.5" customHeight="1" spans="1:6">
      <c r="A4" s="122" t="s">
        <v>179</v>
      </c>
      <c r="B4" s="123" t="s">
        <v>72</v>
      </c>
      <c r="C4" s="122" t="s">
        <v>73</v>
      </c>
      <c r="D4" s="10" t="s">
        <v>368</v>
      </c>
      <c r="E4" s="11"/>
      <c r="F4" s="12"/>
    </row>
    <row r="5" ht="18.75" customHeight="1" spans="1:6">
      <c r="A5" s="124"/>
      <c r="B5" s="125"/>
      <c r="C5" s="124"/>
      <c r="D5" s="15" t="s">
        <v>55</v>
      </c>
      <c r="E5" s="10" t="s">
        <v>75</v>
      </c>
      <c r="F5" s="15" t="s">
        <v>76</v>
      </c>
    </row>
    <row r="6" ht="18.75" customHeight="1" spans="1:6">
      <c r="A6" s="66">
        <v>1</v>
      </c>
      <c r="B6" s="126" t="s">
        <v>83</v>
      </c>
      <c r="C6" s="66">
        <v>3</v>
      </c>
      <c r="D6" s="127">
        <v>4</v>
      </c>
      <c r="E6" s="127">
        <v>5</v>
      </c>
      <c r="F6" s="127">
        <v>6</v>
      </c>
    </row>
    <row r="7" ht="30" customHeight="1" spans="1:6">
      <c r="A7" s="20" t="s">
        <v>369</v>
      </c>
      <c r="B7" s="20"/>
      <c r="C7" s="20"/>
      <c r="D7" s="77"/>
      <c r="E7" s="77"/>
      <c r="F7" s="77"/>
    </row>
    <row r="8" ht="21" customHeight="1" spans="1:6">
      <c r="A8" s="20"/>
      <c r="B8" s="20"/>
      <c r="C8" s="20"/>
      <c r="D8" s="77"/>
      <c r="E8" s="77"/>
      <c r="F8" s="77"/>
    </row>
    <row r="9" ht="18.75" customHeight="1" spans="1:6">
      <c r="A9" s="128" t="s">
        <v>169</v>
      </c>
      <c r="B9" s="128" t="s">
        <v>169</v>
      </c>
      <c r="C9" s="129" t="s">
        <v>169</v>
      </c>
      <c r="D9" s="77"/>
      <c r="E9" s="77"/>
      <c r="F9" s="77"/>
    </row>
    <row r="10" customHeight="1" spans="1:1">
      <c r="A10" t="s">
        <v>370</v>
      </c>
    </row>
  </sheetData>
  <mergeCells count="7">
    <mergeCell ref="A2:F2"/>
    <mergeCell ref="A3:C3"/>
    <mergeCell ref="D4:F4"/>
    <mergeCell ref="A9:C9"/>
    <mergeCell ref="A4:A5"/>
    <mergeCell ref="B4:B5"/>
    <mergeCell ref="C4:C5"/>
  </mergeCells>
  <printOptions horizontalCentered="1"/>
  <pageMargins left="0.36875" right="0.36875" top="0.559027777777778" bottom="0.559027777777778" header="0.479166666666667" footer="0.479166666666667"/>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S11"/>
  <sheetViews>
    <sheetView showZeros="0" workbookViewId="0">
      <selection activeCell="D9" sqref="D9"/>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1"/>
      <c r="C1" s="81"/>
      <c r="R1" s="2"/>
      <c r="S1" s="2" t="s">
        <v>371</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8" t="str">
        <f>"单位名称："&amp;"昆明市官渡区博物馆"</f>
        <v>单位名称：昆明市官渡区博物馆</v>
      </c>
      <c r="B3" s="83"/>
      <c r="C3" s="83"/>
      <c r="D3" s="6"/>
      <c r="E3" s="6"/>
      <c r="F3" s="6"/>
      <c r="G3" s="6"/>
      <c r="H3" s="6"/>
      <c r="I3" s="6"/>
      <c r="J3" s="6"/>
      <c r="K3" s="6"/>
      <c r="L3" s="6"/>
      <c r="R3" s="7"/>
      <c r="S3" s="115" t="s">
        <v>1</v>
      </c>
    </row>
    <row r="4" ht="15.75" customHeight="1" spans="1:19">
      <c r="A4" s="9" t="s">
        <v>178</v>
      </c>
      <c r="B4" s="84" t="s">
        <v>179</v>
      </c>
      <c r="C4" s="84" t="s">
        <v>372</v>
      </c>
      <c r="D4" s="85" t="s">
        <v>373</v>
      </c>
      <c r="E4" s="85" t="s">
        <v>374</v>
      </c>
      <c r="F4" s="85" t="s">
        <v>375</v>
      </c>
      <c r="G4" s="85" t="s">
        <v>376</v>
      </c>
      <c r="H4" s="85" t="s">
        <v>377</v>
      </c>
      <c r="I4" s="98" t="s">
        <v>186</v>
      </c>
      <c r="J4" s="98"/>
      <c r="K4" s="98"/>
      <c r="L4" s="98"/>
      <c r="M4" s="99"/>
      <c r="N4" s="98"/>
      <c r="O4" s="98"/>
      <c r="P4" s="78"/>
      <c r="Q4" s="98"/>
      <c r="R4" s="99"/>
      <c r="S4" s="79"/>
    </row>
    <row r="5" ht="17.25" customHeight="1" spans="1:19">
      <c r="A5" s="14"/>
      <c r="B5" s="86"/>
      <c r="C5" s="86"/>
      <c r="D5" s="87"/>
      <c r="E5" s="87"/>
      <c r="F5" s="87"/>
      <c r="G5" s="87"/>
      <c r="H5" s="87"/>
      <c r="I5" s="87" t="s">
        <v>55</v>
      </c>
      <c r="J5" s="87" t="s">
        <v>58</v>
      </c>
      <c r="K5" s="87" t="s">
        <v>378</v>
      </c>
      <c r="L5" s="87" t="s">
        <v>379</v>
      </c>
      <c r="M5" s="100" t="s">
        <v>380</v>
      </c>
      <c r="N5" s="101" t="s">
        <v>381</v>
      </c>
      <c r="O5" s="101"/>
      <c r="P5" s="106"/>
      <c r="Q5" s="101"/>
      <c r="R5" s="107"/>
      <c r="S5" s="88"/>
    </row>
    <row r="6" ht="54" customHeight="1" spans="1:19">
      <c r="A6" s="17"/>
      <c r="B6" s="88"/>
      <c r="C6" s="88"/>
      <c r="D6" s="89"/>
      <c r="E6" s="89"/>
      <c r="F6" s="89"/>
      <c r="G6" s="89"/>
      <c r="H6" s="89"/>
      <c r="I6" s="89"/>
      <c r="J6" s="89" t="s">
        <v>57</v>
      </c>
      <c r="K6" s="89"/>
      <c r="L6" s="89"/>
      <c r="M6" s="102"/>
      <c r="N6" s="89" t="s">
        <v>57</v>
      </c>
      <c r="O6" s="89" t="s">
        <v>64</v>
      </c>
      <c r="P6" s="88" t="s">
        <v>65</v>
      </c>
      <c r="Q6" s="89" t="s">
        <v>66</v>
      </c>
      <c r="R6" s="102" t="s">
        <v>67</v>
      </c>
      <c r="S6" s="88" t="s">
        <v>68</v>
      </c>
    </row>
    <row r="7" ht="18" customHeight="1" spans="1:19">
      <c r="A7" s="109">
        <v>1</v>
      </c>
      <c r="B7" s="109" t="s">
        <v>83</v>
      </c>
      <c r="C7" s="110">
        <v>3</v>
      </c>
      <c r="D7" s="110">
        <v>4</v>
      </c>
      <c r="E7" s="109">
        <v>5</v>
      </c>
      <c r="F7" s="109">
        <v>6</v>
      </c>
      <c r="G7" s="109">
        <v>7</v>
      </c>
      <c r="H7" s="109">
        <v>8</v>
      </c>
      <c r="I7" s="109">
        <v>9</v>
      </c>
      <c r="J7" s="109">
        <v>10</v>
      </c>
      <c r="K7" s="109">
        <v>11</v>
      </c>
      <c r="L7" s="109">
        <v>12</v>
      </c>
      <c r="M7" s="109">
        <v>13</v>
      </c>
      <c r="N7" s="109">
        <v>14</v>
      </c>
      <c r="O7" s="109">
        <v>15</v>
      </c>
      <c r="P7" s="109">
        <v>16</v>
      </c>
      <c r="Q7" s="109">
        <v>17</v>
      </c>
      <c r="R7" s="109">
        <v>18</v>
      </c>
      <c r="S7" s="109">
        <v>19</v>
      </c>
    </row>
    <row r="8" ht="31" customHeight="1" spans="1:19">
      <c r="A8" s="90" t="s">
        <v>196</v>
      </c>
      <c r="B8" s="91" t="s">
        <v>70</v>
      </c>
      <c r="C8" s="91" t="s">
        <v>267</v>
      </c>
      <c r="D8" s="92" t="s">
        <v>267</v>
      </c>
      <c r="E8" s="92" t="s">
        <v>382</v>
      </c>
      <c r="F8" s="92" t="s">
        <v>297</v>
      </c>
      <c r="G8" s="111">
        <v>1</v>
      </c>
      <c r="H8" s="77">
        <v>586347.13</v>
      </c>
      <c r="I8" s="77">
        <v>586347.13</v>
      </c>
      <c r="J8" s="77">
        <v>586347.13</v>
      </c>
      <c r="K8" s="77"/>
      <c r="L8" s="77"/>
      <c r="M8" s="77"/>
      <c r="N8" s="77"/>
      <c r="O8" s="77"/>
      <c r="P8" s="77"/>
      <c r="Q8" s="77"/>
      <c r="R8" s="77"/>
      <c r="S8" s="77"/>
    </row>
    <row r="9" ht="31" customHeight="1" spans="1:19">
      <c r="A9" s="90" t="s">
        <v>196</v>
      </c>
      <c r="B9" s="91" t="s">
        <v>70</v>
      </c>
      <c r="C9" s="91" t="s">
        <v>280</v>
      </c>
      <c r="D9" s="92" t="s">
        <v>280</v>
      </c>
      <c r="E9" s="92" t="s">
        <v>382</v>
      </c>
      <c r="F9" s="92" t="s">
        <v>297</v>
      </c>
      <c r="G9" s="111">
        <v>1</v>
      </c>
      <c r="H9" s="77"/>
      <c r="I9" s="77">
        <v>126000</v>
      </c>
      <c r="J9" s="77">
        <v>126000</v>
      </c>
      <c r="K9" s="77"/>
      <c r="L9" s="77"/>
      <c r="M9" s="77"/>
      <c r="N9" s="77"/>
      <c r="O9" s="77"/>
      <c r="P9" s="77"/>
      <c r="Q9" s="77"/>
      <c r="R9" s="77"/>
      <c r="S9" s="77"/>
    </row>
    <row r="10" ht="21" customHeight="1" spans="1:19">
      <c r="A10" s="93" t="s">
        <v>169</v>
      </c>
      <c r="B10" s="94"/>
      <c r="C10" s="94"/>
      <c r="D10" s="95"/>
      <c r="E10" s="95"/>
      <c r="F10" s="95"/>
      <c r="G10" s="112"/>
      <c r="H10" s="77">
        <v>586347.13</v>
      </c>
      <c r="I10" s="77">
        <v>712347.13</v>
      </c>
      <c r="J10" s="77">
        <v>712347.13</v>
      </c>
      <c r="K10" s="77"/>
      <c r="L10" s="77"/>
      <c r="M10" s="77"/>
      <c r="N10" s="77"/>
      <c r="O10" s="77"/>
      <c r="P10" s="77"/>
      <c r="Q10" s="77"/>
      <c r="R10" s="77"/>
      <c r="S10" s="77"/>
    </row>
    <row r="11" ht="21" customHeight="1" spans="1:19">
      <c r="A11" s="108" t="s">
        <v>383</v>
      </c>
      <c r="B11" s="4"/>
      <c r="C11" s="4"/>
      <c r="D11" s="108"/>
      <c r="E11" s="108"/>
      <c r="F11" s="108"/>
      <c r="G11" s="113"/>
      <c r="H11" s="114"/>
      <c r="I11" s="114"/>
      <c r="J11" s="114"/>
      <c r="K11" s="114"/>
      <c r="L11" s="114"/>
      <c r="M11" s="114"/>
      <c r="N11" s="114"/>
      <c r="O11" s="114"/>
      <c r="P11" s="114"/>
      <c r="Q11" s="114"/>
      <c r="R11" s="114"/>
      <c r="S11" s="114"/>
    </row>
  </sheetData>
  <mergeCells count="19">
    <mergeCell ref="A2:S2"/>
    <mergeCell ref="A3:H3"/>
    <mergeCell ref="I4:S4"/>
    <mergeCell ref="N5:S5"/>
    <mergeCell ref="A10:G10"/>
    <mergeCell ref="A11:S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59027777777778" right="0.959027777777778" top="0.71875" bottom="0.718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T10"/>
  <sheetViews>
    <sheetView showZeros="0" workbookViewId="0">
      <selection activeCell="A8" sqref="A8"/>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4"/>
      <c r="B1" s="81"/>
      <c r="C1" s="81"/>
      <c r="D1" s="81"/>
      <c r="E1" s="81"/>
      <c r="F1" s="81"/>
      <c r="G1" s="81"/>
      <c r="H1" s="74"/>
      <c r="I1" s="74"/>
      <c r="J1" s="74"/>
      <c r="K1" s="74"/>
      <c r="L1" s="74"/>
      <c r="M1" s="74"/>
      <c r="N1" s="96"/>
      <c r="O1" s="74"/>
      <c r="P1" s="74"/>
      <c r="Q1" s="81"/>
      <c r="R1" s="74"/>
      <c r="S1" s="104"/>
      <c r="T1" s="104" t="s">
        <v>384</v>
      </c>
    </row>
    <row r="2" ht="41.25" customHeight="1" spans="1:20">
      <c r="A2" s="70" t="str">
        <f>"2025"&amp;"年部门政府购买服务预算表"</f>
        <v>2025年部门政府购买服务预算表</v>
      </c>
      <c r="B2" s="64"/>
      <c r="C2" s="64"/>
      <c r="D2" s="64"/>
      <c r="E2" s="64"/>
      <c r="F2" s="64"/>
      <c r="G2" s="64"/>
      <c r="H2" s="82"/>
      <c r="I2" s="82"/>
      <c r="J2" s="82"/>
      <c r="K2" s="82"/>
      <c r="L2" s="82"/>
      <c r="M2" s="82"/>
      <c r="N2" s="97"/>
      <c r="O2" s="82"/>
      <c r="P2" s="82"/>
      <c r="Q2" s="64"/>
      <c r="R2" s="82"/>
      <c r="S2" s="97"/>
      <c r="T2" s="64"/>
    </row>
    <row r="3" ht="22.5" customHeight="1" spans="1:20">
      <c r="A3" s="71" t="str">
        <f>"单位名称："&amp;"昆明市官渡区博物馆"</f>
        <v>单位名称：昆明市官渡区博物馆</v>
      </c>
      <c r="B3" s="83"/>
      <c r="C3" s="83"/>
      <c r="D3" s="83"/>
      <c r="E3" s="83"/>
      <c r="F3" s="83"/>
      <c r="G3" s="83"/>
      <c r="H3" s="72"/>
      <c r="I3" s="72"/>
      <c r="J3" s="72"/>
      <c r="K3" s="72"/>
      <c r="L3" s="72"/>
      <c r="M3" s="72"/>
      <c r="N3" s="96"/>
      <c r="O3" s="74"/>
      <c r="P3" s="74"/>
      <c r="Q3" s="81"/>
      <c r="R3" s="74"/>
      <c r="S3" s="105"/>
      <c r="T3" s="104" t="s">
        <v>1</v>
      </c>
    </row>
    <row r="4" ht="24" customHeight="1" spans="1:20">
      <c r="A4" s="9" t="s">
        <v>178</v>
      </c>
      <c r="B4" s="84" t="s">
        <v>179</v>
      </c>
      <c r="C4" s="84" t="s">
        <v>372</v>
      </c>
      <c r="D4" s="84" t="s">
        <v>385</v>
      </c>
      <c r="E4" s="84" t="s">
        <v>386</v>
      </c>
      <c r="F4" s="84" t="s">
        <v>387</v>
      </c>
      <c r="G4" s="84" t="s">
        <v>388</v>
      </c>
      <c r="H4" s="85" t="s">
        <v>389</v>
      </c>
      <c r="I4" s="85" t="s">
        <v>390</v>
      </c>
      <c r="J4" s="98" t="s">
        <v>186</v>
      </c>
      <c r="K4" s="98"/>
      <c r="L4" s="98"/>
      <c r="M4" s="98"/>
      <c r="N4" s="99"/>
      <c r="O4" s="98"/>
      <c r="P4" s="98"/>
      <c r="Q4" s="78"/>
      <c r="R4" s="98"/>
      <c r="S4" s="99"/>
      <c r="T4" s="79"/>
    </row>
    <row r="5" ht="24" customHeight="1" spans="1:20">
      <c r="A5" s="14"/>
      <c r="B5" s="86"/>
      <c r="C5" s="86"/>
      <c r="D5" s="86"/>
      <c r="E5" s="86"/>
      <c r="F5" s="86"/>
      <c r="G5" s="86"/>
      <c r="H5" s="87"/>
      <c r="I5" s="87"/>
      <c r="J5" s="87" t="s">
        <v>55</v>
      </c>
      <c r="K5" s="87" t="s">
        <v>58</v>
      </c>
      <c r="L5" s="87" t="s">
        <v>378</v>
      </c>
      <c r="M5" s="87" t="s">
        <v>379</v>
      </c>
      <c r="N5" s="100" t="s">
        <v>380</v>
      </c>
      <c r="O5" s="101" t="s">
        <v>381</v>
      </c>
      <c r="P5" s="101"/>
      <c r="Q5" s="106"/>
      <c r="R5" s="101"/>
      <c r="S5" s="107"/>
      <c r="T5" s="88"/>
    </row>
    <row r="6" ht="54" customHeight="1" spans="1:20">
      <c r="A6" s="17"/>
      <c r="B6" s="88"/>
      <c r="C6" s="88"/>
      <c r="D6" s="88"/>
      <c r="E6" s="88"/>
      <c r="F6" s="88"/>
      <c r="G6" s="88"/>
      <c r="H6" s="89"/>
      <c r="I6" s="89"/>
      <c r="J6" s="89"/>
      <c r="K6" s="89" t="s">
        <v>57</v>
      </c>
      <c r="L6" s="89"/>
      <c r="M6" s="89"/>
      <c r="N6" s="102"/>
      <c r="O6" s="89" t="s">
        <v>57</v>
      </c>
      <c r="P6" s="89" t="s">
        <v>64</v>
      </c>
      <c r="Q6" s="88" t="s">
        <v>65</v>
      </c>
      <c r="R6" s="89" t="s">
        <v>66</v>
      </c>
      <c r="S6" s="102"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t="s">
        <v>391</v>
      </c>
      <c r="B8" s="91"/>
      <c r="C8" s="91"/>
      <c r="D8" s="91"/>
      <c r="E8" s="91"/>
      <c r="F8" s="91"/>
      <c r="G8" s="91"/>
      <c r="H8" s="92"/>
      <c r="I8" s="92"/>
      <c r="J8" s="77"/>
      <c r="K8" s="77"/>
      <c r="L8" s="77"/>
      <c r="M8" s="77"/>
      <c r="N8" s="77"/>
      <c r="O8" s="77"/>
      <c r="P8" s="77"/>
      <c r="Q8" s="77"/>
      <c r="R8" s="77"/>
      <c r="S8" s="77"/>
      <c r="T8" s="77"/>
    </row>
    <row r="9" ht="21" customHeight="1" spans="1:20">
      <c r="A9" s="93" t="s">
        <v>169</v>
      </c>
      <c r="B9" s="94"/>
      <c r="C9" s="94"/>
      <c r="D9" s="94"/>
      <c r="E9" s="94"/>
      <c r="F9" s="94"/>
      <c r="G9" s="94"/>
      <c r="H9" s="95"/>
      <c r="I9" s="103"/>
      <c r="J9" s="77"/>
      <c r="K9" s="77"/>
      <c r="L9" s="77"/>
      <c r="M9" s="77"/>
      <c r="N9" s="77"/>
      <c r="O9" s="77"/>
      <c r="P9" s="77"/>
      <c r="Q9" s="77"/>
      <c r="R9" s="77"/>
      <c r="S9" s="77"/>
      <c r="T9" s="77"/>
    </row>
    <row r="10" customHeight="1" spans="1:1">
      <c r="A10" t="s">
        <v>392</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59027777777778" right="0.959027777777778" top="0.71875" bottom="0.718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X9"/>
  <sheetViews>
    <sheetView showZeros="0" topLeftCell="B1" workbookViewId="0">
      <selection activeCell="A12" sqref="A12"/>
    </sheetView>
  </sheetViews>
  <sheetFormatPr defaultColWidth="9.14166666666667" defaultRowHeight="14.25" customHeight="1"/>
  <cols>
    <col min="1" max="1" width="37.7083333333333" customWidth="1"/>
    <col min="2" max="24" width="20" customWidth="1"/>
  </cols>
  <sheetData>
    <row r="1" ht="17.25" customHeight="1" spans="4:24">
      <c r="D1" s="69"/>
      <c r="W1" s="2"/>
      <c r="X1" s="2" t="s">
        <v>393</v>
      </c>
    </row>
    <row r="2" ht="41.25" customHeight="1" spans="1:24">
      <c r="A2" s="70" t="str">
        <f>"2025"&amp;"年市对下转移支付预算表"</f>
        <v>2025年市对下转移支付预算表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"单位名称："&amp;"昆明市官渡区博物馆"</f>
        <v>单位名称：昆明市官渡区博物馆</v>
      </c>
      <c r="B3" s="72"/>
      <c r="C3" s="72"/>
      <c r="D3" s="73"/>
      <c r="E3" s="74"/>
      <c r="F3" s="74"/>
      <c r="G3" s="74"/>
      <c r="H3" s="74"/>
      <c r="I3" s="74"/>
      <c r="W3" s="7"/>
      <c r="X3" s="7" t="s">
        <v>1</v>
      </c>
    </row>
    <row r="4" ht="19.5" customHeight="1" spans="1:24">
      <c r="A4" s="27" t="s">
        <v>394</v>
      </c>
      <c r="B4" s="10" t="s">
        <v>186</v>
      </c>
      <c r="C4" s="11"/>
      <c r="D4" s="11"/>
      <c r="E4" s="10" t="s">
        <v>395</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378</v>
      </c>
      <c r="E5" s="47" t="s">
        <v>396</v>
      </c>
      <c r="F5" s="47" t="s">
        <v>397</v>
      </c>
      <c r="G5" s="47" t="s">
        <v>398</v>
      </c>
      <c r="H5" s="47" t="s">
        <v>399</v>
      </c>
      <c r="I5" s="47" t="s">
        <v>400</v>
      </c>
      <c r="J5" s="47" t="s">
        <v>401</v>
      </c>
      <c r="K5" s="47" t="s">
        <v>402</v>
      </c>
      <c r="L5" s="47" t="s">
        <v>403</v>
      </c>
      <c r="M5" s="47" t="s">
        <v>404</v>
      </c>
      <c r="N5" s="47" t="s">
        <v>405</v>
      </c>
      <c r="O5" s="47" t="s">
        <v>406</v>
      </c>
      <c r="P5" s="47" t="s">
        <v>407</v>
      </c>
      <c r="Q5" s="47" t="s">
        <v>408</v>
      </c>
      <c r="R5" s="47" t="s">
        <v>409</v>
      </c>
      <c r="S5" s="47" t="s">
        <v>410</v>
      </c>
      <c r="T5" s="47" t="s">
        <v>411</v>
      </c>
      <c r="U5" s="47" t="s">
        <v>412</v>
      </c>
      <c r="V5" s="47" t="s">
        <v>413</v>
      </c>
      <c r="W5" s="47" t="s">
        <v>414</v>
      </c>
      <c r="X5" s="80" t="s">
        <v>415</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33" customHeight="1" spans="1:24">
      <c r="A7" s="29" t="s">
        <v>416</v>
      </c>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row r="9" customHeight="1" spans="1:1">
      <c r="A9" t="s">
        <v>417</v>
      </c>
    </row>
  </sheetData>
  <mergeCells count="5">
    <mergeCell ref="A2:X2"/>
    <mergeCell ref="A3:I3"/>
    <mergeCell ref="B4:D4"/>
    <mergeCell ref="E4:X4"/>
    <mergeCell ref="A4:A5"/>
  </mergeCells>
  <printOptions horizontalCentered="1"/>
  <pageMargins left="0.959027777777778" right="0.959027777777778" top="0.71875" bottom="0.71875"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418</v>
      </c>
    </row>
    <row r="2" ht="41.25" customHeight="1" spans="1:10">
      <c r="A2" s="63" t="str">
        <f>"2025"&amp;"年市对下转移支付绩效目标表"</f>
        <v>2025年市对下转移支付绩效目标表</v>
      </c>
      <c r="B2" s="3"/>
      <c r="C2" s="3"/>
      <c r="D2" s="3"/>
      <c r="E2" s="3"/>
      <c r="F2" s="64"/>
      <c r="G2" s="3"/>
      <c r="H2" s="64"/>
      <c r="I2" s="64"/>
      <c r="J2" s="3"/>
    </row>
    <row r="3" ht="17.25" customHeight="1" spans="1:1">
      <c r="A3" s="4" t="str">
        <f>"单位名称："&amp;"昆明市官渡区博物馆"</f>
        <v>单位名称：昆明市官渡区博物馆</v>
      </c>
    </row>
    <row r="4" ht="44.25" customHeight="1" spans="1:10">
      <c r="A4" s="65" t="s">
        <v>394</v>
      </c>
      <c r="B4" s="65" t="s">
        <v>283</v>
      </c>
      <c r="C4" s="65" t="s">
        <v>284</v>
      </c>
      <c r="D4" s="65" t="s">
        <v>285</v>
      </c>
      <c r="E4" s="65" t="s">
        <v>286</v>
      </c>
      <c r="F4" s="66" t="s">
        <v>287</v>
      </c>
      <c r="G4" s="65" t="s">
        <v>288</v>
      </c>
      <c r="H4" s="66" t="s">
        <v>289</v>
      </c>
      <c r="I4" s="66" t="s">
        <v>290</v>
      </c>
      <c r="J4" s="65" t="s">
        <v>291</v>
      </c>
    </row>
    <row r="5" ht="14.25" customHeight="1" spans="1:10">
      <c r="A5" s="65">
        <v>1</v>
      </c>
      <c r="B5" s="65">
        <v>2</v>
      </c>
      <c r="C5" s="65">
        <v>3</v>
      </c>
      <c r="D5" s="65">
        <v>4</v>
      </c>
      <c r="E5" s="65">
        <v>5</v>
      </c>
      <c r="F5" s="66">
        <v>6</v>
      </c>
      <c r="G5" s="65">
        <v>7</v>
      </c>
      <c r="H5" s="66">
        <v>8</v>
      </c>
      <c r="I5" s="66">
        <v>9</v>
      </c>
      <c r="J5" s="65">
        <v>10</v>
      </c>
    </row>
    <row r="6" ht="42" customHeight="1" spans="1:10">
      <c r="A6" s="29" t="s">
        <v>416</v>
      </c>
      <c r="B6" s="67"/>
      <c r="C6" s="67"/>
      <c r="D6" s="67"/>
      <c r="E6" s="53"/>
      <c r="F6" s="68"/>
      <c r="G6" s="53"/>
      <c r="H6" s="68"/>
      <c r="I6" s="68"/>
      <c r="J6" s="53"/>
    </row>
    <row r="7" ht="42" customHeight="1" spans="1:10">
      <c r="A7" s="29"/>
      <c r="B7" s="20"/>
      <c r="C7" s="20"/>
      <c r="D7" s="20"/>
      <c r="E7" s="29"/>
      <c r="F7" s="20"/>
      <c r="G7" s="29"/>
      <c r="H7" s="20"/>
      <c r="I7" s="20"/>
      <c r="J7" s="29"/>
    </row>
    <row r="8" customHeight="1" spans="1:1">
      <c r="A8" t="s">
        <v>417</v>
      </c>
    </row>
  </sheetData>
  <mergeCells count="2">
    <mergeCell ref="A2:J2"/>
    <mergeCell ref="A3:H3"/>
  </mergeCells>
  <printOptions horizontalCentered="1"/>
  <pageMargins left="0.959027777777778" right="0.959027777777778" top="0.71875" bottom="0.718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I9"/>
  <sheetViews>
    <sheetView showZeros="0" workbookViewId="0">
      <selection activeCell="A9" sqref="A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419</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"单位名称："&amp;"昆明市官渡区博物馆"</f>
        <v>单位名称：昆明市官渡区博物馆</v>
      </c>
      <c r="B3" s="44"/>
      <c r="C3" s="44"/>
      <c r="D3" s="45"/>
      <c r="F3" s="42"/>
      <c r="G3" s="41"/>
      <c r="H3" s="41"/>
      <c r="I3" s="62" t="s">
        <v>1</v>
      </c>
    </row>
    <row r="4" ht="28.5" customHeight="1" spans="1:9">
      <c r="A4" s="46" t="s">
        <v>178</v>
      </c>
      <c r="B4" s="47" t="s">
        <v>179</v>
      </c>
      <c r="C4" s="48" t="s">
        <v>420</v>
      </c>
      <c r="D4" s="46" t="s">
        <v>421</v>
      </c>
      <c r="E4" s="46" t="s">
        <v>422</v>
      </c>
      <c r="F4" s="46" t="s">
        <v>423</v>
      </c>
      <c r="G4" s="47" t="s">
        <v>424</v>
      </c>
      <c r="H4" s="35"/>
      <c r="I4" s="46"/>
    </row>
    <row r="5" ht="21" customHeight="1" spans="1:9">
      <c r="A5" s="48"/>
      <c r="B5" s="49"/>
      <c r="C5" s="49"/>
      <c r="D5" s="50"/>
      <c r="E5" s="49"/>
      <c r="F5" s="49"/>
      <c r="G5" s="47" t="s">
        <v>376</v>
      </c>
      <c r="H5" s="47" t="s">
        <v>425</v>
      </c>
      <c r="I5" s="47" t="s">
        <v>426</v>
      </c>
    </row>
    <row r="6" ht="17.25" customHeight="1" spans="1:9">
      <c r="A6" s="51" t="s">
        <v>82</v>
      </c>
      <c r="B6" s="52"/>
      <c r="C6" s="51">
        <v>2</v>
      </c>
      <c r="D6" s="53">
        <v>3</v>
      </c>
      <c r="E6" s="51">
        <v>4</v>
      </c>
      <c r="F6" s="52">
        <v>5</v>
      </c>
      <c r="G6" s="54">
        <v>6</v>
      </c>
      <c r="H6" s="53">
        <v>7</v>
      </c>
      <c r="I6" s="53">
        <v>8</v>
      </c>
    </row>
    <row r="7" ht="31" customHeight="1" spans="1:9">
      <c r="A7" s="55" t="s">
        <v>427</v>
      </c>
      <c r="B7" s="31"/>
      <c r="C7" s="31"/>
      <c r="D7" s="29"/>
      <c r="E7" s="20"/>
      <c r="F7" s="54"/>
      <c r="G7" s="56"/>
      <c r="H7" s="57"/>
      <c r="I7" s="57"/>
    </row>
    <row r="8" ht="19.5" customHeight="1" spans="1:9">
      <c r="A8" s="58" t="s">
        <v>55</v>
      </c>
      <c r="B8" s="59"/>
      <c r="C8" s="59"/>
      <c r="D8" s="60"/>
      <c r="E8" s="61"/>
      <c r="F8" s="61"/>
      <c r="G8" s="56"/>
      <c r="H8" s="57"/>
      <c r="I8" s="57"/>
    </row>
    <row r="9" customHeight="1" spans="1:1">
      <c r="A9" t="s">
        <v>428</v>
      </c>
    </row>
  </sheetData>
  <mergeCells count="11">
    <mergeCell ref="A1:I1"/>
    <mergeCell ref="A2:I2"/>
    <mergeCell ref="A3:C3"/>
    <mergeCell ref="G4:I4"/>
    <mergeCell ref="A8:F8"/>
    <mergeCell ref="A4:A5"/>
    <mergeCell ref="B4:B5"/>
    <mergeCell ref="C4:C5"/>
    <mergeCell ref="D4:D5"/>
    <mergeCell ref="E4:E5"/>
    <mergeCell ref="F4:F5"/>
  </mergeCells>
  <pageMargins left="0.669444444444445" right="0.669444444444445" top="0.71875" bottom="0.71875" header="0.279166666666667" footer="0.279166666666667"/>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K11"/>
  <sheetViews>
    <sheetView showZeros="0" workbookViewId="0">
      <selection activeCell="A15" sqref="A15"/>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429</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"单位名称："&amp;"昆明市官渡区博物馆"</f>
        <v>单位名称：昆明市官渡区博物馆</v>
      </c>
      <c r="B3" s="5"/>
      <c r="C3" s="5"/>
      <c r="D3" s="5"/>
      <c r="E3" s="5"/>
      <c r="F3" s="5"/>
      <c r="G3" s="5"/>
      <c r="H3" s="6"/>
      <c r="I3" s="6"/>
      <c r="J3" s="6"/>
      <c r="K3" s="7" t="s">
        <v>1</v>
      </c>
    </row>
    <row r="4" ht="21.75" customHeight="1" spans="1:11">
      <c r="A4" s="8" t="s">
        <v>259</v>
      </c>
      <c r="B4" s="8" t="s">
        <v>181</v>
      </c>
      <c r="C4" s="8" t="s">
        <v>260</v>
      </c>
      <c r="D4" s="9" t="s">
        <v>182</v>
      </c>
      <c r="E4" s="9" t="s">
        <v>183</v>
      </c>
      <c r="F4" s="9" t="s">
        <v>261</v>
      </c>
      <c r="G4" s="9" t="s">
        <v>262</v>
      </c>
      <c r="H4" s="27" t="s">
        <v>55</v>
      </c>
      <c r="I4" s="10" t="s">
        <v>430</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31" customHeight="1" spans="1:11">
      <c r="A8" s="29"/>
      <c r="B8" s="20" t="s">
        <v>431</v>
      </c>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169</v>
      </c>
      <c r="B10" s="33"/>
      <c r="C10" s="33"/>
      <c r="D10" s="33"/>
      <c r="E10" s="33"/>
      <c r="F10" s="33"/>
      <c r="G10" s="34"/>
      <c r="H10" s="22"/>
      <c r="I10" s="22"/>
      <c r="J10" s="22"/>
      <c r="K10" s="30"/>
    </row>
    <row r="11" customHeight="1" spans="1:1">
      <c r="A11" t="s">
        <v>432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6875" right="0.36875" top="0.559027777777778" bottom="0.559027777777778" header="0.479166666666667" footer="0.479166666666667"/>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G14"/>
  <sheetViews>
    <sheetView showZeros="0" tabSelected="1" workbookViewId="0">
      <selection activeCell="D31" sqref="D3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433</v>
      </c>
    </row>
    <row r="2" ht="41.25" customHeight="1" spans="1:7">
      <c r="A2" s="3" t="str">
        <f>"2025"&amp;"年部门项目中期规划预算表"</f>
        <v>2025年部门项目中期规划预算表</v>
      </c>
      <c r="B2" s="3"/>
      <c r="C2" s="3"/>
      <c r="D2" s="3"/>
      <c r="E2" s="3"/>
      <c r="F2" s="3"/>
      <c r="G2" s="3"/>
    </row>
    <row r="3" ht="13.5" customHeight="1" spans="1:7">
      <c r="A3" s="4" t="str">
        <f>"单位名称："&amp;"昆明市官渡区博物馆"</f>
        <v>单位名称：昆明市官渡区博物馆</v>
      </c>
      <c r="B3" s="5"/>
      <c r="C3" s="5"/>
      <c r="D3" s="5"/>
      <c r="E3" s="6"/>
      <c r="F3" s="6"/>
      <c r="G3" s="7" t="s">
        <v>1</v>
      </c>
    </row>
    <row r="4" ht="21.75" customHeight="1" spans="1:7">
      <c r="A4" s="8" t="s">
        <v>260</v>
      </c>
      <c r="B4" s="8" t="s">
        <v>259</v>
      </c>
      <c r="C4" s="8" t="s">
        <v>181</v>
      </c>
      <c r="D4" s="9" t="s">
        <v>434</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880038.13</v>
      </c>
      <c r="F8" s="22"/>
      <c r="G8" s="22"/>
    </row>
    <row r="9" ht="18.75" customHeight="1" spans="1:7">
      <c r="A9" s="20"/>
      <c r="B9" s="20" t="s">
        <v>435</v>
      </c>
      <c r="C9" s="20" t="s">
        <v>267</v>
      </c>
      <c r="D9" s="20" t="s">
        <v>436</v>
      </c>
      <c r="E9" s="22">
        <v>586347.13</v>
      </c>
      <c r="F9" s="22"/>
      <c r="G9" s="22"/>
    </row>
    <row r="10" ht="18.75" customHeight="1" spans="1:7">
      <c r="A10" s="23"/>
      <c r="B10" s="20" t="s">
        <v>435</v>
      </c>
      <c r="C10" s="20" t="s">
        <v>271</v>
      </c>
      <c r="D10" s="20" t="s">
        <v>436</v>
      </c>
      <c r="E10" s="22">
        <v>37691</v>
      </c>
      <c r="F10" s="22"/>
      <c r="G10" s="22"/>
    </row>
    <row r="11" ht="18.75" customHeight="1" spans="1:7">
      <c r="A11" s="23"/>
      <c r="B11" s="20" t="s">
        <v>437</v>
      </c>
      <c r="C11" s="20" t="s">
        <v>276</v>
      </c>
      <c r="D11" s="20" t="s">
        <v>436</v>
      </c>
      <c r="E11" s="22">
        <v>100000</v>
      </c>
      <c r="F11" s="22"/>
      <c r="G11" s="22"/>
    </row>
    <row r="12" ht="18.75" customHeight="1" spans="1:7">
      <c r="A12" s="23"/>
      <c r="B12" s="20" t="s">
        <v>437</v>
      </c>
      <c r="C12" s="20" t="s">
        <v>278</v>
      </c>
      <c r="D12" s="20" t="s">
        <v>436</v>
      </c>
      <c r="E12" s="22">
        <v>30000</v>
      </c>
      <c r="F12" s="22"/>
      <c r="G12" s="22"/>
    </row>
    <row r="13" ht="18.75" customHeight="1" spans="1:7">
      <c r="A13" s="23"/>
      <c r="B13" s="20" t="s">
        <v>437</v>
      </c>
      <c r="C13" s="20" t="s">
        <v>280</v>
      </c>
      <c r="D13" s="20" t="s">
        <v>436</v>
      </c>
      <c r="E13" s="22">
        <v>126000</v>
      </c>
      <c r="F13" s="22"/>
      <c r="G13" s="22"/>
    </row>
    <row r="14" ht="18.75" customHeight="1" spans="1:7">
      <c r="A14" s="24" t="s">
        <v>55</v>
      </c>
      <c r="B14" s="25" t="s">
        <v>438</v>
      </c>
      <c r="C14" s="25"/>
      <c r="D14" s="26"/>
      <c r="E14" s="22">
        <v>880038.13</v>
      </c>
      <c r="F14" s="22"/>
      <c r="G14" s="22"/>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6875" right="0.36875" top="0.559027777777778" bottom="0.559027777777778" header="0.479166666666667" footer="0.479166666666667"/>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vt:lpstr>
      <vt:lpstr>部门收入预算表</vt:lpstr>
      <vt:lpstr>部门支出预算表</vt:lpstr>
      <vt:lpstr>部门财政拨款收支预算总表</vt:lpstr>
      <vt:lpstr>一般公共预算支出预算表(按功能科目分类）</vt:lpstr>
      <vt:lpstr>一般公共预算“三公”经费支出预算表</vt:lpstr>
      <vt:lpstr>部门基本支出预算表</vt:lpstr>
      <vt:lpstr>部门项目支出预算表</vt:lpstr>
      <vt:lpstr>部门项目支出绩效目标表</vt:lpstr>
      <vt:lpstr>部门政府性基金预算支出预算表</vt:lpstr>
      <vt:lpstr>部门政府采购预算表</vt:lpstr>
      <vt:lpstr>部门政府购买服务预算表</vt:lpstr>
      <vt:lpstr>市对下转移支付预算表</vt:lpstr>
      <vt:lpstr>市对下转移支付绩效目标表</vt:lpstr>
      <vt:lpstr>新增资产配置表</vt:lpstr>
      <vt:lpstr>上级转移支付补助项目支出预算表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2025-02-20T02:36:00Z</dcterms:created>
  <dcterms:modified xsi:type="dcterms:W3CDTF">2025-02-20T07:27:31Z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