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Print_Area" localSheetId="0">'部门财务收支预算总表01-1'!$A$1:$D$21</definedName>
    <definedName name="_xlnm.Print_Area" localSheetId="1">'部门收入预算表01-2'!$A$1:$S$11</definedName>
  </definedNames>
  <calcPr calcId="144525"/>
</workbook>
</file>

<file path=xl/sharedStrings.xml><?xml version="1.0" encoding="utf-8"?>
<sst xmlns="http://schemas.openxmlformats.org/spreadsheetml/2006/main" count="917" uniqueCount="362">
  <si>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</si>
  <si>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</si>
  <si>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</si>
  <si>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</si>
  <si>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</si>
  <si>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</si>
  <si>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</si>
  <si>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</si>
  <si>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</si>
  <si>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</si>
  <si>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</si>
  <si>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</si>
  <si>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</si>
  <si>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</si>
  <si>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</si>
  <si>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</si>
  <si>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</si>
  <si>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</si>
  <si>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</si>
  <si>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</si>
  <si>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</si>
  <si>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</si>
  <si>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</si>
  <si>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</si>
  <si>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</si>
  <si>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</si>
  <si>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</si>
  <si>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</si>
  <si>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</si>
  <si>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</si>
  <si>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</si>
  <si>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</si>
  <si>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</si>
  <si>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</si>
  <si>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</si>
  <si>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</si>
  <si>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</si>
  <si>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</si>
  <si>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</si>
  <si>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</si>
  <si>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</si>
  <si>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</si>
  <si>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</si>
  <si>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</si>
  <si>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</si>
  <si>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137008007</t>
  </si>
  <si>
    <t>昆明市官渡区审计局</t>
  </si>
  <si>
    <t>137008007001</t>
  </si>
  <si>
    <t>注：昆明市官渡区审计局所属单位2个，本表仅列示行政单位1个，其余1个非独立核算事业单位未列示。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</si>
  <si>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</si>
  <si>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</si>
  <si>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</si>
  <si>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</si>
  <si>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</si>
  <si>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</si>
  <si>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</si>
  <si>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</si>
  <si>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</si>
  <si>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</si>
  <si>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</si>
  <si>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</si>
  <si>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</si>
  <si>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</si>
  <si>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</si>
  <si>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</si>
  <si>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</si>
  <si>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</si>
  <si>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</si>
  <si>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</si>
  <si>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</si>
  <si>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</si>
  <si>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</si>
  <si>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</si>
  <si>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</si>
  <si>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</si>
  <si>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</si>
  <si>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</si>
  <si>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</si>
  <si>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</si>
  <si>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</si>
  <si>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</si>
  <si>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</si>
  <si>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</si>
  <si>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</si>
  <si>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</si>
  <si>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</si>
  <si>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</si>
  <si>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</si>
  <si>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</si>
  <si>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</si>
  <si>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</si>
  <si>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</si>
  <si>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</si>
  <si>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</si>
  <si>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</si>
  <si>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</si>
  <si>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</si>
  <si>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</si>
  <si>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</si>
  <si>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</si>
  <si>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</si>
  <si>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</si>
  <si>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</si>
  <si>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</si>
  <si>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</si>
  <si>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</si>
  <si>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</si>
  <si>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</si>
  <si>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</si>
  <si>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</si>
  <si>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</si>
  <si>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</si>
  <si>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</si>
  <si>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</si>
  <si>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</si>
  <si>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</si>
  <si>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</si>
  <si>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</si>
  <si>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</si>
  <si>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</si>
  <si>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</si>
  <si>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</si>
  <si>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</si>
  <si>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</si>
  <si>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</si>
  <si>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</si>
  <si>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</si>
  <si>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</si>
  <si>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</si>
  <si>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</si>
  <si>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</si>
  <si>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</si>
  <si>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</si>
  <si>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</si>
  <si>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</si>
  <si>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</si>
  <si>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</si>
  <si>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</si>
  <si>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</si>
  <si>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</si>
  <si>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</si>
  <si>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</si>
  <si>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</si>
  <si>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</si>
  <si>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</si>
  <si>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</si>
  <si>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</si>
  <si>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</si>
  <si>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</si>
  <si>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</si>
  <si>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</si>
  <si>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530000210000000027052</t>
  </si>
  <si>
    <t>行政人员支出工资</t>
  </si>
  <si>
    <t>30101</t>
  </si>
  <si>
    <t>基本工资</t>
  </si>
  <si>
    <t>30102</t>
  </si>
  <si>
    <t>津贴补贴</t>
  </si>
  <si>
    <t>30103</t>
  </si>
  <si>
    <t>奖金</t>
  </si>
  <si>
    <t>530000210000000027054</t>
  </si>
  <si>
    <t>社会保障缴费</t>
  </si>
  <si>
    <t>30108</t>
  </si>
  <si>
    <t>机关事业单位基本养老保险缴费</t>
  </si>
  <si>
    <t>30112</t>
  </si>
  <si>
    <t>其他社会保障缴费</t>
  </si>
  <si>
    <t>30110</t>
  </si>
  <si>
    <t>职工基本医疗保险缴费</t>
  </si>
  <si>
    <t>30111</t>
  </si>
  <si>
    <t>公务员医疗补助缴费</t>
  </si>
  <si>
    <t>530000210000000027056</t>
  </si>
  <si>
    <t>社会保障缴费（职业年金单位缴费）</t>
  </si>
  <si>
    <t>30109</t>
  </si>
  <si>
    <t>职业年金缴费</t>
  </si>
  <si>
    <t>530000210000000027058</t>
  </si>
  <si>
    <t>30113</t>
  </si>
  <si>
    <t>530000210000000027060</t>
  </si>
  <si>
    <t>行政人员公务交通补贴</t>
  </si>
  <si>
    <t>30239</t>
  </si>
  <si>
    <t>其他交通费用</t>
  </si>
  <si>
    <t>530000210000000027062</t>
  </si>
  <si>
    <t>工会经费</t>
  </si>
  <si>
    <t>30228</t>
  </si>
  <si>
    <t>530000210000000027064</t>
  </si>
  <si>
    <t>一般公用经费</t>
  </si>
  <si>
    <t>30201</t>
  </si>
  <si>
    <t>办公费</t>
  </si>
  <si>
    <t>30202</t>
  </si>
  <si>
    <t>印刷费</t>
  </si>
  <si>
    <t>30207</t>
  </si>
  <si>
    <t>邮电费</t>
  </si>
  <si>
    <t>30211</t>
  </si>
  <si>
    <t>差旅费</t>
  </si>
  <si>
    <t>30213</t>
  </si>
  <si>
    <t>维修（护）费</t>
  </si>
  <si>
    <t>30215</t>
  </si>
  <si>
    <t>会议费</t>
  </si>
  <si>
    <t>30216</t>
  </si>
  <si>
    <t>培训费</t>
  </si>
  <si>
    <t>30229</t>
  </si>
  <si>
    <t>福利费</t>
  </si>
  <si>
    <t>30299</t>
  </si>
  <si>
    <t>其他商品和服务支出</t>
  </si>
  <si>
    <t>530000210000000037719</t>
  </si>
  <si>
    <t>30217</t>
  </si>
  <si>
    <t>530000241100002010323</t>
  </si>
  <si>
    <t>对个人和家庭的补助</t>
  </si>
  <si>
    <t>30305</t>
  </si>
  <si>
    <t>生活补助</t>
  </si>
  <si>
    <t>30399</t>
  </si>
  <si>
    <t>其他对个人和家庭的补助</t>
  </si>
  <si>
    <t>530000241100002220594</t>
  </si>
  <si>
    <t>行政人员绩效奖</t>
  </si>
  <si>
    <t>530000210000000026941</t>
  </si>
  <si>
    <t>事业人员支出工资</t>
  </si>
  <si>
    <t>30107</t>
  </si>
  <si>
    <t>绩效工资</t>
  </si>
  <si>
    <t>530000210000000026942</t>
  </si>
  <si>
    <t>530000210000000026943</t>
  </si>
  <si>
    <t>530000210000000026944</t>
  </si>
  <si>
    <t>530000210000000026945</t>
  </si>
  <si>
    <t>530000210000000026951</t>
  </si>
  <si>
    <t>530000210000000026952</t>
  </si>
  <si>
    <t>预算05-1表</t>
  </si>
  <si>
    <t>2025年部门项目支出预算表</t>
  </si>
  <si>
    <t>项目分类</t>
  </si>
  <si>
    <t>项目单位</t>
  </si>
  <si>
    <t>本年拨款</t>
  </si>
  <si>
    <t>其中：本次下达</t>
  </si>
  <si>
    <t>审计业务经费</t>
  </si>
  <si>
    <t>专项业务类</t>
  </si>
  <si>
    <t>530000200000000003311</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</si>
  <si>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</si>
  <si>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</si>
  <si>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</si>
  <si>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</si>
  <si>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</si>
  <si>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</si>
  <si>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</si>
  <si>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</si>
  <si>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</si>
  <si>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</si>
  <si>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</si>
  <si>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</si>
  <si>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</si>
  <si>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</si>
  <si>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实施年度审计项目计划，开展各项审计工作，计划实施预算执行和决算草案编制审计、领导干部经济责任审计、专项资金审计、政府投资审计等审计项目18个，含1个以上领导干部自然资源资产及生态环境保护责任履行情况审计；加强审计管理，强化审计过程控制，创新审计成果开发运用机制，全面履行审计监督职能，出具审计报告和专项审计调查报告18篇以上，提交审计信息16篇以上，提出审计建议80条以上；根据审计发现问题，提出切实可行的审计建议，审计建议采纳率达90%以上，按照有关规定向社会公告审计结果8篇以上。</t>
  </si>
  <si>
    <t>产出指标</t>
  </si>
  <si>
    <t>数量指标</t>
  </si>
  <si>
    <t>审计单位</t>
  </si>
  <si>
    <t>&gt;=</t>
  </si>
  <si>
    <t>18</t>
  </si>
  <si>
    <t>个</t>
  </si>
  <si>
    <t>定量指标</t>
  </si>
  <si>
    <t>反映经审计通知书确认的，统计期内由审计机关独立或以审计机关为主实施审计，并出具审计报告的审计项目数量，审计单位个数应根据正式出具的审计报告篇数确定。</t>
  </si>
  <si>
    <t>审计报告和专项审计调查报告</t>
  </si>
  <si>
    <t>篇</t>
  </si>
  <si>
    <t>反映各级审计机关在审计后所出具的正式审计报告、经济责任审计报告、经济责任审计结果报告和向地方政府或上级机关报送的审计调查报告篇数，不包括代拟稿等文书。</t>
  </si>
  <si>
    <t>提交审计信息</t>
  </si>
  <si>
    <t>16</t>
  </si>
  <si>
    <t>反映提交的审计专题、综合性报告和审计信息、简报、动态等数量情况。</t>
  </si>
  <si>
    <t>审计提出建议</t>
  </si>
  <si>
    <t>80</t>
  </si>
  <si>
    <t>条</t>
  </si>
  <si>
    <t>反映审计部门提出审计建议数量情况。</t>
  </si>
  <si>
    <t>效益指标</t>
  </si>
  <si>
    <t>生态效益</t>
  </si>
  <si>
    <t>领导干部自然资源资产离任（任中）审计项目</t>
  </si>
  <si>
    <t>1.00</t>
  </si>
  <si>
    <t>反映领导干部自然资源资产离任（任中）审计的项目数量情况。</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</si>
  <si>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</si>
  <si>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</si>
  <si>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</si>
  <si>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</si>
  <si>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</si>
  <si>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</si>
  <si>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</si>
  <si>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</si>
  <si>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8</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</si>
  <si>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</si>
  <si>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</si>
  <si>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</si>
  <si>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</si>
  <si>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注：昆明市官渡区审计局无政府性基金收入，无使用政府性基金安排的支出，所以政府性基金预算支出预算表公开空表。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</si>
  <si>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</si>
  <si>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</si>
  <si>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</si>
  <si>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</si>
  <si>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</si>
  <si>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</si>
  <si>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</si>
  <si>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</si>
  <si>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</si>
  <si>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</si>
  <si>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</si>
  <si>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</si>
  <si>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聘请中介机构参与审计项目</t>
  </si>
  <si>
    <t>C23030000 审计服务</t>
  </si>
  <si>
    <t>项</t>
  </si>
  <si>
    <t>聘请中介机构参与审计项目-区级资金</t>
  </si>
  <si>
    <t>采购复印纸</t>
  </si>
  <si>
    <t>A05040101 复印纸</t>
  </si>
  <si>
    <t>箱</t>
  </si>
  <si>
    <t>采购印刷服务</t>
  </si>
  <si>
    <t>C2309019901 公文用纸、资料汇编、信封印刷服务</t>
  </si>
  <si>
    <t>预算08表</t>
  </si>
  <si>
    <t>2025年部门政府购买服务预算表</t>
  </si>
  <si>
    <t>政府购买服务项目</t>
  </si>
  <si>
    <t>政府购买服务目录</t>
  </si>
  <si>
    <t>B0302 审计服务</t>
  </si>
  <si>
    <t>印刷服务</t>
  </si>
  <si>
    <t>B1104 印刷和出版服务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</si>
  <si>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</si>
  <si>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</si>
  <si>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</si>
  <si>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</si>
  <si>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</si>
  <si>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</si>
  <si>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</si>
  <si>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</si>
  <si>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</si>
  <si>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</si>
  <si>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</si>
  <si>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</si>
  <si>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</si>
  <si>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</si>
  <si>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</si>
  <si>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</si>
  <si>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</si>
  <si>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</si>
  <si>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</si>
  <si>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</si>
  <si>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</si>
  <si>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</si>
  <si>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</si>
  <si>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</si>
  <si>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注：昆明市官渡区审计局无省对下转移支付，所以省对下转移支付预算表公开空表。</t>
  </si>
  <si>
    <t>预算09-2表</t>
  </si>
  <si>
    <t>2025年省对下转移支付绩效目标表</t>
  </si>
  <si>
    <t>注：昆明市官渡区审计局无省对下转移支付，所以省对下转移支付绩效目标表公开空表。</t>
  </si>
  <si>
    <t>预算10表</t>
  </si>
  <si>
    <t>2025年新增资产配置表</t>
  </si>
  <si>
    <t>资产类别</t>
  </si>
  <si>
    <t>资产分类代码.名称</t>
  </si>
  <si>
    <t>资产名称</t>
  </si>
  <si>
    <t>计量单位</t>
  </si>
  <si>
    <t>财政部门批复数（元）</t>
  </si>
  <si>
    <t>单价</t>
  </si>
  <si>
    <t>金额</t>
  </si>
  <si>
    <t>注：昆明市官渡区审计局无新增资产配置情况，所以新增资产配置表公开空表。</t>
  </si>
  <si>
    <t>预算11表</t>
  </si>
  <si>
    <t>2025年中央转移支付补助项目支出预算表</t>
  </si>
  <si>
    <t>上级补助</t>
  </si>
  <si>
    <t>注：按现行会计核算体系，昆明市官渡区审计局无中央转移支付补助项目支出，所以中央转移支付补助项目支出预算表公开空表。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</si>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</sst>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numFmts count="9">
    <numFmt numFmtId="176" formatCode="yyyy/mm/dd\ hh:mm:ss"/>
    <numFmt numFmtId="177" formatCode="#,##0.00;\-#,##0.00;;@"/>
    <numFmt numFmtId="178" formatCode="hh:mm:ss"/>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9" formatCode="#,##0;\-#,##0;;@"/>
    <numFmt numFmtId="180" formatCode="yyyy/mm/dd"/>
  </numFmts>
  <fonts count="42">
    <font>
      <sz val="11"/>
      <color theme="1"/>
      <name val="宋体"/>
      <charset val="134"/>
      <scheme val="minor"/>
    </font>
    <font>
      <sz val="11"/>
      <color rgb="FF000000"/>
      <name val="宋体"/>
      <charset val="134"/>
    </font>
    <font>
      <b/>
      <sz val="21"/>
      <color rgb="FF000000"/>
      <name val="宋体"/>
      <charset val="134"/>
    </font>
    <font>
      <sz val="10"/>
      <color rgb="FF000000"/>
      <name val="宋体"/>
      <charset val="134"/>
    </font>
    <font>
      <sz val="9"/>
      <color rgb="FF000000"/>
      <name val="宋体"/>
      <charset val="134"/>
    </font>
    <font>
      <sz val="9"/>
      <color theme="1"/>
      <name val="宋体"/>
      <charset val="134"/>
    </font>
    <font>
      <sz val="10"/>
      <color theme="1"/>
      <name val="宋体"/>
      <charset val="134"/>
      <scheme val="minor"/>
    </font>
    <font>
      <b/>
      <sz val="23"/>
      <color rgb="FF000000"/>
      <name val="宋体"/>
      <charset val="134"/>
    </font>
    <font>
      <sz val="11"/>
      <name val="宋体"/>
      <charset val="134"/>
    </font>
    <font>
      <b/>
      <sz val="19.5"/>
      <name val="宋体"/>
      <charset val="134"/>
    </font>
    <font>
      <sz val="10.5"/>
      <name val="宋体"/>
      <charset val="134"/>
    </font>
    <font>
      <sz val="9"/>
      <name val="SimSun"/>
      <charset val="134"/>
    </font>
    <font>
      <sz val="9"/>
      <name val="宋体"/>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23" fillId="25" borderId="0" applyNumberFormat="0" applyBorder="0" applyAlignment="0" applyProtection="0">
      <alignment vertical="center"/>
    </xf>
    <xf numFmtId="0" fontId="38"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2" fillId="0" borderId="7">
      <alignment horizontal="right" vertical="center"/>
    </xf>
    <xf numFmtId="0" fontId="23" fillId="9"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31" fillId="2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80" fontId="12" fillId="0" borderId="7">
      <alignment horizontal="right" vertical="center"/>
    </xf>
    <xf numFmtId="0" fontId="26" fillId="0" borderId="0" applyNumberFormat="0" applyFill="0" applyBorder="0" applyAlignment="0" applyProtection="0">
      <alignment vertical="center"/>
    </xf>
    <xf numFmtId="0" fontId="0" fillId="14" borderId="18" applyNumberFormat="0" applyFont="0" applyAlignment="0" applyProtection="0">
      <alignment vertical="center"/>
    </xf>
    <xf numFmtId="0" fontId="31" fillId="21"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16" applyNumberFormat="0" applyFill="0" applyAlignment="0" applyProtection="0">
      <alignment vertical="center"/>
    </xf>
    <xf numFmtId="0" fontId="29" fillId="0" borderId="16" applyNumberFormat="0" applyFill="0" applyAlignment="0" applyProtection="0">
      <alignment vertical="center"/>
    </xf>
    <xf numFmtId="0" fontId="31" fillId="27" borderId="0" applyNumberFormat="0" applyBorder="0" applyAlignment="0" applyProtection="0">
      <alignment vertical="center"/>
    </xf>
    <xf numFmtId="0" fontId="25" fillId="0" borderId="20" applyNumberFormat="0" applyFill="0" applyAlignment="0" applyProtection="0">
      <alignment vertical="center"/>
    </xf>
    <xf numFmtId="0" fontId="31" fillId="20" borderId="0" applyNumberFormat="0" applyBorder="0" applyAlignment="0" applyProtection="0">
      <alignment vertical="center"/>
    </xf>
    <xf numFmtId="0" fontId="32" fillId="13" borderId="17" applyNumberFormat="0" applyAlignment="0" applyProtection="0">
      <alignment vertical="center"/>
    </xf>
    <xf numFmtId="0" fontId="39" fillId="13" borderId="21" applyNumberFormat="0" applyAlignment="0" applyProtection="0">
      <alignment vertical="center"/>
    </xf>
    <xf numFmtId="0" fontId="28" fillId="8" borderId="15" applyNumberFormat="0" applyAlignment="0" applyProtection="0">
      <alignment vertical="center"/>
    </xf>
    <xf numFmtId="0" fontId="23" fillId="32" borderId="0" applyNumberFormat="0" applyBorder="0" applyAlignment="0" applyProtection="0">
      <alignment vertical="center"/>
    </xf>
    <xf numFmtId="0" fontId="31" fillId="17" borderId="0" applyNumberFormat="0" applyBorder="0" applyAlignment="0" applyProtection="0">
      <alignment vertical="center"/>
    </xf>
    <xf numFmtId="0" fontId="40" fillId="0" borderId="22" applyNumberFormat="0" applyFill="0" applyAlignment="0" applyProtection="0">
      <alignment vertical="center"/>
    </xf>
    <xf numFmtId="0" fontId="34" fillId="0" borderId="19" applyNumberFormat="0" applyFill="0" applyAlignment="0" applyProtection="0">
      <alignment vertical="center"/>
    </xf>
    <xf numFmtId="0" fontId="41" fillId="31" borderId="0" applyNumberFormat="0" applyBorder="0" applyAlignment="0" applyProtection="0">
      <alignment vertical="center"/>
    </xf>
    <xf numFmtId="0" fontId="37" fillId="19" borderId="0" applyNumberFormat="0" applyBorder="0" applyAlignment="0" applyProtection="0">
      <alignment vertical="center"/>
    </xf>
    <xf numFmtId="10" fontId="12" fillId="0" borderId="7">
      <alignment horizontal="right" vertical="center"/>
    </xf>
    <xf numFmtId="0" fontId="23" fillId="24" borderId="0" applyNumberFormat="0" applyBorder="0" applyAlignment="0" applyProtection="0">
      <alignment vertical="center"/>
    </xf>
    <xf numFmtId="0" fontId="31" fillId="12"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23" fillId="29" borderId="0" applyNumberFormat="0" applyBorder="0" applyAlignment="0" applyProtection="0">
      <alignment vertical="center"/>
    </xf>
    <xf numFmtId="0" fontId="23" fillId="3" borderId="0" applyNumberFormat="0" applyBorder="0" applyAlignment="0" applyProtection="0">
      <alignment vertical="center"/>
    </xf>
    <xf numFmtId="0" fontId="31" fillId="10" borderId="0" applyNumberFormat="0" applyBorder="0" applyAlignment="0" applyProtection="0">
      <alignment vertical="center"/>
    </xf>
    <xf numFmtId="0" fontId="23" fillId="6" borderId="0" applyNumberFormat="0" applyBorder="0" applyAlignment="0" applyProtection="0">
      <alignment vertical="center"/>
    </xf>
    <xf numFmtId="0" fontId="31" fillId="26" borderId="0" applyNumberFormat="0" applyBorder="0" applyAlignment="0" applyProtection="0">
      <alignment vertical="center"/>
    </xf>
    <xf numFmtId="0" fontId="31" fillId="15" borderId="0" applyNumberFormat="0" applyBorder="0" applyAlignment="0" applyProtection="0">
      <alignment vertical="center"/>
    </xf>
    <xf numFmtId="0" fontId="23" fillId="2" borderId="0" applyNumberFormat="0" applyBorder="0" applyAlignment="0" applyProtection="0">
      <alignment vertical="center"/>
    </xf>
    <xf numFmtId="0" fontId="31" fillId="18" borderId="0" applyNumberFormat="0" applyBorder="0" applyAlignment="0" applyProtection="0">
      <alignment vertical="center"/>
    </xf>
    <xf numFmtId="177" fontId="12" fillId="0" borderId="7">
      <alignment horizontal="right" vertical="center"/>
    </xf>
    <xf numFmtId="49" fontId="12" fillId="0" borderId="7">
      <alignment horizontal="left" vertical="center" wrapText="1"/>
    </xf>
    <xf numFmtId="177" fontId="12" fillId="0" borderId="7">
      <alignment horizontal="right" vertical="center"/>
    </xf>
    <xf numFmtId="178" fontId="12" fillId="0" borderId="7">
      <alignment horizontal="right" vertical="center"/>
    </xf>
    <xf numFmtId="179" fontId="12" fillId="0" borderId="7">
      <alignment horizontal="right" vertical="center"/>
    </xf>
  </cellStyleXfs>
  <cellXfs count="170">
    <xf numFmtId="0" fontId="0" fillId="0" borderId="0" xfId="0"/>
    <xf numFmtId="0" fontId="0" fillId="0" borderId="0" xfId="0" applyFont="1" applyAlignment="1">
      <alignment vertical="center"/>
    </xf>
    <xf numFmtId="49" fontId="1" fillId="0" borderId="0" xfId="0" applyNumberFormat="1" applyFont="1" applyAlignment="1">
      <alignment vertical="center"/>
    </xf>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0" xfId="0" applyFont="1" applyAlignment="1">
      <alignment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177" fontId="5" fillId="0" borderId="7" xfId="54" applyFont="1">
      <alignment horizontal="righ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Alignment="1">
      <alignment vertical="center"/>
    </xf>
    <xf numFmtId="0" fontId="7" fillId="0" borderId="0" xfId="0" applyFont="1" applyAlignment="1">
      <alignment horizontal="center" vertical="center"/>
    </xf>
    <xf numFmtId="0" fontId="1" fillId="0" borderId="5" xfId="0" applyFont="1" applyBorder="1" applyAlignment="1">
      <alignment horizontal="center" vertical="center"/>
    </xf>
    <xf numFmtId="0" fontId="4" fillId="0" borderId="7"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7" xfId="0" applyFont="1" applyBorder="1" applyAlignment="1" applyProtection="1">
      <alignment horizontal="center" vertical="center"/>
      <protection locked="0"/>
    </xf>
    <xf numFmtId="49" fontId="8" fillId="0" borderId="0" xfId="53" applyFont="1" applyBorder="1" applyAlignment="1">
      <alignment horizontal="left" vertical="center" wrapText="1"/>
    </xf>
    <xf numFmtId="49" fontId="8" fillId="0" borderId="0" xfId="53" applyFont="1"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79" fontId="12" fillId="0" borderId="7" xfId="56">
      <alignment horizontal="right" vertical="center"/>
    </xf>
    <xf numFmtId="177" fontId="12" fillId="0" borderId="7" xfId="54">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4" fontId="4" fillId="0" borderId="12"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indent="1"/>
    </xf>
    <xf numFmtId="0" fontId="4" fillId="0" borderId="6" xfId="0" applyFont="1" applyBorder="1" applyAlignment="1">
      <alignment horizontal="left" vertical="center" wrapText="1" indent="2"/>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1" fillId="0" borderId="0" xfId="0" applyFont="1" applyAlignment="1" applyProtection="1">
      <alignment horizontal="right"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4" fillId="0" borderId="12" xfId="0" applyFont="1" applyBorder="1" applyAlignment="1">
      <alignment horizontal="right" vertical="center"/>
    </xf>
    <xf numFmtId="0" fontId="4" fillId="0" borderId="12" xfId="0" applyFont="1" applyBorder="1" applyAlignment="1">
      <alignment horizontal="center" vertical="center" wrapText="1"/>
    </xf>
    <xf numFmtId="179" fontId="5" fillId="0" borderId="7" xfId="56" applyFont="1" applyAlignment="1">
      <alignment horizontal="center" vertical="center"/>
    </xf>
    <xf numFmtId="0" fontId="0" fillId="0" borderId="0" xfId="0" applyFont="1"/>
    <xf numFmtId="0" fontId="1" fillId="0" borderId="0" xfId="0" applyFont="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14" fillId="0" borderId="7" xfId="0" applyFont="1" applyBorder="1" applyAlignment="1">
      <alignment horizontal="left" vertical="center" wrapText="1" indent="1"/>
    </xf>
    <xf numFmtId="0" fontId="14" fillId="0" borderId="7" xfId="0" applyFont="1" applyBorder="1" applyAlignment="1">
      <alignment horizontal="left" vertical="center" wrapText="1" indent="2"/>
    </xf>
    <xf numFmtId="49" fontId="1" fillId="0" borderId="0" xfId="0" applyNumberFormat="1" applyFont="1"/>
    <xf numFmtId="0" fontId="1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 fillId="0" borderId="0" xfId="0" applyFont="1"/>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4"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 fillId="0" borderId="0" xfId="0" applyFont="1" applyAlignment="1">
      <alignment horizontal="right"/>
    </xf>
    <xf numFmtId="0" fontId="16"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5" fillId="0" borderId="7" xfId="0" applyFont="1"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4" fillId="0" borderId="7" xfId="0" applyNumberFormat="1" applyFont="1" applyBorder="1" applyAlignment="1">
      <alignment horizontal="right" vertical="center"/>
    </xf>
    <xf numFmtId="4" fontId="4" fillId="0" borderId="2" xfId="0" applyNumberFormat="1" applyFont="1" applyBorder="1" applyAlignment="1">
      <alignment horizontal="right"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0"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wrapText="1" indent="2"/>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3" applyFont="1">
      <alignment horizontal="left" vertical="center" wrapText="1"/>
    </xf>
    <xf numFmtId="0" fontId="5" fillId="0" borderId="7" xfId="0" applyFont="1" applyBorder="1" applyAlignment="1">
      <alignment vertical="center"/>
    </xf>
    <xf numFmtId="0" fontId="4"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177" fontId="15" fillId="0" borderId="0" xfId="54" applyFont="1" applyBorder="1">
      <alignment horizontal="right" vertical="center"/>
    </xf>
    <xf numFmtId="0" fontId="13"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right" vertical="center"/>
      <protection locked="0"/>
    </xf>
    <xf numFmtId="0" fontId="1" fillId="0" borderId="0" xfId="0" applyFont="1" applyProtection="1">
      <protection locked="0"/>
    </xf>
    <xf numFmtId="0" fontId="1" fillId="0" borderId="0" xfId="0" applyFont="1" applyAlignment="1" applyProtection="1">
      <alignment horizontal="right"/>
      <protection locked="0"/>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pplyProtection="1">
      <alignment horizontal="center" vertical="center"/>
      <protection locked="0"/>
    </xf>
    <xf numFmtId="0" fontId="3"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0" fillId="0" borderId="0" xfId="0" applyAlignment="1">
      <alignment vertical="center"/>
    </xf>
    <xf numFmtId="0" fontId="7" fillId="0" borderId="0" xfId="0" applyFont="1" applyAlignment="1">
      <alignment horizontal="center" vertical="top"/>
    </xf>
    <xf numFmtId="0" fontId="4"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7"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21"/>
  <sheetViews>
    <sheetView showZeros="0" tabSelected="1" workbookViewId="0">
      <selection activeCell="K26" sqref="K26"/>
    </sheetView>
  </sheetViews>
  <sheetFormatPr defaultColWidth="8" defaultRowHeight="14.25" customHeight="1" outlineLevelCol="4"/>
  <cols>
    <col min="1" max="1" width="39.575" customWidth="1"/>
    <col min="2" max="2" width="37.575" customWidth="1"/>
    <col min="3" max="3" width="40.425" customWidth="1"/>
    <col min="4" max="4" width="43.7583333333333" customWidth="1"/>
  </cols>
  <sheetData>
    <row r="1" s="161" customFormat="1" ht="25" customHeight="1" spans="4:5">
      <c r="D1" s="51" t="s">
        <v>0</v>
      </c>
      <c r="E1" s="51"/>
    </row>
    <row r="2" ht="36" customHeight="1" spans="1:4">
      <c r="A2" s="42" t="s">
        <v>1</v>
      </c>
      <c r="B2" s="162"/>
      <c r="C2" s="162"/>
      <c r="D2" s="162"/>
    </row>
    <row r="3" s="90" customFormat="1" ht="33" customHeight="1" spans="1:4">
      <c r="A3" s="6" t="str">
        <f>"单位名称："&amp;"昆明市官渡区审计局"</f>
        <v>单位名称：昆明市官渡区审计局</v>
      </c>
      <c r="B3" s="127"/>
      <c r="C3" s="127"/>
      <c r="D3" s="51"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38" t="s">
        <v>8</v>
      </c>
      <c r="B7" s="114">
        <v>5434526.13</v>
      </c>
      <c r="C7" s="98" t="str">
        <f>"一"&amp;"、"&amp;"一般公共服务支出"</f>
        <v>一、一般公共服务支出</v>
      </c>
      <c r="D7" s="114">
        <v>7679123.28</v>
      </c>
    </row>
    <row r="8" ht="25.4" customHeight="1" spans="1:4">
      <c r="A8" s="138" t="s">
        <v>9</v>
      </c>
      <c r="B8" s="114"/>
      <c r="C8" s="98" t="str">
        <f>"二"&amp;"、"&amp;"社会保障和就业支出"</f>
        <v>二、社会保障和就业支出</v>
      </c>
      <c r="D8" s="114">
        <v>701497.42</v>
      </c>
    </row>
    <row r="9" ht="25.4" customHeight="1" spans="1:4">
      <c r="A9" s="138" t="s">
        <v>10</v>
      </c>
      <c r="B9" s="114"/>
      <c r="C9" s="98" t="str">
        <f>"三"&amp;"、"&amp;"卫生健康支出"</f>
        <v>三、卫生健康支出</v>
      </c>
      <c r="D9" s="114">
        <v>370479.87</v>
      </c>
    </row>
    <row r="10" ht="25.4" customHeight="1" spans="1:4">
      <c r="A10" s="138" t="s">
        <v>11</v>
      </c>
      <c r="B10" s="84"/>
      <c r="C10" s="98" t="str">
        <f>"四"&amp;"、"&amp;"住房保障支出"</f>
        <v>四、住房保障支出</v>
      </c>
      <c r="D10" s="114">
        <v>406569.56</v>
      </c>
    </row>
    <row r="11" ht="25.4" customHeight="1" spans="1:4">
      <c r="A11" s="138" t="s">
        <v>12</v>
      </c>
      <c r="B11" s="114">
        <v>4208000</v>
      </c>
      <c r="C11" s="98"/>
      <c r="D11" s="114"/>
    </row>
    <row r="12" ht="25.4" customHeight="1" spans="1:4">
      <c r="A12" s="138" t="s">
        <v>13</v>
      </c>
      <c r="B12" s="84"/>
      <c r="C12" s="98"/>
      <c r="D12" s="114"/>
    </row>
    <row r="13" ht="25.4" customHeight="1" spans="1:4">
      <c r="A13" s="138" t="s">
        <v>14</v>
      </c>
      <c r="B13" s="84"/>
      <c r="C13" s="98"/>
      <c r="D13" s="114"/>
    </row>
    <row r="14" ht="25.4" customHeight="1" spans="1:4">
      <c r="A14" s="138" t="s">
        <v>15</v>
      </c>
      <c r="B14" s="84"/>
      <c r="C14" s="98"/>
      <c r="D14" s="114"/>
    </row>
    <row r="15" ht="25.4" customHeight="1" spans="1:4">
      <c r="A15" s="163" t="s">
        <v>16</v>
      </c>
      <c r="B15" s="84"/>
      <c r="C15" s="98"/>
      <c r="D15" s="114"/>
    </row>
    <row r="16" ht="25.4" customHeight="1" spans="1:4">
      <c r="A16" s="163" t="s">
        <v>17</v>
      </c>
      <c r="B16" s="114">
        <v>4208000</v>
      </c>
      <c r="C16" s="98"/>
      <c r="D16" s="114"/>
    </row>
    <row r="17" ht="25.4" customHeight="1" spans="1:4">
      <c r="A17" s="164" t="s">
        <v>18</v>
      </c>
      <c r="B17" s="134">
        <v>9642526.13</v>
      </c>
      <c r="C17" s="135" t="s">
        <v>19</v>
      </c>
      <c r="D17" s="134">
        <v>9157670.13</v>
      </c>
    </row>
    <row r="18" ht="25.4" customHeight="1" spans="1:4">
      <c r="A18" s="165" t="s">
        <v>20</v>
      </c>
      <c r="B18" s="134">
        <v>287000</v>
      </c>
      <c r="C18" s="166" t="s">
        <v>21</v>
      </c>
      <c r="D18" s="167">
        <v>771856</v>
      </c>
    </row>
    <row r="19" ht="25.4" customHeight="1" spans="1:4">
      <c r="A19" s="168" t="s">
        <v>22</v>
      </c>
      <c r="B19" s="114"/>
      <c r="C19" s="136" t="s">
        <v>22</v>
      </c>
      <c r="D19" s="84"/>
    </row>
    <row r="20" ht="25.4" customHeight="1" spans="1:4">
      <c r="A20" s="168" t="s">
        <v>23</v>
      </c>
      <c r="B20" s="114">
        <v>287000</v>
      </c>
      <c r="C20" s="136" t="s">
        <v>24</v>
      </c>
      <c r="D20" s="84">
        <v>771856</v>
      </c>
    </row>
    <row r="21" ht="25.4" customHeight="1" spans="1:4">
      <c r="A21" s="169" t="s">
        <v>25</v>
      </c>
      <c r="B21" s="134">
        <v>9929526.13</v>
      </c>
      <c r="C21" s="135" t="s">
        <v>26</v>
      </c>
      <c r="D21" s="130">
        <v>9929526.13</v>
      </c>
    </row>
  </sheetData>
  <mergeCells count="8">
    <mergeCell ref="A2:D2"/>
    <mergeCell ref="A3:B3"/>
    <mergeCell ref="A4:B4"/>
    <mergeCell ref="C4:D4"/>
    <mergeCell ref="A5:A6"/>
    <mergeCell ref="B5:B6"/>
    <mergeCell ref="C5:C6"/>
    <mergeCell ref="D5:D6"/>
  </mergeCells>
  <pageMargins left="0.75" right="0.511805555555556" top="0.826388888888889" bottom="0.786805555555556" header="0.5" footer="0.5"/>
  <pageSetup paperSize="9" scale="8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XFD9"/>
    </sheetView>
  </sheetViews>
  <sheetFormatPr defaultColWidth="9.14166666666667" defaultRowHeight="14.25" customHeight="1" outlineLevelCol="5"/>
  <cols>
    <col min="1" max="1" width="29.0333333333333" customWidth="1"/>
    <col min="2" max="2" width="28.6" customWidth="1"/>
    <col min="3" max="3" width="31.6" customWidth="1"/>
    <col min="4" max="6" width="33.4583333333333" customWidth="1"/>
  </cols>
  <sheetData>
    <row r="1" s="90" customFormat="1" ht="31" customHeight="1" spans="6:6">
      <c r="F1" s="51" t="s">
        <v>279</v>
      </c>
    </row>
    <row r="2" ht="28.5" customHeight="1" spans="1:6">
      <c r="A2" s="27" t="s">
        <v>280</v>
      </c>
      <c r="B2" s="27"/>
      <c r="C2" s="27"/>
      <c r="D2" s="27"/>
      <c r="E2" s="27"/>
      <c r="F2" s="27"/>
    </row>
    <row r="3" s="1" customFormat="1" ht="29" customHeight="1" spans="1:6">
      <c r="A3" s="91" t="str">
        <f>"单位名称："&amp;"昆明市官渡区审计局"</f>
        <v>单位名称：昆明市官渡区审计局</v>
      </c>
      <c r="B3" s="53"/>
      <c r="C3" s="53"/>
      <c r="D3" s="54"/>
      <c r="E3" s="54"/>
      <c r="F3" s="51" t="s">
        <v>2</v>
      </c>
    </row>
    <row r="4" ht="18.75" customHeight="1" spans="1:6">
      <c r="A4" s="9" t="s">
        <v>136</v>
      </c>
      <c r="B4" s="9" t="s">
        <v>51</v>
      </c>
      <c r="C4" s="9" t="s">
        <v>52</v>
      </c>
      <c r="D4" s="15" t="s">
        <v>281</v>
      </c>
      <c r="E4" s="58"/>
      <c r="F4" s="58"/>
    </row>
    <row r="5" ht="30" customHeight="1" spans="1:6">
      <c r="A5" s="18"/>
      <c r="B5" s="18"/>
      <c r="C5" s="18"/>
      <c r="D5" s="15" t="s">
        <v>31</v>
      </c>
      <c r="E5" s="58" t="s">
        <v>60</v>
      </c>
      <c r="F5" s="58" t="s">
        <v>61</v>
      </c>
    </row>
    <row r="6" ht="16.5" customHeight="1" spans="1:6">
      <c r="A6" s="58">
        <v>1</v>
      </c>
      <c r="B6" s="58">
        <v>2</v>
      </c>
      <c r="C6" s="58">
        <v>3</v>
      </c>
      <c r="D6" s="58">
        <v>4</v>
      </c>
      <c r="E6" s="58">
        <v>5</v>
      </c>
      <c r="F6" s="58">
        <v>6</v>
      </c>
    </row>
    <row r="7" ht="20.25" customHeight="1" spans="1:6">
      <c r="A7" s="29"/>
      <c r="B7" s="29"/>
      <c r="C7" s="29"/>
      <c r="D7" s="22"/>
      <c r="E7" s="22"/>
      <c r="F7" s="22"/>
    </row>
    <row r="8" ht="17.25" customHeight="1" spans="1:6">
      <c r="A8" s="92" t="s">
        <v>101</v>
      </c>
      <c r="B8" s="93"/>
      <c r="C8" s="93" t="s">
        <v>101</v>
      </c>
      <c r="D8" s="22"/>
      <c r="E8" s="22"/>
      <c r="F8" s="22"/>
    </row>
    <row r="9" s="26" customFormat="1" ht="36" customHeight="1" spans="1:1">
      <c r="A9" s="26" t="s">
        <v>282</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selection activeCell="H12" sqref="H12"/>
    </sheetView>
  </sheetViews>
  <sheetFormatPr defaultColWidth="9.14166666666667" defaultRowHeight="14.25" customHeight="1"/>
  <cols>
    <col min="1" max="1" width="18.625" customWidth="1"/>
    <col min="2" max="2" width="21.7083333333333" customWidth="1"/>
    <col min="3" max="3" width="20.5" customWidth="1"/>
    <col min="4" max="4" width="7.70833333333333" customWidth="1"/>
    <col min="5" max="5" width="7.75833333333333" customWidth="1"/>
    <col min="6" max="6" width="12" customWidth="1"/>
    <col min="7" max="7" width="12.5" customWidth="1"/>
    <col min="8" max="8" width="12.7583333333333" customWidth="1"/>
    <col min="9" max="10" width="9.5" customWidth="1"/>
    <col min="11" max="11" width="10.375" customWidth="1"/>
    <col min="12" max="12" width="11.875" customWidth="1"/>
    <col min="13" max="16" width="12.575" customWidth="1"/>
    <col min="17" max="17" width="11.2583333333333" customWidth="1"/>
  </cols>
  <sheetData>
    <row r="1" s="1" customFormat="1" ht="28" customHeight="1" spans="15:17">
      <c r="O1" s="3"/>
      <c r="P1" s="3"/>
      <c r="Q1" s="51" t="s">
        <v>283</v>
      </c>
    </row>
    <row r="2" ht="27.75" customHeight="1" spans="1:17">
      <c r="A2" s="52" t="s">
        <v>284</v>
      </c>
      <c r="B2" s="27"/>
      <c r="C2" s="27"/>
      <c r="D2" s="27"/>
      <c r="E2" s="27"/>
      <c r="F2" s="27"/>
      <c r="G2" s="27"/>
      <c r="H2" s="27"/>
      <c r="I2" s="27"/>
      <c r="J2" s="27"/>
      <c r="K2" s="43"/>
      <c r="L2" s="27"/>
      <c r="M2" s="27"/>
      <c r="N2" s="27"/>
      <c r="O2" s="43"/>
      <c r="P2" s="43"/>
      <c r="Q2" s="27"/>
    </row>
    <row r="3" s="1" customFormat="1" ht="33" customHeight="1" spans="1:17">
      <c r="A3" s="6" t="str">
        <f>"单位名称："&amp;"昆明市官渡区审计局"</f>
        <v>单位名称：昆明市官渡区审计局</v>
      </c>
      <c r="B3" s="7"/>
      <c r="C3" s="7"/>
      <c r="D3" s="7"/>
      <c r="E3" s="7"/>
      <c r="F3" s="7"/>
      <c r="G3" s="7"/>
      <c r="H3" s="7"/>
      <c r="I3" s="7"/>
      <c r="J3" s="7"/>
      <c r="O3" s="3"/>
      <c r="P3" s="3"/>
      <c r="Q3" s="51" t="s">
        <v>127</v>
      </c>
    </row>
    <row r="4" ht="15.75" customHeight="1" spans="1:17">
      <c r="A4" s="9" t="s">
        <v>285</v>
      </c>
      <c r="B4" s="62" t="s">
        <v>286</v>
      </c>
      <c r="C4" s="62" t="s">
        <v>287</v>
      </c>
      <c r="D4" s="62" t="s">
        <v>288</v>
      </c>
      <c r="E4" s="62" t="s">
        <v>289</v>
      </c>
      <c r="F4" s="62" t="s">
        <v>290</v>
      </c>
      <c r="G4" s="63" t="s">
        <v>143</v>
      </c>
      <c r="H4" s="63"/>
      <c r="I4" s="63"/>
      <c r="J4" s="63"/>
      <c r="K4" s="64"/>
      <c r="L4" s="63"/>
      <c r="M4" s="63"/>
      <c r="N4" s="63"/>
      <c r="O4" s="78"/>
      <c r="P4" s="64"/>
      <c r="Q4" s="79"/>
    </row>
    <row r="5" ht="17.25" customHeight="1" spans="1:17">
      <c r="A5" s="14"/>
      <c r="B5" s="65"/>
      <c r="C5" s="65"/>
      <c r="D5" s="65"/>
      <c r="E5" s="65"/>
      <c r="F5" s="65"/>
      <c r="G5" s="65" t="s">
        <v>31</v>
      </c>
      <c r="H5" s="65" t="s">
        <v>34</v>
      </c>
      <c r="I5" s="65" t="s">
        <v>291</v>
      </c>
      <c r="J5" s="65" t="s">
        <v>292</v>
      </c>
      <c r="K5" s="66" t="s">
        <v>293</v>
      </c>
      <c r="L5" s="80" t="s">
        <v>294</v>
      </c>
      <c r="M5" s="80"/>
      <c r="N5" s="80"/>
      <c r="O5" s="81"/>
      <c r="P5" s="82"/>
      <c r="Q5" s="67"/>
    </row>
    <row r="6" ht="54" customHeight="1" spans="1:17">
      <c r="A6" s="17"/>
      <c r="B6" s="67"/>
      <c r="C6" s="67"/>
      <c r="D6" s="67"/>
      <c r="E6" s="67"/>
      <c r="F6" s="67"/>
      <c r="G6" s="67"/>
      <c r="H6" s="67" t="s">
        <v>33</v>
      </c>
      <c r="I6" s="67"/>
      <c r="J6" s="67"/>
      <c r="K6" s="68"/>
      <c r="L6" s="67" t="s">
        <v>33</v>
      </c>
      <c r="M6" s="67" t="s">
        <v>44</v>
      </c>
      <c r="N6" s="67" t="s">
        <v>150</v>
      </c>
      <c r="O6" s="83" t="s">
        <v>40</v>
      </c>
      <c r="P6" s="68" t="s">
        <v>41</v>
      </c>
      <c r="Q6" s="67" t="s">
        <v>42</v>
      </c>
    </row>
    <row r="7" ht="15" customHeight="1" spans="1:17">
      <c r="A7" s="18">
        <v>1</v>
      </c>
      <c r="B7" s="85">
        <v>2</v>
      </c>
      <c r="C7" s="85">
        <v>3</v>
      </c>
      <c r="D7" s="85">
        <v>4</v>
      </c>
      <c r="E7" s="85">
        <v>5</v>
      </c>
      <c r="F7" s="85">
        <v>6</v>
      </c>
      <c r="G7" s="86">
        <v>7</v>
      </c>
      <c r="H7" s="86">
        <v>8</v>
      </c>
      <c r="I7" s="86">
        <v>9</v>
      </c>
      <c r="J7" s="86">
        <v>10</v>
      </c>
      <c r="K7" s="86">
        <v>11</v>
      </c>
      <c r="L7" s="86">
        <v>12</v>
      </c>
      <c r="M7" s="86">
        <v>13</v>
      </c>
      <c r="N7" s="86">
        <v>14</v>
      </c>
      <c r="O7" s="86">
        <v>15</v>
      </c>
      <c r="P7" s="86">
        <v>16</v>
      </c>
      <c r="Q7" s="86">
        <v>17</v>
      </c>
    </row>
    <row r="8" ht="33" customHeight="1" spans="1:17">
      <c r="A8" s="69" t="s">
        <v>46</v>
      </c>
      <c r="B8" s="70"/>
      <c r="C8" s="70"/>
      <c r="D8" s="70"/>
      <c r="E8" s="87"/>
      <c r="F8" s="22">
        <v>2197800</v>
      </c>
      <c r="G8" s="22">
        <v>2697800</v>
      </c>
      <c r="H8" s="22">
        <v>397800</v>
      </c>
      <c r="I8" s="22"/>
      <c r="J8" s="22"/>
      <c r="K8" s="22"/>
      <c r="L8" s="22">
        <v>2300000</v>
      </c>
      <c r="M8" s="22"/>
      <c r="N8" s="22"/>
      <c r="O8" s="22"/>
      <c r="P8" s="22"/>
      <c r="Q8" s="22">
        <v>2300000</v>
      </c>
    </row>
    <row r="9" ht="33" customHeight="1" spans="1:17">
      <c r="A9" s="72" t="s">
        <v>46</v>
      </c>
      <c r="B9" s="70"/>
      <c r="C9" s="70"/>
      <c r="D9" s="88"/>
      <c r="E9" s="89"/>
      <c r="F9" s="22">
        <v>2197800</v>
      </c>
      <c r="G9" s="22">
        <v>2697800</v>
      </c>
      <c r="H9" s="22">
        <v>397800</v>
      </c>
      <c r="I9" s="22"/>
      <c r="J9" s="22"/>
      <c r="K9" s="22"/>
      <c r="L9" s="22">
        <v>2300000</v>
      </c>
      <c r="M9" s="22"/>
      <c r="N9" s="22"/>
      <c r="O9" s="22"/>
      <c r="P9" s="22"/>
      <c r="Q9" s="22">
        <v>2300000</v>
      </c>
    </row>
    <row r="10" ht="33" customHeight="1" spans="1:17">
      <c r="A10" s="73" t="s">
        <v>228</v>
      </c>
      <c r="B10" s="70" t="s">
        <v>295</v>
      </c>
      <c r="C10" s="70" t="s">
        <v>296</v>
      </c>
      <c r="D10" s="88" t="s">
        <v>297</v>
      </c>
      <c r="E10" s="89">
        <v>1</v>
      </c>
      <c r="F10" s="22">
        <v>346800</v>
      </c>
      <c r="G10" s="22">
        <v>346800</v>
      </c>
      <c r="H10" s="22">
        <v>346800</v>
      </c>
      <c r="I10" s="22"/>
      <c r="J10" s="22"/>
      <c r="K10" s="22"/>
      <c r="L10" s="22"/>
      <c r="M10" s="22"/>
      <c r="N10" s="22"/>
      <c r="O10" s="22"/>
      <c r="P10" s="22"/>
      <c r="Q10" s="22"/>
    </row>
    <row r="11" ht="33" customHeight="1" spans="1:17">
      <c r="A11" s="73" t="s">
        <v>228</v>
      </c>
      <c r="B11" s="70" t="s">
        <v>298</v>
      </c>
      <c r="C11" s="70" t="s">
        <v>296</v>
      </c>
      <c r="D11" s="88" t="s">
        <v>297</v>
      </c>
      <c r="E11" s="89">
        <v>1</v>
      </c>
      <c r="F11" s="22">
        <v>1800000</v>
      </c>
      <c r="G11" s="22">
        <v>2300000</v>
      </c>
      <c r="H11" s="22"/>
      <c r="I11" s="22"/>
      <c r="J11" s="22"/>
      <c r="K11" s="22"/>
      <c r="L11" s="22">
        <v>2300000</v>
      </c>
      <c r="M11" s="22"/>
      <c r="N11" s="22"/>
      <c r="O11" s="22"/>
      <c r="P11" s="22"/>
      <c r="Q11" s="22">
        <v>2300000</v>
      </c>
    </row>
    <row r="12" ht="33" customHeight="1" spans="1:17">
      <c r="A12" s="73" t="s">
        <v>183</v>
      </c>
      <c r="B12" s="70" t="s">
        <v>299</v>
      </c>
      <c r="C12" s="70" t="s">
        <v>300</v>
      </c>
      <c r="D12" s="88" t="s">
        <v>301</v>
      </c>
      <c r="E12" s="89">
        <v>10</v>
      </c>
      <c r="F12" s="22">
        <v>1000</v>
      </c>
      <c r="G12" s="22">
        <v>1000</v>
      </c>
      <c r="H12" s="22">
        <v>1000</v>
      </c>
      <c r="I12" s="22"/>
      <c r="J12" s="22"/>
      <c r="K12" s="22"/>
      <c r="L12" s="22"/>
      <c r="M12" s="22"/>
      <c r="N12" s="22"/>
      <c r="O12" s="22"/>
      <c r="P12" s="22"/>
      <c r="Q12" s="22"/>
    </row>
    <row r="13" ht="42" customHeight="1" spans="1:17">
      <c r="A13" s="73" t="s">
        <v>183</v>
      </c>
      <c r="B13" s="70" t="s">
        <v>302</v>
      </c>
      <c r="C13" s="70" t="s">
        <v>303</v>
      </c>
      <c r="D13" s="88" t="s">
        <v>297</v>
      </c>
      <c r="E13" s="89">
        <v>1</v>
      </c>
      <c r="F13" s="22">
        <v>50000</v>
      </c>
      <c r="G13" s="22">
        <v>50000</v>
      </c>
      <c r="H13" s="22">
        <v>50000</v>
      </c>
      <c r="I13" s="22"/>
      <c r="J13" s="22"/>
      <c r="K13" s="22"/>
      <c r="L13" s="22"/>
      <c r="M13" s="22"/>
      <c r="N13" s="22"/>
      <c r="O13" s="22"/>
      <c r="P13" s="22"/>
      <c r="Q13" s="22"/>
    </row>
    <row r="14" ht="33" customHeight="1" spans="1:17">
      <c r="A14" s="74" t="s">
        <v>101</v>
      </c>
      <c r="B14" s="75"/>
      <c r="C14" s="75"/>
      <c r="D14" s="75"/>
      <c r="E14" s="87"/>
      <c r="F14" s="22">
        <v>2197800</v>
      </c>
      <c r="G14" s="22">
        <v>2697800</v>
      </c>
      <c r="H14" s="22">
        <v>397800</v>
      </c>
      <c r="I14" s="22"/>
      <c r="J14" s="22"/>
      <c r="K14" s="22"/>
      <c r="L14" s="22">
        <v>2300000</v>
      </c>
      <c r="M14" s="22"/>
      <c r="N14" s="22"/>
      <c r="O14" s="22"/>
      <c r="P14" s="22"/>
      <c r="Q14" s="22">
        <v>2300000</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590277777777778" top="1" bottom="1" header="0.5" footer="0.5"/>
  <pageSetup paperSize="9" scale="6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selection activeCell="P7" sqref="P7"/>
    </sheetView>
  </sheetViews>
  <sheetFormatPr defaultColWidth="9.14166666666667" defaultRowHeight="14.25" customHeight="1"/>
  <cols>
    <col min="1" max="1" width="21.7583333333333" customWidth="1"/>
    <col min="2" max="2" width="21.7083333333333" customWidth="1"/>
    <col min="3" max="3" width="17.625" customWidth="1"/>
    <col min="4" max="5" width="13.875" customWidth="1"/>
    <col min="6" max="6" width="10.5" customWidth="1"/>
    <col min="7" max="7" width="8.875" customWidth="1"/>
    <col min="8" max="8" width="10.625" customWidth="1"/>
    <col min="9" max="11" width="12" customWidth="1"/>
    <col min="12" max="12" width="9.25833333333333" customWidth="1"/>
    <col min="13" max="13" width="9.875" customWidth="1"/>
    <col min="14" max="14" width="13.375" customWidth="1"/>
  </cols>
  <sheetData>
    <row r="1" s="1" customFormat="1" ht="29" customHeight="1" spans="1:14">
      <c r="A1" s="54"/>
      <c r="B1" s="54"/>
      <c r="C1" s="54"/>
      <c r="D1" s="54"/>
      <c r="E1" s="54"/>
      <c r="F1" s="54"/>
      <c r="G1" s="54"/>
      <c r="H1" s="59"/>
      <c r="I1" s="54"/>
      <c r="J1" s="54"/>
      <c r="K1" s="54"/>
      <c r="L1" s="3"/>
      <c r="M1" s="77"/>
      <c r="N1" s="55" t="s">
        <v>304</v>
      </c>
    </row>
    <row r="2" ht="27.75" customHeight="1" spans="1:14">
      <c r="A2" s="52" t="s">
        <v>305</v>
      </c>
      <c r="B2" s="60"/>
      <c r="C2" s="60"/>
      <c r="D2" s="60"/>
      <c r="E2" s="60"/>
      <c r="F2" s="60"/>
      <c r="G2" s="60"/>
      <c r="H2" s="61"/>
      <c r="I2" s="60"/>
      <c r="J2" s="60"/>
      <c r="K2" s="60"/>
      <c r="L2" s="43"/>
      <c r="M2" s="61"/>
      <c r="N2" s="60"/>
    </row>
    <row r="3" s="1" customFormat="1" ht="35" customHeight="1" spans="1:14">
      <c r="A3" s="53" t="str">
        <f>"单位名称："&amp;"昆明市官渡区审计局"</f>
        <v>单位名称：昆明市官渡区审计局</v>
      </c>
      <c r="B3" s="54"/>
      <c r="C3" s="54"/>
      <c r="D3" s="54"/>
      <c r="E3" s="54"/>
      <c r="F3" s="54"/>
      <c r="G3" s="54"/>
      <c r="H3" s="59"/>
      <c r="I3" s="54"/>
      <c r="J3" s="54"/>
      <c r="K3" s="54"/>
      <c r="L3" s="3"/>
      <c r="M3" s="77"/>
      <c r="N3" s="55" t="s">
        <v>127</v>
      </c>
    </row>
    <row r="4" ht="15.75" customHeight="1" spans="1:14">
      <c r="A4" s="9" t="s">
        <v>285</v>
      </c>
      <c r="B4" s="62" t="s">
        <v>306</v>
      </c>
      <c r="C4" s="62" t="s">
        <v>307</v>
      </c>
      <c r="D4" s="63" t="s">
        <v>143</v>
      </c>
      <c r="E4" s="63"/>
      <c r="F4" s="63"/>
      <c r="G4" s="63"/>
      <c r="H4" s="64"/>
      <c r="I4" s="63"/>
      <c r="J4" s="63"/>
      <c r="K4" s="63"/>
      <c r="L4" s="78"/>
      <c r="M4" s="64"/>
      <c r="N4" s="79"/>
    </row>
    <row r="5" ht="17.25" customHeight="1" spans="1:14">
      <c r="A5" s="14"/>
      <c r="B5" s="65"/>
      <c r="C5" s="65"/>
      <c r="D5" s="65" t="s">
        <v>31</v>
      </c>
      <c r="E5" s="65" t="s">
        <v>34</v>
      </c>
      <c r="F5" s="65" t="s">
        <v>291</v>
      </c>
      <c r="G5" s="65" t="s">
        <v>292</v>
      </c>
      <c r="H5" s="66" t="s">
        <v>293</v>
      </c>
      <c r="I5" s="80" t="s">
        <v>294</v>
      </c>
      <c r="J5" s="80"/>
      <c r="K5" s="80"/>
      <c r="L5" s="81"/>
      <c r="M5" s="82"/>
      <c r="N5" s="67"/>
    </row>
    <row r="6" ht="54" customHeight="1" spans="1:14">
      <c r="A6" s="17"/>
      <c r="B6" s="67"/>
      <c r="C6" s="67"/>
      <c r="D6" s="67"/>
      <c r="E6" s="67"/>
      <c r="F6" s="67"/>
      <c r="G6" s="67"/>
      <c r="H6" s="68"/>
      <c r="I6" s="67" t="s">
        <v>33</v>
      </c>
      <c r="J6" s="67" t="s">
        <v>44</v>
      </c>
      <c r="K6" s="67" t="s">
        <v>150</v>
      </c>
      <c r="L6" s="83" t="s">
        <v>40</v>
      </c>
      <c r="M6" s="68" t="s">
        <v>41</v>
      </c>
      <c r="N6" s="67" t="s">
        <v>42</v>
      </c>
    </row>
    <row r="7" ht="15" customHeight="1" spans="1:14">
      <c r="A7" s="17">
        <v>1</v>
      </c>
      <c r="B7" s="67">
        <v>2</v>
      </c>
      <c r="C7" s="67">
        <v>3</v>
      </c>
      <c r="D7" s="68">
        <v>4</v>
      </c>
      <c r="E7" s="68">
        <v>5</v>
      </c>
      <c r="F7" s="68">
        <v>6</v>
      </c>
      <c r="G7" s="68">
        <v>7</v>
      </c>
      <c r="H7" s="68">
        <v>8</v>
      </c>
      <c r="I7" s="68">
        <v>9</v>
      </c>
      <c r="J7" s="68">
        <v>10</v>
      </c>
      <c r="K7" s="68">
        <v>11</v>
      </c>
      <c r="L7" s="68">
        <v>12</v>
      </c>
      <c r="M7" s="68">
        <v>13</v>
      </c>
      <c r="N7" s="68">
        <v>14</v>
      </c>
    </row>
    <row r="8" ht="21" customHeight="1" spans="1:14">
      <c r="A8" s="69" t="s">
        <v>46</v>
      </c>
      <c r="B8" s="70"/>
      <c r="C8" s="70"/>
      <c r="D8" s="71">
        <v>2696800</v>
      </c>
      <c r="E8" s="71">
        <v>396800</v>
      </c>
      <c r="F8" s="71"/>
      <c r="G8" s="71"/>
      <c r="H8" s="71"/>
      <c r="I8" s="71">
        <v>2300000</v>
      </c>
      <c r="J8" s="71"/>
      <c r="K8" s="71"/>
      <c r="L8" s="84"/>
      <c r="M8" s="71"/>
      <c r="N8" s="71">
        <v>2300000</v>
      </c>
    </row>
    <row r="9" ht="21" customHeight="1" spans="1:14">
      <c r="A9" s="72" t="s">
        <v>46</v>
      </c>
      <c r="B9" s="70"/>
      <c r="C9" s="70"/>
      <c r="D9" s="71">
        <v>2696800</v>
      </c>
      <c r="E9" s="71">
        <v>396800</v>
      </c>
      <c r="F9" s="71"/>
      <c r="G9" s="71"/>
      <c r="H9" s="71"/>
      <c r="I9" s="71">
        <v>2300000</v>
      </c>
      <c r="J9" s="71"/>
      <c r="K9" s="71"/>
      <c r="L9" s="84"/>
      <c r="M9" s="71"/>
      <c r="N9" s="71">
        <v>2300000</v>
      </c>
    </row>
    <row r="10" ht="21" customHeight="1" spans="1:14">
      <c r="A10" s="73" t="s">
        <v>228</v>
      </c>
      <c r="B10" s="70" t="s">
        <v>295</v>
      </c>
      <c r="C10" s="70" t="s">
        <v>308</v>
      </c>
      <c r="D10" s="71">
        <v>2300000</v>
      </c>
      <c r="E10" s="71"/>
      <c r="F10" s="71"/>
      <c r="G10" s="71"/>
      <c r="H10" s="71"/>
      <c r="I10" s="71">
        <v>2300000</v>
      </c>
      <c r="J10" s="71"/>
      <c r="K10" s="71"/>
      <c r="L10" s="84"/>
      <c r="M10" s="71"/>
      <c r="N10" s="71">
        <v>2300000</v>
      </c>
    </row>
    <row r="11" ht="21" customHeight="1" spans="1:14">
      <c r="A11" s="73" t="s">
        <v>228</v>
      </c>
      <c r="B11" s="70" t="s">
        <v>295</v>
      </c>
      <c r="C11" s="70" t="s">
        <v>308</v>
      </c>
      <c r="D11" s="71">
        <v>346800</v>
      </c>
      <c r="E11" s="71">
        <v>346800</v>
      </c>
      <c r="F11" s="71"/>
      <c r="G11" s="71"/>
      <c r="H11" s="71"/>
      <c r="I11" s="71"/>
      <c r="J11" s="71"/>
      <c r="K11" s="71"/>
      <c r="L11" s="84"/>
      <c r="M11" s="71"/>
      <c r="N11" s="71"/>
    </row>
    <row r="12" ht="21" customHeight="1" spans="1:14">
      <c r="A12" s="73" t="s">
        <v>183</v>
      </c>
      <c r="B12" s="70" t="s">
        <v>309</v>
      </c>
      <c r="C12" s="70" t="s">
        <v>310</v>
      </c>
      <c r="D12" s="71">
        <v>50000</v>
      </c>
      <c r="E12" s="71">
        <v>50000</v>
      </c>
      <c r="F12" s="71"/>
      <c r="G12" s="71"/>
      <c r="H12" s="71"/>
      <c r="I12" s="71"/>
      <c r="J12" s="71"/>
      <c r="K12" s="71"/>
      <c r="L12" s="84"/>
      <c r="M12" s="71"/>
      <c r="N12" s="71"/>
    </row>
    <row r="13" ht="21" customHeight="1" spans="1:14">
      <c r="A13" s="74" t="s">
        <v>101</v>
      </c>
      <c r="B13" s="75"/>
      <c r="C13" s="76"/>
      <c r="D13" s="71">
        <v>2696800</v>
      </c>
      <c r="E13" s="71">
        <v>396800</v>
      </c>
      <c r="F13" s="71"/>
      <c r="G13" s="71"/>
      <c r="H13" s="71"/>
      <c r="I13" s="71">
        <v>2300000</v>
      </c>
      <c r="J13" s="71"/>
      <c r="K13" s="71"/>
      <c r="L13" s="84"/>
      <c r="M13" s="71"/>
      <c r="N13" s="71">
        <v>2300000</v>
      </c>
    </row>
  </sheetData>
  <mergeCells count="13">
    <mergeCell ref="A2:N2"/>
    <mergeCell ref="A3:C3"/>
    <mergeCell ref="D4:N4"/>
    <mergeCell ref="I5:N5"/>
    <mergeCell ref="A13:C13"/>
    <mergeCell ref="A4:A6"/>
    <mergeCell ref="B4:B6"/>
    <mergeCell ref="C4:C6"/>
    <mergeCell ref="D5:D6"/>
    <mergeCell ref="E5:E6"/>
    <mergeCell ref="F5:F6"/>
    <mergeCell ref="G5:G6"/>
    <mergeCell ref="H5:H6"/>
  </mergeCells>
  <pageMargins left="0.75" right="0.75"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XFD9"/>
    </sheetView>
  </sheetViews>
  <sheetFormatPr defaultColWidth="9.14166666666667" defaultRowHeight="14.25" customHeight="1"/>
  <cols>
    <col min="1" max="1" width="24.7583333333333" customWidth="1"/>
    <col min="2" max="2" width="11.5" customWidth="1"/>
    <col min="3" max="3" width="14.5" customWidth="1"/>
    <col min="4" max="4" width="12.125" customWidth="1"/>
    <col min="5" max="23" width="11.125" customWidth="1"/>
  </cols>
  <sheetData>
    <row r="1" s="1" customFormat="1" ht="28" customHeight="1" spans="4:23">
      <c r="D1" s="51"/>
      <c r="W1" s="3" t="s">
        <v>311</v>
      </c>
    </row>
    <row r="2" ht="27.75" customHeight="1" spans="1:23">
      <c r="A2" s="52" t="s">
        <v>312</v>
      </c>
      <c r="B2" s="27"/>
      <c r="C2" s="27"/>
      <c r="D2" s="27"/>
      <c r="E2" s="27"/>
      <c r="F2" s="27"/>
      <c r="G2" s="27"/>
      <c r="H2" s="27"/>
      <c r="I2" s="27"/>
      <c r="J2" s="27"/>
      <c r="K2" s="27"/>
      <c r="L2" s="27"/>
      <c r="M2" s="27"/>
      <c r="N2" s="27"/>
      <c r="O2" s="27"/>
      <c r="P2" s="27"/>
      <c r="Q2" s="27"/>
      <c r="R2" s="27"/>
      <c r="S2" s="27"/>
      <c r="T2" s="27"/>
      <c r="U2" s="27"/>
      <c r="V2" s="27"/>
      <c r="W2" s="27"/>
    </row>
    <row r="3" s="1" customFormat="1" ht="28" customHeight="1" spans="1:23">
      <c r="A3" s="53" t="str">
        <f>"单位名称："&amp;"昆明市官渡区审计局"</f>
        <v>单位名称：昆明市官渡区审计局</v>
      </c>
      <c r="B3" s="54"/>
      <c r="C3" s="54"/>
      <c r="D3" s="55"/>
      <c r="E3" s="54"/>
      <c r="F3" s="54"/>
      <c r="G3" s="54"/>
      <c r="H3" s="54"/>
      <c r="I3" s="54"/>
      <c r="W3" s="3" t="s">
        <v>127</v>
      </c>
    </row>
    <row r="4" ht="19.5" customHeight="1" spans="1:23">
      <c r="A4" s="15" t="s">
        <v>313</v>
      </c>
      <c r="B4" s="10" t="s">
        <v>143</v>
      </c>
      <c r="C4" s="11"/>
      <c r="D4" s="11"/>
      <c r="E4" s="56" t="s">
        <v>314</v>
      </c>
      <c r="F4" s="56"/>
      <c r="G4" s="56"/>
      <c r="H4" s="56"/>
      <c r="I4" s="56"/>
      <c r="J4" s="56"/>
      <c r="K4" s="56"/>
      <c r="L4" s="56"/>
      <c r="M4" s="56"/>
      <c r="N4" s="56"/>
      <c r="O4" s="56"/>
      <c r="P4" s="56"/>
      <c r="Q4" s="56"/>
      <c r="R4" s="56"/>
      <c r="S4" s="56"/>
      <c r="T4" s="56"/>
      <c r="U4" s="56"/>
      <c r="V4" s="56"/>
      <c r="W4" s="56"/>
    </row>
    <row r="5" ht="40.5" customHeight="1" spans="1:23">
      <c r="A5" s="18"/>
      <c r="B5" s="28" t="s">
        <v>31</v>
      </c>
      <c r="C5" s="9" t="s">
        <v>34</v>
      </c>
      <c r="D5" s="57" t="s">
        <v>315</v>
      </c>
      <c r="E5" s="18" t="s">
        <v>316</v>
      </c>
      <c r="F5" s="18" t="s">
        <v>317</v>
      </c>
      <c r="G5" s="18" t="s">
        <v>318</v>
      </c>
      <c r="H5" s="18" t="s">
        <v>319</v>
      </c>
      <c r="I5" s="18" t="s">
        <v>320</v>
      </c>
      <c r="J5" s="18" t="s">
        <v>321</v>
      </c>
      <c r="K5" s="18" t="s">
        <v>322</v>
      </c>
      <c r="L5" s="18" t="s">
        <v>323</v>
      </c>
      <c r="M5" s="18" t="s">
        <v>324</v>
      </c>
      <c r="N5" s="18" t="s">
        <v>325</v>
      </c>
      <c r="O5" s="18" t="s">
        <v>326</v>
      </c>
      <c r="P5" s="18" t="s">
        <v>327</v>
      </c>
      <c r="Q5" s="18" t="s">
        <v>328</v>
      </c>
      <c r="R5" s="18" t="s">
        <v>329</v>
      </c>
      <c r="S5" s="18" t="s">
        <v>330</v>
      </c>
      <c r="T5" s="18" t="s">
        <v>331</v>
      </c>
      <c r="U5" s="18" t="s">
        <v>332</v>
      </c>
      <c r="V5" s="18" t="s">
        <v>333</v>
      </c>
      <c r="W5" s="18" t="s">
        <v>334</v>
      </c>
    </row>
    <row r="6" ht="19.5" customHeight="1" spans="1:23">
      <c r="A6" s="58">
        <v>1</v>
      </c>
      <c r="B6" s="58">
        <v>2</v>
      </c>
      <c r="C6" s="58">
        <v>3</v>
      </c>
      <c r="D6" s="10">
        <v>4</v>
      </c>
      <c r="E6" s="58">
        <v>5</v>
      </c>
      <c r="F6" s="58">
        <v>6</v>
      </c>
      <c r="G6" s="58">
        <v>7</v>
      </c>
      <c r="H6" s="10">
        <v>8</v>
      </c>
      <c r="I6" s="58">
        <v>9</v>
      </c>
      <c r="J6" s="58">
        <v>10</v>
      </c>
      <c r="K6" s="58">
        <v>11</v>
      </c>
      <c r="L6" s="10">
        <v>12</v>
      </c>
      <c r="M6" s="58">
        <v>13</v>
      </c>
      <c r="N6" s="58">
        <v>14</v>
      </c>
      <c r="O6" s="58">
        <v>15</v>
      </c>
      <c r="P6" s="10">
        <v>16</v>
      </c>
      <c r="Q6" s="58">
        <v>17</v>
      </c>
      <c r="R6" s="58">
        <v>18</v>
      </c>
      <c r="S6" s="58">
        <v>19</v>
      </c>
      <c r="T6" s="10">
        <v>20</v>
      </c>
      <c r="U6" s="10">
        <v>21</v>
      </c>
      <c r="V6" s="10">
        <v>22</v>
      </c>
      <c r="W6" s="58">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s="26" customFormat="1" ht="36" customHeight="1" spans="1:1">
      <c r="A9" s="26" t="s">
        <v>335</v>
      </c>
    </row>
  </sheetData>
  <mergeCells count="5">
    <mergeCell ref="A2:W2"/>
    <mergeCell ref="A3:I3"/>
    <mergeCell ref="B4:D4"/>
    <mergeCell ref="E4:W4"/>
    <mergeCell ref="A4:A5"/>
  </mergeCells>
  <pageMargins left="0.75" right="0.550694444444444" top="1" bottom="1" header="0.5" footer="0.5"/>
  <pageSetup paperSize="9" scale="4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XFD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s="1" customFormat="1" ht="34" customHeight="1" spans="10:10">
      <c r="J1" s="3" t="s">
        <v>336</v>
      </c>
    </row>
    <row r="2" ht="28.5" customHeight="1" spans="1:10">
      <c r="A2" s="42" t="s">
        <v>337</v>
      </c>
      <c r="B2" s="27"/>
      <c r="C2" s="27"/>
      <c r="D2" s="27"/>
      <c r="E2" s="27"/>
      <c r="F2" s="43"/>
      <c r="G2" s="27"/>
      <c r="H2" s="43"/>
      <c r="I2" s="43"/>
      <c r="J2" s="27"/>
    </row>
    <row r="3" s="1" customFormat="1" ht="35" customHeight="1" spans="1:1">
      <c r="A3" s="5" t="str">
        <f>"单位名称："&amp;"昆明市官渡区审计局"</f>
        <v>单位名称：昆明市官渡区审计局</v>
      </c>
    </row>
    <row r="4" ht="44.25" customHeight="1" spans="1:10">
      <c r="A4" s="44" t="s">
        <v>235</v>
      </c>
      <c r="B4" s="44" t="s">
        <v>236</v>
      </c>
      <c r="C4" s="44" t="s">
        <v>237</v>
      </c>
      <c r="D4" s="44" t="s">
        <v>238</v>
      </c>
      <c r="E4" s="44" t="s">
        <v>239</v>
      </c>
      <c r="F4" s="45" t="s">
        <v>240</v>
      </c>
      <c r="G4" s="44" t="s">
        <v>241</v>
      </c>
      <c r="H4" s="45" t="s">
        <v>242</v>
      </c>
      <c r="I4" s="45" t="s">
        <v>243</v>
      </c>
      <c r="J4" s="44" t="s">
        <v>244</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s="26" customFormat="1" ht="42" customHeight="1" spans="1:1">
      <c r="A8" s="26" t="s">
        <v>338</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XFD9"/>
    </sheetView>
  </sheetViews>
  <sheetFormatPr defaultColWidth="8.85833333333333" defaultRowHeight="15" customHeight="1" outlineLevelCol="7"/>
  <cols>
    <col min="1" max="1" width="36.0333333333333" customWidth="1"/>
    <col min="2" max="2" width="19.7416666666667" customWidth="1"/>
    <col min="3" max="3" width="33.3166666666667" customWidth="1"/>
    <col min="4" max="4" width="34.7416666666667" customWidth="1"/>
    <col min="5" max="5" width="14.4416666666667" customWidth="1"/>
    <col min="6" max="6" width="17.175" customWidth="1"/>
    <col min="7" max="7" width="17.3166666666667" customWidth="1"/>
    <col min="8" max="8" width="28.3166666666667" customWidth="1"/>
  </cols>
  <sheetData>
    <row r="1" s="1" customFormat="1" ht="36" customHeight="1" spans="1:8">
      <c r="A1" s="34"/>
      <c r="B1" s="34"/>
      <c r="C1" s="34"/>
      <c r="D1" s="34"/>
      <c r="E1" s="34"/>
      <c r="F1" s="34"/>
      <c r="G1" s="34"/>
      <c r="H1" s="35" t="s">
        <v>339</v>
      </c>
    </row>
    <row r="2" ht="30.65" customHeight="1" spans="1:8">
      <c r="A2" s="36" t="s">
        <v>340</v>
      </c>
      <c r="B2" s="36"/>
      <c r="C2" s="36"/>
      <c r="D2" s="36"/>
      <c r="E2" s="36"/>
      <c r="F2" s="36"/>
      <c r="G2" s="36"/>
      <c r="H2" s="36"/>
    </row>
    <row r="3" ht="33" customHeight="1" spans="1:8">
      <c r="A3" s="5" t="str">
        <f>"单位名称："&amp;"昆明市官渡区审计局"</f>
        <v>单位名称：昆明市官渡区审计局</v>
      </c>
      <c r="B3" s="1"/>
      <c r="C3" s="1"/>
      <c r="D3" s="1"/>
      <c r="E3" s="1"/>
      <c r="F3" s="1"/>
      <c r="G3" s="1"/>
      <c r="H3" s="1"/>
    </row>
    <row r="4" ht="18.75" customHeight="1" spans="1:8">
      <c r="A4" s="37" t="s">
        <v>136</v>
      </c>
      <c r="B4" s="37" t="s">
        <v>341</v>
      </c>
      <c r="C4" s="37" t="s">
        <v>342</v>
      </c>
      <c r="D4" s="37" t="s">
        <v>343</v>
      </c>
      <c r="E4" s="37" t="s">
        <v>344</v>
      </c>
      <c r="F4" s="37" t="s">
        <v>345</v>
      </c>
      <c r="G4" s="37"/>
      <c r="H4" s="37"/>
    </row>
    <row r="5" ht="18.75" customHeight="1" spans="1:8">
      <c r="A5" s="37"/>
      <c r="B5" s="37"/>
      <c r="C5" s="37"/>
      <c r="D5" s="37"/>
      <c r="E5" s="37"/>
      <c r="F5" s="37" t="s">
        <v>289</v>
      </c>
      <c r="G5" s="37" t="s">
        <v>346</v>
      </c>
      <c r="H5" s="37" t="s">
        <v>347</v>
      </c>
    </row>
    <row r="6" ht="18.75" customHeight="1" spans="1:8">
      <c r="A6" s="38" t="s">
        <v>118</v>
      </c>
      <c r="B6" s="38" t="s">
        <v>119</v>
      </c>
      <c r="C6" s="38" t="s">
        <v>120</v>
      </c>
      <c r="D6" s="38" t="s">
        <v>121</v>
      </c>
      <c r="E6" s="38" t="s">
        <v>122</v>
      </c>
      <c r="F6" s="38" t="s">
        <v>123</v>
      </c>
      <c r="G6" s="38" t="s">
        <v>124</v>
      </c>
      <c r="H6" s="38" t="s">
        <v>277</v>
      </c>
    </row>
    <row r="7" ht="29.9" customHeight="1" spans="1:8">
      <c r="A7" s="39"/>
      <c r="B7" s="39"/>
      <c r="C7" s="39"/>
      <c r="D7" s="39"/>
      <c r="E7" s="37"/>
      <c r="F7" s="40"/>
      <c r="G7" s="41"/>
      <c r="H7" s="41"/>
    </row>
    <row r="8" ht="20.15" customHeight="1" spans="1:8">
      <c r="A8" s="37" t="s">
        <v>31</v>
      </c>
      <c r="B8" s="37"/>
      <c r="C8" s="37"/>
      <c r="D8" s="37"/>
      <c r="E8" s="37"/>
      <c r="F8" s="40"/>
      <c r="G8" s="41"/>
      <c r="H8" s="41"/>
    </row>
    <row r="9" s="26" customFormat="1" ht="39" customHeight="1" spans="1:1">
      <c r="A9" s="26" t="s">
        <v>348</v>
      </c>
    </row>
  </sheetData>
  <mergeCells count="9">
    <mergeCell ref="A2:H2"/>
    <mergeCell ref="A3:H3"/>
    <mergeCell ref="F4:H4"/>
    <mergeCell ref="A8:E8"/>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G18" sqref="G18"/>
    </sheetView>
  </sheetViews>
  <sheetFormatPr defaultColWidth="9.14166666666667" defaultRowHeight="14.25" customHeight="1"/>
  <cols>
    <col min="1" max="1" width="16.3166666666667" customWidth="1"/>
    <col min="2" max="2" width="29.0333333333333" customWidth="1"/>
    <col min="3" max="3" width="23.8583333333333" customWidth="1"/>
    <col min="4" max="7" width="19.6" customWidth="1"/>
    <col min="8" max="8" width="15.425" customWidth="1"/>
    <col min="9" max="11" width="19.6" customWidth="1"/>
  </cols>
  <sheetData>
    <row r="1" s="1" customFormat="1" ht="33" customHeight="1" spans="4:11">
      <c r="D1" s="2"/>
      <c r="E1" s="2"/>
      <c r="F1" s="2"/>
      <c r="G1" s="2"/>
      <c r="K1" s="3" t="s">
        <v>349</v>
      </c>
    </row>
    <row r="2" ht="27.75" customHeight="1" spans="1:11">
      <c r="A2" s="27" t="s">
        <v>350</v>
      </c>
      <c r="B2" s="27"/>
      <c r="C2" s="27"/>
      <c r="D2" s="27"/>
      <c r="E2" s="27"/>
      <c r="F2" s="27"/>
      <c r="G2" s="27"/>
      <c r="H2" s="27"/>
      <c r="I2" s="27"/>
      <c r="J2" s="27"/>
      <c r="K2" s="27"/>
    </row>
    <row r="3" s="1" customFormat="1" ht="35" customHeight="1" spans="1:11">
      <c r="A3" s="5" t="str">
        <f>"单位名称："&amp;"昆明市官渡区审计局"</f>
        <v>单位名称：昆明市官渡区审计局</v>
      </c>
      <c r="B3" s="6"/>
      <c r="C3" s="6"/>
      <c r="D3" s="6"/>
      <c r="E3" s="6"/>
      <c r="F3" s="6"/>
      <c r="G3" s="6"/>
      <c r="H3" s="7"/>
      <c r="I3" s="7"/>
      <c r="J3" s="7"/>
      <c r="K3" s="3" t="s">
        <v>127</v>
      </c>
    </row>
    <row r="4" ht="21.75" customHeight="1" spans="1:11">
      <c r="A4" s="8" t="s">
        <v>224</v>
      </c>
      <c r="B4" s="8" t="s">
        <v>138</v>
      </c>
      <c r="C4" s="8" t="s">
        <v>225</v>
      </c>
      <c r="D4" s="9" t="s">
        <v>139</v>
      </c>
      <c r="E4" s="9" t="s">
        <v>140</v>
      </c>
      <c r="F4" s="9" t="s">
        <v>141</v>
      </c>
      <c r="G4" s="9" t="s">
        <v>142</v>
      </c>
      <c r="H4" s="15" t="s">
        <v>31</v>
      </c>
      <c r="I4" s="10" t="s">
        <v>351</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101</v>
      </c>
      <c r="B10" s="31"/>
      <c r="C10" s="31"/>
      <c r="D10" s="31"/>
      <c r="E10" s="31"/>
      <c r="F10" s="31"/>
      <c r="G10" s="32"/>
      <c r="H10" s="22"/>
      <c r="I10" s="22"/>
      <c r="J10" s="22"/>
      <c r="K10" s="22"/>
    </row>
    <row r="11" s="26" customFormat="1" ht="37" customHeight="1" spans="1:1">
      <c r="A11" s="26" t="s">
        <v>352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C22" sqref="C22"/>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s="1" customFormat="1" ht="30" customHeight="1" spans="4:7">
      <c r="D1" s="2"/>
      <c r="G1" s="3" t="s">
        <v>353</v>
      </c>
    </row>
    <row r="2" ht="27.75" customHeight="1" spans="1:7">
      <c r="A2" s="4" t="s">
        <v>354</v>
      </c>
      <c r="B2" s="4"/>
      <c r="C2" s="4"/>
      <c r="D2" s="4"/>
      <c r="E2" s="4"/>
      <c r="F2" s="4"/>
      <c r="G2" s="4"/>
    </row>
    <row r="3" s="1" customFormat="1" ht="36" customHeight="1" spans="1:7">
      <c r="A3" s="5" t="str">
        <f>"单位名称："&amp;"昆明市官渡区审计局"</f>
        <v>单位名称：昆明市官渡区审计局</v>
      </c>
      <c r="B3" s="6"/>
      <c r="C3" s="6"/>
      <c r="D3" s="6"/>
      <c r="E3" s="7"/>
      <c r="F3" s="7"/>
      <c r="G3" s="3" t="s">
        <v>127</v>
      </c>
    </row>
    <row r="4" ht="21.75" customHeight="1" spans="1:7">
      <c r="A4" s="8" t="s">
        <v>225</v>
      </c>
      <c r="B4" s="8" t="s">
        <v>224</v>
      </c>
      <c r="C4" s="8" t="s">
        <v>138</v>
      </c>
      <c r="D4" s="9" t="s">
        <v>355</v>
      </c>
      <c r="E4" s="10" t="s">
        <v>34</v>
      </c>
      <c r="F4" s="11"/>
      <c r="G4" s="12"/>
    </row>
    <row r="5" ht="21.75" customHeight="1" spans="1:7">
      <c r="A5" s="13"/>
      <c r="B5" s="13"/>
      <c r="C5" s="13"/>
      <c r="D5" s="14"/>
      <c r="E5" s="15" t="s">
        <v>356</v>
      </c>
      <c r="F5" s="9" t="s">
        <v>357</v>
      </c>
      <c r="G5" s="9" t="s">
        <v>358</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969800</v>
      </c>
      <c r="F8" s="22">
        <v>969800</v>
      </c>
      <c r="G8" s="22">
        <v>969800</v>
      </c>
    </row>
    <row r="9" ht="29.9" customHeight="1" spans="1:7">
      <c r="A9" s="20"/>
      <c r="B9" s="20" t="s">
        <v>359</v>
      </c>
      <c r="C9" s="20" t="s">
        <v>228</v>
      </c>
      <c r="D9" s="20" t="s">
        <v>360</v>
      </c>
      <c r="E9" s="22">
        <v>969800</v>
      </c>
      <c r="F9" s="22">
        <v>969800</v>
      </c>
      <c r="G9" s="22">
        <v>969800</v>
      </c>
    </row>
    <row r="10" ht="18.75" customHeight="1" spans="1:7">
      <c r="A10" s="23" t="s">
        <v>31</v>
      </c>
      <c r="B10" s="24" t="s">
        <v>361</v>
      </c>
      <c r="C10" s="24"/>
      <c r="D10" s="25"/>
      <c r="E10" s="22">
        <v>969800</v>
      </c>
      <c r="F10" s="22">
        <v>969800</v>
      </c>
      <c r="G10" s="22">
        <v>969800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view="pageBreakPreview" zoomScaleNormal="100" workbookViewId="0">
      <selection activeCell="A11" sqref="$A11:$XFD11"/>
    </sheetView>
  </sheetViews>
  <sheetFormatPr defaultColWidth="8" defaultRowHeight="14.25" customHeight="1"/>
  <cols>
    <col min="1" max="1" width="14.875" customWidth="1"/>
    <col min="2" max="2" width="17.125" customWidth="1"/>
    <col min="3" max="5" width="13.7583333333333" customWidth="1"/>
    <col min="6" max="8" width="10" customWidth="1"/>
    <col min="9" max="9" width="13.2583333333333" customWidth="1"/>
    <col min="10" max="10" width="8.875" customWidth="1"/>
    <col min="11" max="13" width="10.5" customWidth="1"/>
    <col min="14" max="14" width="11.625" customWidth="1"/>
    <col min="15" max="15" width="11.375" customWidth="1"/>
    <col min="16" max="16" width="11.7583333333333" customWidth="1"/>
    <col min="17" max="18" width="8.625" customWidth="1"/>
    <col min="19" max="19" width="16.175" customWidth="1"/>
  </cols>
  <sheetData>
    <row r="1" s="90" customFormat="1" ht="30" customHeight="1" spans="1:18">
      <c r="A1" s="139"/>
      <c r="J1" s="151"/>
      <c r="R1" s="3" t="s">
        <v>27</v>
      </c>
    </row>
    <row r="2" ht="36" customHeight="1" spans="1:19">
      <c r="A2" s="140" t="s">
        <v>28</v>
      </c>
      <c r="B2" s="27"/>
      <c r="C2" s="27"/>
      <c r="D2" s="27"/>
      <c r="E2" s="27"/>
      <c r="F2" s="27"/>
      <c r="G2" s="27"/>
      <c r="H2" s="27"/>
      <c r="I2" s="27"/>
      <c r="J2" s="43"/>
      <c r="K2" s="27"/>
      <c r="L2" s="27"/>
      <c r="M2" s="27"/>
      <c r="N2" s="27"/>
      <c r="O2" s="27"/>
      <c r="P2" s="27"/>
      <c r="Q2" s="27"/>
      <c r="R2" s="27"/>
      <c r="S2" s="27"/>
    </row>
    <row r="3" s="90" customFormat="1" ht="34" customHeight="1" spans="1:19">
      <c r="A3" s="6" t="str">
        <f>"单位名称："&amp;"昆明市官渡区审计局"</f>
        <v>单位名称：昆明市官渡区审计局</v>
      </c>
      <c r="B3" s="100"/>
      <c r="C3" s="100"/>
      <c r="D3" s="100"/>
      <c r="E3" s="100"/>
      <c r="F3" s="100"/>
      <c r="G3" s="100"/>
      <c r="H3" s="100"/>
      <c r="I3" s="100"/>
      <c r="J3" s="151"/>
      <c r="K3" s="100"/>
      <c r="L3" s="100"/>
      <c r="M3" s="100"/>
      <c r="N3" s="152"/>
      <c r="O3" s="152"/>
      <c r="P3" s="152"/>
      <c r="Q3" s="152"/>
      <c r="R3" s="152" t="s">
        <v>2</v>
      </c>
      <c r="S3" s="152" t="s">
        <v>2</v>
      </c>
    </row>
    <row r="4" ht="18.75" customHeight="1" spans="1:19">
      <c r="A4" s="141" t="s">
        <v>29</v>
      </c>
      <c r="B4" s="142" t="s">
        <v>30</v>
      </c>
      <c r="C4" s="142" t="s">
        <v>31</v>
      </c>
      <c r="D4" s="143" t="s">
        <v>32</v>
      </c>
      <c r="E4" s="144"/>
      <c r="F4" s="144"/>
      <c r="G4" s="144"/>
      <c r="H4" s="144"/>
      <c r="I4" s="144"/>
      <c r="J4" s="153"/>
      <c r="K4" s="144"/>
      <c r="L4" s="144"/>
      <c r="M4" s="144"/>
      <c r="N4" s="154"/>
      <c r="O4" s="154" t="s">
        <v>20</v>
      </c>
      <c r="P4" s="154"/>
      <c r="Q4" s="154"/>
      <c r="R4" s="154"/>
      <c r="S4" s="154"/>
    </row>
    <row r="5" ht="18" customHeight="1" spans="1:19">
      <c r="A5" s="145"/>
      <c r="B5" s="146"/>
      <c r="C5" s="146"/>
      <c r="D5" s="146" t="s">
        <v>33</v>
      </c>
      <c r="E5" s="146" t="s">
        <v>34</v>
      </c>
      <c r="F5" s="146" t="s">
        <v>35</v>
      </c>
      <c r="G5" s="146" t="s">
        <v>36</v>
      </c>
      <c r="H5" s="146" t="s">
        <v>37</v>
      </c>
      <c r="I5" s="155" t="s">
        <v>38</v>
      </c>
      <c r="J5" s="156"/>
      <c r="K5" s="155" t="s">
        <v>39</v>
      </c>
      <c r="L5" s="155" t="s">
        <v>40</v>
      </c>
      <c r="M5" s="155" t="s">
        <v>41</v>
      </c>
      <c r="N5" s="157" t="s">
        <v>42</v>
      </c>
      <c r="O5" s="158" t="s">
        <v>33</v>
      </c>
      <c r="P5" s="158" t="s">
        <v>34</v>
      </c>
      <c r="Q5" s="158" t="s">
        <v>35</v>
      </c>
      <c r="R5" s="158" t="s">
        <v>36</v>
      </c>
      <c r="S5" s="158" t="s">
        <v>43</v>
      </c>
    </row>
    <row r="6" ht="29.25" customHeight="1" spans="1:19">
      <c r="A6" s="147"/>
      <c r="B6" s="148"/>
      <c r="C6" s="148"/>
      <c r="D6" s="148"/>
      <c r="E6" s="148"/>
      <c r="F6" s="148"/>
      <c r="G6" s="148"/>
      <c r="H6" s="148"/>
      <c r="I6" s="159" t="s">
        <v>33</v>
      </c>
      <c r="J6" s="159" t="s">
        <v>44</v>
      </c>
      <c r="K6" s="159" t="s">
        <v>39</v>
      </c>
      <c r="L6" s="159" t="s">
        <v>40</v>
      </c>
      <c r="M6" s="159" t="s">
        <v>41</v>
      </c>
      <c r="N6" s="159" t="s">
        <v>42</v>
      </c>
      <c r="O6" s="159"/>
      <c r="P6" s="159"/>
      <c r="Q6" s="159"/>
      <c r="R6" s="159"/>
      <c r="S6" s="159"/>
    </row>
    <row r="7" ht="16.5" customHeight="1" spans="1:19">
      <c r="A7" s="124">
        <v>1</v>
      </c>
      <c r="B7" s="19">
        <v>2</v>
      </c>
      <c r="C7" s="19">
        <v>3</v>
      </c>
      <c r="D7" s="19">
        <v>4</v>
      </c>
      <c r="E7" s="124">
        <v>5</v>
      </c>
      <c r="F7" s="19">
        <v>6</v>
      </c>
      <c r="G7" s="19">
        <v>7</v>
      </c>
      <c r="H7" s="124">
        <v>8</v>
      </c>
      <c r="I7" s="19">
        <v>9</v>
      </c>
      <c r="J7" s="33">
        <v>10</v>
      </c>
      <c r="K7" s="33">
        <v>11</v>
      </c>
      <c r="L7" s="160">
        <v>12</v>
      </c>
      <c r="M7" s="33">
        <v>13</v>
      </c>
      <c r="N7" s="33">
        <v>14</v>
      </c>
      <c r="O7" s="33">
        <v>15</v>
      </c>
      <c r="P7" s="33">
        <v>16</v>
      </c>
      <c r="Q7" s="33">
        <v>17</v>
      </c>
      <c r="R7" s="33">
        <v>18</v>
      </c>
      <c r="S7" s="33">
        <v>19</v>
      </c>
    </row>
    <row r="8" ht="31.4" customHeight="1" spans="1:19">
      <c r="A8" s="29" t="s">
        <v>45</v>
      </c>
      <c r="B8" s="29" t="s">
        <v>46</v>
      </c>
      <c r="C8" s="22">
        <v>9929526.13</v>
      </c>
      <c r="D8" s="114">
        <v>9642526.13</v>
      </c>
      <c r="E8" s="84">
        <v>5434526.13</v>
      </c>
      <c r="F8" s="84"/>
      <c r="G8" s="84"/>
      <c r="H8" s="84"/>
      <c r="I8" s="84">
        <v>4208000</v>
      </c>
      <c r="J8" s="84"/>
      <c r="K8" s="84"/>
      <c r="L8" s="84"/>
      <c r="M8" s="84"/>
      <c r="N8" s="84">
        <v>4208000</v>
      </c>
      <c r="O8" s="84">
        <v>287000</v>
      </c>
      <c r="P8" s="84"/>
      <c r="Q8" s="84"/>
      <c r="R8" s="84"/>
      <c r="S8" s="84">
        <v>287000</v>
      </c>
    </row>
    <row r="9" ht="31.4" customHeight="1" spans="1:19">
      <c r="A9" s="122" t="s">
        <v>47</v>
      </c>
      <c r="B9" s="122" t="s">
        <v>46</v>
      </c>
      <c r="C9" s="22">
        <v>9929526.13</v>
      </c>
      <c r="D9" s="114">
        <v>9642526.13</v>
      </c>
      <c r="E9" s="84">
        <v>5434526.13</v>
      </c>
      <c r="F9" s="84"/>
      <c r="G9" s="84"/>
      <c r="H9" s="84"/>
      <c r="I9" s="84">
        <v>4208000</v>
      </c>
      <c r="J9" s="84"/>
      <c r="K9" s="84"/>
      <c r="L9" s="84"/>
      <c r="M9" s="84"/>
      <c r="N9" s="84">
        <v>4208000</v>
      </c>
      <c r="O9" s="84">
        <v>287000</v>
      </c>
      <c r="P9" s="84"/>
      <c r="Q9" s="84"/>
      <c r="R9" s="84"/>
      <c r="S9" s="84">
        <v>287000</v>
      </c>
    </row>
    <row r="10" ht="25" customHeight="1" spans="1:19">
      <c r="A10" s="149" t="s">
        <v>31</v>
      </c>
      <c r="B10" s="150"/>
      <c r="C10" s="114">
        <v>9929526.13</v>
      </c>
      <c r="D10" s="114">
        <v>9642526.13</v>
      </c>
      <c r="E10" s="84">
        <v>5434526.13</v>
      </c>
      <c r="F10" s="84"/>
      <c r="G10" s="84"/>
      <c r="H10" s="84"/>
      <c r="I10" s="84">
        <v>4208000</v>
      </c>
      <c r="J10" s="84"/>
      <c r="K10" s="84"/>
      <c r="L10" s="84"/>
      <c r="M10" s="84"/>
      <c r="N10" s="84">
        <v>4208000</v>
      </c>
      <c r="O10" s="84">
        <v>287000</v>
      </c>
      <c r="P10" s="84"/>
      <c r="Q10" s="84"/>
      <c r="R10" s="84"/>
      <c r="S10" s="84">
        <v>287000</v>
      </c>
    </row>
    <row r="11" s="26" customFormat="1" ht="36" customHeight="1" spans="1:1">
      <c r="A11" s="26"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432638888888889" top="1" bottom="1" header="0.5" footer="0.5"/>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opLeftCell="A13" workbookViewId="0">
      <selection activeCell="I18" sqref="I18"/>
    </sheetView>
  </sheetViews>
  <sheetFormatPr defaultColWidth="9.14166666666667" defaultRowHeight="14.25" customHeight="1"/>
  <cols>
    <col min="1" max="1" width="14.2833333333333" customWidth="1"/>
    <col min="2" max="2" width="33.2416666666667" customWidth="1"/>
    <col min="3" max="5" width="13" customWidth="1"/>
    <col min="6" max="6" width="11.875" customWidth="1"/>
    <col min="7" max="7" width="8.375" customWidth="1"/>
    <col min="8" max="8" width="11" customWidth="1"/>
    <col min="9" max="9" width="11.375" customWidth="1"/>
    <col min="10" max="10" width="13.875" customWidth="1"/>
    <col min="11" max="11" width="10.625" customWidth="1"/>
    <col min="12" max="12" width="13.875" customWidth="1"/>
    <col min="13" max="13" width="9.25833333333333" customWidth="1"/>
    <col min="14" max="14" width="11.125" customWidth="1"/>
    <col min="15" max="15" width="13" customWidth="1"/>
  </cols>
  <sheetData>
    <row r="1" s="90" customFormat="1" ht="24" customHeight="1" spans="15:15">
      <c r="O1" s="51" t="s">
        <v>49</v>
      </c>
    </row>
    <row r="2" ht="28.5" customHeight="1" spans="1:15">
      <c r="A2" s="27" t="s">
        <v>50</v>
      </c>
      <c r="B2" s="27"/>
      <c r="C2" s="27"/>
      <c r="D2" s="27"/>
      <c r="E2" s="27"/>
      <c r="F2" s="27"/>
      <c r="G2" s="27"/>
      <c r="H2" s="27"/>
      <c r="I2" s="27"/>
      <c r="J2" s="27"/>
      <c r="K2" s="27"/>
      <c r="L2" s="27"/>
      <c r="M2" s="27"/>
      <c r="N2" s="27"/>
      <c r="O2" s="27"/>
    </row>
    <row r="3" s="1" customFormat="1" ht="31" customHeight="1" spans="1:15">
      <c r="A3" s="91" t="str">
        <f>"单位名称："&amp;"昆明市官渡区审计局"</f>
        <v>单位名称：昆明市官渡区审计局</v>
      </c>
      <c r="B3" s="53"/>
      <c r="C3" s="54"/>
      <c r="D3" s="54"/>
      <c r="E3" s="54"/>
      <c r="F3" s="54"/>
      <c r="G3" s="7"/>
      <c r="H3" s="54"/>
      <c r="I3" s="54"/>
      <c r="J3" s="7"/>
      <c r="K3" s="54"/>
      <c r="L3" s="54"/>
      <c r="M3" s="7"/>
      <c r="N3" s="7"/>
      <c r="O3" s="51" t="s">
        <v>2</v>
      </c>
    </row>
    <row r="4" s="90" customFormat="1" ht="18.75" customHeight="1" spans="1:15">
      <c r="A4" s="9" t="s">
        <v>51</v>
      </c>
      <c r="B4" s="9" t="s">
        <v>52</v>
      </c>
      <c r="C4" s="15" t="s">
        <v>31</v>
      </c>
      <c r="D4" s="58" t="s">
        <v>34</v>
      </c>
      <c r="E4" s="58"/>
      <c r="F4" s="58"/>
      <c r="G4" s="9" t="s">
        <v>35</v>
      </c>
      <c r="H4" s="9" t="s">
        <v>36</v>
      </c>
      <c r="I4" s="9" t="s">
        <v>53</v>
      </c>
      <c r="J4" s="10" t="s">
        <v>54</v>
      </c>
      <c r="K4" s="63" t="s">
        <v>55</v>
      </c>
      <c r="L4" s="63" t="s">
        <v>56</v>
      </c>
      <c r="M4" s="63" t="s">
        <v>57</v>
      </c>
      <c r="N4" s="63" t="s">
        <v>58</v>
      </c>
      <c r="O4" s="79" t="s">
        <v>59</v>
      </c>
    </row>
    <row r="5" s="90" customFormat="1" ht="30" customHeight="1" spans="1:15">
      <c r="A5" s="18"/>
      <c r="B5" s="18"/>
      <c r="C5" s="18"/>
      <c r="D5" s="58" t="s">
        <v>33</v>
      </c>
      <c r="E5" s="58" t="s">
        <v>60</v>
      </c>
      <c r="F5" s="58" t="s">
        <v>61</v>
      </c>
      <c r="G5" s="18"/>
      <c r="H5" s="18"/>
      <c r="I5" s="18"/>
      <c r="J5" s="58" t="s">
        <v>33</v>
      </c>
      <c r="K5" s="83" t="s">
        <v>55</v>
      </c>
      <c r="L5" s="83" t="s">
        <v>56</v>
      </c>
      <c r="M5" s="83" t="s">
        <v>57</v>
      </c>
      <c r="N5" s="83" t="s">
        <v>58</v>
      </c>
      <c r="O5" s="83" t="s">
        <v>59</v>
      </c>
    </row>
    <row r="6" ht="16.5" customHeight="1" spans="1:15">
      <c r="A6" s="58">
        <v>1</v>
      </c>
      <c r="B6" s="58">
        <v>2</v>
      </c>
      <c r="C6" s="58">
        <v>3</v>
      </c>
      <c r="D6" s="58">
        <v>4</v>
      </c>
      <c r="E6" s="58">
        <v>5</v>
      </c>
      <c r="F6" s="58">
        <v>6</v>
      </c>
      <c r="G6" s="58">
        <v>7</v>
      </c>
      <c r="H6" s="45">
        <v>8</v>
      </c>
      <c r="I6" s="45">
        <v>9</v>
      </c>
      <c r="J6" s="45">
        <v>10</v>
      </c>
      <c r="K6" s="45">
        <v>11</v>
      </c>
      <c r="L6" s="45">
        <v>12</v>
      </c>
      <c r="M6" s="45">
        <v>13</v>
      </c>
      <c r="N6" s="45">
        <v>14</v>
      </c>
      <c r="O6" s="58">
        <v>15</v>
      </c>
    </row>
    <row r="7" ht="20.25" customHeight="1" spans="1:15">
      <c r="A7" s="29" t="s">
        <v>62</v>
      </c>
      <c r="B7" s="29" t="s">
        <v>63</v>
      </c>
      <c r="C7" s="114">
        <v>7679123.28</v>
      </c>
      <c r="D7" s="114">
        <v>4397623.28</v>
      </c>
      <c r="E7" s="114">
        <v>3427823.28</v>
      </c>
      <c r="F7" s="114">
        <v>969800</v>
      </c>
      <c r="G7" s="84"/>
      <c r="H7" s="114"/>
      <c r="I7" s="114"/>
      <c r="J7" s="114">
        <v>3281500</v>
      </c>
      <c r="K7" s="114"/>
      <c r="L7" s="114"/>
      <c r="M7" s="84"/>
      <c r="N7" s="114"/>
      <c r="O7" s="114">
        <v>3281500</v>
      </c>
    </row>
    <row r="8" ht="20.25" customHeight="1" spans="1:15">
      <c r="A8" s="122" t="s">
        <v>64</v>
      </c>
      <c r="B8" s="122" t="s">
        <v>65</v>
      </c>
      <c r="C8" s="114">
        <v>7679123.28</v>
      </c>
      <c r="D8" s="114">
        <v>4397623.28</v>
      </c>
      <c r="E8" s="114">
        <v>3427823.28</v>
      </c>
      <c r="F8" s="114">
        <v>969800</v>
      </c>
      <c r="G8" s="84"/>
      <c r="H8" s="114"/>
      <c r="I8" s="114"/>
      <c r="J8" s="114">
        <v>3281500</v>
      </c>
      <c r="K8" s="114"/>
      <c r="L8" s="114"/>
      <c r="M8" s="84"/>
      <c r="N8" s="114"/>
      <c r="O8" s="114">
        <v>3281500</v>
      </c>
    </row>
    <row r="9" ht="20.25" customHeight="1" spans="1:15">
      <c r="A9" s="123" t="s">
        <v>66</v>
      </c>
      <c r="B9" s="123" t="s">
        <v>67</v>
      </c>
      <c r="C9" s="114">
        <v>2721956.61</v>
      </c>
      <c r="D9" s="114">
        <v>2161356.61</v>
      </c>
      <c r="E9" s="114">
        <v>2161356.61</v>
      </c>
      <c r="F9" s="114"/>
      <c r="G9" s="84"/>
      <c r="H9" s="114"/>
      <c r="I9" s="114"/>
      <c r="J9" s="114">
        <v>560600</v>
      </c>
      <c r="K9" s="114"/>
      <c r="L9" s="114"/>
      <c r="M9" s="84"/>
      <c r="N9" s="114"/>
      <c r="O9" s="114">
        <v>560600</v>
      </c>
    </row>
    <row r="10" ht="20.25" customHeight="1" spans="1:15">
      <c r="A10" s="123" t="s">
        <v>68</v>
      </c>
      <c r="B10" s="123" t="s">
        <v>69</v>
      </c>
      <c r="C10" s="114">
        <v>3269800</v>
      </c>
      <c r="D10" s="114">
        <v>969800</v>
      </c>
      <c r="E10" s="114"/>
      <c r="F10" s="114">
        <v>969800</v>
      </c>
      <c r="G10" s="84"/>
      <c r="H10" s="114"/>
      <c r="I10" s="114"/>
      <c r="J10" s="114">
        <v>2300000</v>
      </c>
      <c r="K10" s="114"/>
      <c r="L10" s="114"/>
      <c r="M10" s="84"/>
      <c r="N10" s="114"/>
      <c r="O10" s="114">
        <v>2300000</v>
      </c>
    </row>
    <row r="11" ht="20.25" customHeight="1" spans="1:15">
      <c r="A11" s="123" t="s">
        <v>70</v>
      </c>
      <c r="B11" s="123" t="s">
        <v>71</v>
      </c>
      <c r="C11" s="114">
        <v>1687366.67</v>
      </c>
      <c r="D11" s="114">
        <v>1266466.67</v>
      </c>
      <c r="E11" s="114">
        <v>1266466.67</v>
      </c>
      <c r="F11" s="114"/>
      <c r="G11" s="84"/>
      <c r="H11" s="114"/>
      <c r="I11" s="114"/>
      <c r="J11" s="114">
        <v>420900</v>
      </c>
      <c r="K11" s="114"/>
      <c r="L11" s="114"/>
      <c r="M11" s="84"/>
      <c r="N11" s="114"/>
      <c r="O11" s="114">
        <v>420900</v>
      </c>
    </row>
    <row r="12" ht="20.25" customHeight="1" spans="1:15">
      <c r="A12" s="29" t="s">
        <v>72</v>
      </c>
      <c r="B12" s="29" t="s">
        <v>73</v>
      </c>
      <c r="C12" s="114">
        <v>701497.42</v>
      </c>
      <c r="D12" s="114">
        <v>403789.42</v>
      </c>
      <c r="E12" s="114">
        <v>403789.42</v>
      </c>
      <c r="F12" s="114"/>
      <c r="G12" s="84"/>
      <c r="H12" s="114"/>
      <c r="I12" s="114"/>
      <c r="J12" s="114">
        <v>297708</v>
      </c>
      <c r="K12" s="114"/>
      <c r="L12" s="114"/>
      <c r="M12" s="84"/>
      <c r="N12" s="114"/>
      <c r="O12" s="114">
        <v>297708</v>
      </c>
    </row>
    <row r="13" ht="20.25" customHeight="1" spans="1:15">
      <c r="A13" s="122" t="s">
        <v>74</v>
      </c>
      <c r="B13" s="122" t="s">
        <v>75</v>
      </c>
      <c r="C13" s="114">
        <v>651151.52</v>
      </c>
      <c r="D13" s="114">
        <v>393143.52</v>
      </c>
      <c r="E13" s="114">
        <v>393143.52</v>
      </c>
      <c r="F13" s="114"/>
      <c r="G13" s="84"/>
      <c r="H13" s="114"/>
      <c r="I13" s="114"/>
      <c r="J13" s="114">
        <v>258008</v>
      </c>
      <c r="K13" s="114"/>
      <c r="L13" s="114"/>
      <c r="M13" s="84"/>
      <c r="N13" s="114"/>
      <c r="O13" s="114">
        <v>258008</v>
      </c>
    </row>
    <row r="14" ht="20.25" customHeight="1" spans="1:15">
      <c r="A14" s="123" t="s">
        <v>76</v>
      </c>
      <c r="B14" s="123" t="s">
        <v>77</v>
      </c>
      <c r="C14" s="114">
        <v>441616.52</v>
      </c>
      <c r="D14" s="114">
        <v>393143.52</v>
      </c>
      <c r="E14" s="114">
        <v>393143.52</v>
      </c>
      <c r="F14" s="114"/>
      <c r="G14" s="84"/>
      <c r="H14" s="114"/>
      <c r="I14" s="114"/>
      <c r="J14" s="114">
        <v>48473</v>
      </c>
      <c r="K14" s="114"/>
      <c r="L14" s="114"/>
      <c r="M14" s="84"/>
      <c r="N14" s="114"/>
      <c r="O14" s="114">
        <v>48473</v>
      </c>
    </row>
    <row r="15" ht="20.25" customHeight="1" spans="1:15">
      <c r="A15" s="123" t="s">
        <v>78</v>
      </c>
      <c r="B15" s="123" t="s">
        <v>79</v>
      </c>
      <c r="C15" s="114">
        <v>209535</v>
      </c>
      <c r="D15" s="114"/>
      <c r="E15" s="114"/>
      <c r="F15" s="114"/>
      <c r="G15" s="84"/>
      <c r="H15" s="114"/>
      <c r="I15" s="114"/>
      <c r="J15" s="114">
        <v>209535</v>
      </c>
      <c r="K15" s="114"/>
      <c r="L15" s="114"/>
      <c r="M15" s="84"/>
      <c r="N15" s="114"/>
      <c r="O15" s="114">
        <v>209535</v>
      </c>
    </row>
    <row r="16" ht="20.25" customHeight="1" spans="1:15">
      <c r="A16" s="122" t="s">
        <v>80</v>
      </c>
      <c r="B16" s="122" t="s">
        <v>81</v>
      </c>
      <c r="C16" s="114">
        <v>50345.9</v>
      </c>
      <c r="D16" s="114">
        <v>10645.9</v>
      </c>
      <c r="E16" s="114">
        <v>10645.9</v>
      </c>
      <c r="F16" s="114"/>
      <c r="G16" s="84"/>
      <c r="H16" s="114"/>
      <c r="I16" s="114"/>
      <c r="J16" s="114">
        <v>39700</v>
      </c>
      <c r="K16" s="114"/>
      <c r="L16" s="114"/>
      <c r="M16" s="84"/>
      <c r="N16" s="114"/>
      <c r="O16" s="114">
        <v>39700</v>
      </c>
    </row>
    <row r="17" ht="20.25" customHeight="1" spans="1:15">
      <c r="A17" s="123" t="s">
        <v>82</v>
      </c>
      <c r="B17" s="123" t="s">
        <v>81</v>
      </c>
      <c r="C17" s="114">
        <v>50345.9</v>
      </c>
      <c r="D17" s="114">
        <v>10645.9</v>
      </c>
      <c r="E17" s="114">
        <v>10645.9</v>
      </c>
      <c r="F17" s="114"/>
      <c r="G17" s="84"/>
      <c r="H17" s="114"/>
      <c r="I17" s="114"/>
      <c r="J17" s="114">
        <v>39700</v>
      </c>
      <c r="K17" s="114"/>
      <c r="L17" s="114"/>
      <c r="M17" s="84"/>
      <c r="N17" s="114"/>
      <c r="O17" s="114">
        <v>39700</v>
      </c>
    </row>
    <row r="18" ht="20.25" customHeight="1" spans="1:15">
      <c r="A18" s="29" t="s">
        <v>83</v>
      </c>
      <c r="B18" s="29" t="s">
        <v>84</v>
      </c>
      <c r="C18" s="114">
        <v>370479.87</v>
      </c>
      <c r="D18" s="114">
        <v>368628.87</v>
      </c>
      <c r="E18" s="114">
        <v>368628.87</v>
      </c>
      <c r="F18" s="114"/>
      <c r="G18" s="84"/>
      <c r="H18" s="114"/>
      <c r="I18" s="114"/>
      <c r="J18" s="114">
        <v>1851</v>
      </c>
      <c r="K18" s="114"/>
      <c r="L18" s="114"/>
      <c r="M18" s="84"/>
      <c r="N18" s="114"/>
      <c r="O18" s="114">
        <v>1851</v>
      </c>
    </row>
    <row r="19" ht="20.25" customHeight="1" spans="1:15">
      <c r="A19" s="122" t="s">
        <v>85</v>
      </c>
      <c r="B19" s="122" t="s">
        <v>86</v>
      </c>
      <c r="C19" s="114">
        <v>370479.87</v>
      </c>
      <c r="D19" s="114">
        <v>368628.87</v>
      </c>
      <c r="E19" s="114">
        <v>368628.87</v>
      </c>
      <c r="F19" s="114"/>
      <c r="G19" s="84"/>
      <c r="H19" s="114"/>
      <c r="I19" s="114"/>
      <c r="J19" s="114">
        <v>1851</v>
      </c>
      <c r="K19" s="114"/>
      <c r="L19" s="114"/>
      <c r="M19" s="84"/>
      <c r="N19" s="114"/>
      <c r="O19" s="114">
        <v>1851</v>
      </c>
    </row>
    <row r="20" ht="20.25" customHeight="1" spans="1:15">
      <c r="A20" s="123" t="s">
        <v>87</v>
      </c>
      <c r="B20" s="123" t="s">
        <v>88</v>
      </c>
      <c r="C20" s="114">
        <v>122199.03</v>
      </c>
      <c r="D20" s="114">
        <v>121196.03</v>
      </c>
      <c r="E20" s="114">
        <v>121196.03</v>
      </c>
      <c r="F20" s="114"/>
      <c r="G20" s="84"/>
      <c r="H20" s="114"/>
      <c r="I20" s="114"/>
      <c r="J20" s="114">
        <v>1003</v>
      </c>
      <c r="K20" s="114"/>
      <c r="L20" s="114"/>
      <c r="M20" s="84"/>
      <c r="N20" s="114"/>
      <c r="O20" s="114">
        <v>1003</v>
      </c>
    </row>
    <row r="21" ht="20.25" customHeight="1" spans="1:15">
      <c r="A21" s="123" t="s">
        <v>89</v>
      </c>
      <c r="B21" s="123" t="s">
        <v>90</v>
      </c>
      <c r="C21" s="114">
        <v>73766.58</v>
      </c>
      <c r="D21" s="114">
        <v>72918.58</v>
      </c>
      <c r="E21" s="114">
        <v>72918.58</v>
      </c>
      <c r="F21" s="114"/>
      <c r="G21" s="84"/>
      <c r="H21" s="114"/>
      <c r="I21" s="114"/>
      <c r="J21" s="114">
        <v>848</v>
      </c>
      <c r="K21" s="114"/>
      <c r="L21" s="114"/>
      <c r="M21" s="84"/>
      <c r="N21" s="114"/>
      <c r="O21" s="114">
        <v>848</v>
      </c>
    </row>
    <row r="22" ht="20.25" customHeight="1" spans="1:15">
      <c r="A22" s="123" t="s">
        <v>91</v>
      </c>
      <c r="B22" s="123" t="s">
        <v>92</v>
      </c>
      <c r="C22" s="114">
        <v>152295.3</v>
      </c>
      <c r="D22" s="114">
        <v>152295.3</v>
      </c>
      <c r="E22" s="114">
        <v>152295.3</v>
      </c>
      <c r="F22" s="114"/>
      <c r="G22" s="84"/>
      <c r="H22" s="114"/>
      <c r="I22" s="114"/>
      <c r="J22" s="114"/>
      <c r="K22" s="114"/>
      <c r="L22" s="114"/>
      <c r="M22" s="84"/>
      <c r="N22" s="114"/>
      <c r="O22" s="114"/>
    </row>
    <row r="23" ht="20.25" customHeight="1" spans="1:15">
      <c r="A23" s="123" t="s">
        <v>93</v>
      </c>
      <c r="B23" s="123" t="s">
        <v>94</v>
      </c>
      <c r="C23" s="114">
        <v>22218.96</v>
      </c>
      <c r="D23" s="114">
        <v>22218.96</v>
      </c>
      <c r="E23" s="114">
        <v>22218.96</v>
      </c>
      <c r="F23" s="114"/>
      <c r="G23" s="84"/>
      <c r="H23" s="114"/>
      <c r="I23" s="114"/>
      <c r="J23" s="114"/>
      <c r="K23" s="114"/>
      <c r="L23" s="114"/>
      <c r="M23" s="84"/>
      <c r="N23" s="114"/>
      <c r="O23" s="114"/>
    </row>
    <row r="24" ht="20.25" customHeight="1" spans="1:15">
      <c r="A24" s="29" t="s">
        <v>95</v>
      </c>
      <c r="B24" s="29" t="s">
        <v>96</v>
      </c>
      <c r="C24" s="114">
        <v>406569.56</v>
      </c>
      <c r="D24" s="114">
        <v>264484.56</v>
      </c>
      <c r="E24" s="114">
        <v>264484.56</v>
      </c>
      <c r="F24" s="114"/>
      <c r="G24" s="84"/>
      <c r="H24" s="114"/>
      <c r="I24" s="114"/>
      <c r="J24" s="114">
        <v>142085</v>
      </c>
      <c r="K24" s="114"/>
      <c r="L24" s="114"/>
      <c r="M24" s="84"/>
      <c r="N24" s="114"/>
      <c r="O24" s="114">
        <v>142085</v>
      </c>
    </row>
    <row r="25" ht="20.25" customHeight="1" spans="1:15">
      <c r="A25" s="122" t="s">
        <v>97</v>
      </c>
      <c r="B25" s="122" t="s">
        <v>98</v>
      </c>
      <c r="C25" s="114">
        <v>406569.56</v>
      </c>
      <c r="D25" s="114">
        <v>264484.56</v>
      </c>
      <c r="E25" s="114">
        <v>264484.56</v>
      </c>
      <c r="F25" s="114"/>
      <c r="G25" s="84"/>
      <c r="H25" s="114"/>
      <c r="I25" s="114"/>
      <c r="J25" s="114">
        <v>142085</v>
      </c>
      <c r="K25" s="114"/>
      <c r="L25" s="114"/>
      <c r="M25" s="84"/>
      <c r="N25" s="114"/>
      <c r="O25" s="114">
        <v>142085</v>
      </c>
    </row>
    <row r="26" ht="20.25" customHeight="1" spans="1:15">
      <c r="A26" s="123" t="s">
        <v>99</v>
      </c>
      <c r="B26" s="123" t="s">
        <v>100</v>
      </c>
      <c r="C26" s="114">
        <v>406569.56</v>
      </c>
      <c r="D26" s="114">
        <v>264484.56</v>
      </c>
      <c r="E26" s="114">
        <v>264484.56</v>
      </c>
      <c r="F26" s="114"/>
      <c r="G26" s="84"/>
      <c r="H26" s="114"/>
      <c r="I26" s="114"/>
      <c r="J26" s="114">
        <v>142085</v>
      </c>
      <c r="K26" s="114"/>
      <c r="L26" s="114"/>
      <c r="M26" s="84"/>
      <c r="N26" s="114"/>
      <c r="O26" s="114">
        <v>142085</v>
      </c>
    </row>
    <row r="27" ht="17.25" customHeight="1" spans="1:15">
      <c r="A27" s="92" t="s">
        <v>101</v>
      </c>
      <c r="B27" s="93" t="s">
        <v>101</v>
      </c>
      <c r="C27" s="114">
        <v>9157670.13</v>
      </c>
      <c r="D27" s="114">
        <v>5434526.13</v>
      </c>
      <c r="E27" s="114">
        <v>4464726.13</v>
      </c>
      <c r="F27" s="114">
        <v>969800</v>
      </c>
      <c r="G27" s="84"/>
      <c r="H27" s="114"/>
      <c r="I27" s="114"/>
      <c r="J27" s="114">
        <v>3723144</v>
      </c>
      <c r="K27" s="114"/>
      <c r="L27" s="114"/>
      <c r="M27" s="84"/>
      <c r="N27" s="114"/>
      <c r="O27" s="114">
        <v>3723144</v>
      </c>
    </row>
  </sheetData>
  <mergeCells count="11">
    <mergeCell ref="A2:O2"/>
    <mergeCell ref="A3:L3"/>
    <mergeCell ref="D4:F4"/>
    <mergeCell ref="J4:O4"/>
    <mergeCell ref="A27:B27"/>
    <mergeCell ref="A4:A5"/>
    <mergeCell ref="B4:B5"/>
    <mergeCell ref="C4:C5"/>
    <mergeCell ref="G4:G5"/>
    <mergeCell ref="H4:H5"/>
    <mergeCell ref="I4:I5"/>
  </mergeCells>
  <pageMargins left="0.590277777777778" right="0.432638888888889" top="1" bottom="1" header="0.5" footer="0.5"/>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I5" sqref="I5"/>
    </sheetView>
  </sheetViews>
  <sheetFormatPr defaultColWidth="9.14166666666667" defaultRowHeight="14.25" customHeight="1" outlineLevelCol="3"/>
  <cols>
    <col min="1" max="1" width="42.2583333333333" customWidth="1"/>
    <col min="2" max="2" width="34.875" customWidth="1"/>
    <col min="3" max="3" width="42.5" customWidth="1"/>
    <col min="4" max="4" width="35.2583333333333" customWidth="1"/>
  </cols>
  <sheetData>
    <row r="1" s="1" customFormat="1" ht="32" customHeight="1" spans="4:4">
      <c r="D1" s="51" t="s">
        <v>102</v>
      </c>
    </row>
    <row r="2" ht="31.5" customHeight="1" spans="1:4">
      <c r="A2" s="42" t="s">
        <v>103</v>
      </c>
      <c r="B2" s="126"/>
      <c r="C2" s="126"/>
      <c r="D2" s="126"/>
    </row>
    <row r="3" s="1" customFormat="1" ht="33" customHeight="1" spans="1:4">
      <c r="A3" s="5" t="str">
        <f>"单位名称："&amp;"昆明市官渡区审计局"</f>
        <v>单位名称：昆明市官渡区审计局</v>
      </c>
      <c r="B3" s="127"/>
      <c r="C3" s="127"/>
      <c r="D3" s="51" t="s">
        <v>2</v>
      </c>
    </row>
    <row r="4" ht="24.65" customHeight="1" spans="1:4">
      <c r="A4" s="10" t="s">
        <v>3</v>
      </c>
      <c r="B4" s="12"/>
      <c r="C4" s="10" t="s">
        <v>4</v>
      </c>
      <c r="D4" s="12"/>
    </row>
    <row r="5" ht="15.65" customHeight="1" spans="1:4">
      <c r="A5" s="15" t="s">
        <v>5</v>
      </c>
      <c r="B5" s="128" t="s">
        <v>6</v>
      </c>
      <c r="C5" s="15" t="s">
        <v>104</v>
      </c>
      <c r="D5" s="128" t="s">
        <v>6</v>
      </c>
    </row>
    <row r="6" ht="14.15" customHeight="1" spans="1:4">
      <c r="A6" s="18"/>
      <c r="B6" s="17"/>
      <c r="C6" s="18"/>
      <c r="D6" s="17"/>
    </row>
    <row r="7" ht="29.15" customHeight="1" spans="1:4">
      <c r="A7" s="129" t="s">
        <v>105</v>
      </c>
      <c r="B7" s="130">
        <v>5434526.13</v>
      </c>
      <c r="C7" s="131" t="s">
        <v>106</v>
      </c>
      <c r="D7" s="130">
        <v>5434526.13</v>
      </c>
    </row>
    <row r="8" ht="29.15" customHeight="1" spans="1:4">
      <c r="A8" s="132" t="s">
        <v>107</v>
      </c>
      <c r="B8" s="84">
        <v>5434526.13</v>
      </c>
      <c r="C8" s="98" t="str">
        <f>"（一）"&amp;"一般公共服务支出"</f>
        <v>（一）一般公共服务支出</v>
      </c>
      <c r="D8" s="84">
        <v>4397623.28</v>
      </c>
    </row>
    <row r="9" ht="29.15" customHeight="1" spans="1:4">
      <c r="A9" s="132" t="s">
        <v>108</v>
      </c>
      <c r="B9" s="84"/>
      <c r="C9" s="98" t="str">
        <f>"（二）"&amp;"社会保障和就业支出"</f>
        <v>（二）社会保障和就业支出</v>
      </c>
      <c r="D9" s="84">
        <v>403789.42</v>
      </c>
    </row>
    <row r="10" ht="29.15" customHeight="1" spans="1:4">
      <c r="A10" s="132" t="s">
        <v>109</v>
      </c>
      <c r="B10" s="84"/>
      <c r="C10" s="98" t="str">
        <f>"（三）"&amp;"卫生健康支出"</f>
        <v>（三）卫生健康支出</v>
      </c>
      <c r="D10" s="84">
        <v>368628.87</v>
      </c>
    </row>
    <row r="11" ht="29.15" customHeight="1" spans="1:4">
      <c r="A11" s="133" t="s">
        <v>110</v>
      </c>
      <c r="B11" s="134"/>
      <c r="C11" s="98" t="str">
        <f>"（四）"&amp;"住房保障支出"</f>
        <v>（四）住房保障支出</v>
      </c>
      <c r="D11" s="84">
        <v>264484.56</v>
      </c>
    </row>
    <row r="12" ht="29.15" customHeight="1" spans="1:4">
      <c r="A12" s="132" t="s">
        <v>107</v>
      </c>
      <c r="B12" s="114"/>
      <c r="C12" s="135"/>
      <c r="D12" s="134"/>
    </row>
    <row r="13" ht="29.15" customHeight="1" spans="1:4">
      <c r="A13" s="136" t="s">
        <v>108</v>
      </c>
      <c r="B13" s="114"/>
      <c r="C13" s="135"/>
      <c r="D13" s="134"/>
    </row>
    <row r="14" ht="29.15" customHeight="1" spans="1:4">
      <c r="A14" s="136" t="s">
        <v>109</v>
      </c>
      <c r="B14" s="134"/>
      <c r="C14" s="135"/>
      <c r="D14" s="134"/>
    </row>
    <row r="15" ht="29.15" customHeight="1" spans="1:4">
      <c r="A15" s="137"/>
      <c r="B15" s="134"/>
      <c r="C15" s="138" t="s">
        <v>111</v>
      </c>
      <c r="D15" s="134"/>
    </row>
    <row r="16" ht="29.15" customHeight="1" spans="1:4">
      <c r="A16" s="137" t="s">
        <v>112</v>
      </c>
      <c r="B16" s="134">
        <v>5434526.13</v>
      </c>
      <c r="C16" s="135" t="s">
        <v>26</v>
      </c>
      <c r="D16" s="134">
        <v>5434526.13</v>
      </c>
    </row>
  </sheetData>
  <mergeCells count="8">
    <mergeCell ref="A2:D2"/>
    <mergeCell ref="A3:B3"/>
    <mergeCell ref="A4:B4"/>
    <mergeCell ref="C4:D4"/>
    <mergeCell ref="A5:A6"/>
    <mergeCell ref="B5:B6"/>
    <mergeCell ref="C5:C6"/>
    <mergeCell ref="D5:D6"/>
  </mergeCells>
  <pageMargins left="0.75" right="0.75" top="1" bottom="1" header="0.5" footer="0.5"/>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selection activeCell="J15" sqref="J15"/>
    </sheetView>
  </sheetViews>
  <sheetFormatPr defaultColWidth="9.14166666666667" defaultRowHeight="14.25" customHeight="1" outlineLevelCol="6"/>
  <cols>
    <col min="1" max="1" width="10.375" customWidth="1"/>
    <col min="2" max="2" width="31.9166666666667" customWidth="1"/>
    <col min="3" max="7" width="17.7583333333333" customWidth="1"/>
  </cols>
  <sheetData>
    <row r="1" s="1" customFormat="1" ht="31" customHeight="1" spans="4:7">
      <c r="D1" s="7"/>
      <c r="F1" s="51"/>
      <c r="G1" s="51" t="s">
        <v>113</v>
      </c>
    </row>
    <row r="2" ht="39" customHeight="1" spans="1:7">
      <c r="A2" s="4" t="s">
        <v>114</v>
      </c>
      <c r="B2" s="4"/>
      <c r="C2" s="4"/>
      <c r="D2" s="4"/>
      <c r="E2" s="4"/>
      <c r="F2" s="4"/>
      <c r="G2" s="4"/>
    </row>
    <row r="3" s="1" customFormat="1" ht="29" customHeight="1" spans="1:7">
      <c r="A3" s="5" t="str">
        <f>"单位名称："&amp;"昆明市官渡区审计局"</f>
        <v>单位名称：昆明市官渡区审计局</v>
      </c>
      <c r="F3" s="51"/>
      <c r="G3" s="51" t="s">
        <v>2</v>
      </c>
    </row>
    <row r="4" ht="20.25" customHeight="1" spans="1:7">
      <c r="A4" s="116" t="s">
        <v>115</v>
      </c>
      <c r="B4" s="117"/>
      <c r="C4" s="118" t="s">
        <v>31</v>
      </c>
      <c r="D4" s="11" t="s">
        <v>60</v>
      </c>
      <c r="E4" s="11"/>
      <c r="F4" s="12"/>
      <c r="G4" s="118" t="s">
        <v>61</v>
      </c>
    </row>
    <row r="5" ht="20.25" customHeight="1" spans="1:7">
      <c r="A5" s="119" t="s">
        <v>51</v>
      </c>
      <c r="B5" s="120" t="s">
        <v>52</v>
      </c>
      <c r="C5" s="85"/>
      <c r="D5" s="85" t="s">
        <v>33</v>
      </c>
      <c r="E5" s="85" t="s">
        <v>116</v>
      </c>
      <c r="F5" s="85" t="s">
        <v>117</v>
      </c>
      <c r="G5" s="85"/>
    </row>
    <row r="6" ht="13.5" customHeight="1" spans="1:7">
      <c r="A6" s="121" t="s">
        <v>118</v>
      </c>
      <c r="B6" s="121" t="s">
        <v>119</v>
      </c>
      <c r="C6" s="121" t="s">
        <v>120</v>
      </c>
      <c r="D6" s="121" t="s">
        <v>121</v>
      </c>
      <c r="E6" s="121" t="s">
        <v>122</v>
      </c>
      <c r="F6" s="121" t="s">
        <v>123</v>
      </c>
      <c r="G6" s="121" t="s">
        <v>124</v>
      </c>
    </row>
    <row r="7" ht="18" customHeight="1" spans="1:7">
      <c r="A7" s="29" t="s">
        <v>62</v>
      </c>
      <c r="B7" s="29" t="s">
        <v>63</v>
      </c>
      <c r="C7" s="22">
        <v>4397623.28</v>
      </c>
      <c r="D7" s="22">
        <v>3427823.28</v>
      </c>
      <c r="E7" s="22">
        <v>2967101.35</v>
      </c>
      <c r="F7" s="22">
        <v>460721.93</v>
      </c>
      <c r="G7" s="22">
        <v>969800</v>
      </c>
    </row>
    <row r="8" ht="18" customHeight="1" spans="1:7">
      <c r="A8" s="29" t="s">
        <v>64</v>
      </c>
      <c r="B8" s="122" t="s">
        <v>65</v>
      </c>
      <c r="C8" s="22">
        <v>4397623.28</v>
      </c>
      <c r="D8" s="22">
        <v>3427823.28</v>
      </c>
      <c r="E8" s="22">
        <v>2967101.35</v>
      </c>
      <c r="F8" s="22">
        <v>460721.93</v>
      </c>
      <c r="G8" s="22">
        <v>969800</v>
      </c>
    </row>
    <row r="9" ht="18" customHeight="1" spans="1:7">
      <c r="A9" s="29" t="s">
        <v>66</v>
      </c>
      <c r="B9" s="123" t="s">
        <v>67</v>
      </c>
      <c r="C9" s="22">
        <v>2161356.61</v>
      </c>
      <c r="D9" s="22">
        <v>2161356.61</v>
      </c>
      <c r="E9" s="22">
        <v>1817041.35</v>
      </c>
      <c r="F9" s="22">
        <v>344315.26</v>
      </c>
      <c r="G9" s="22"/>
    </row>
    <row r="10" ht="18" customHeight="1" spans="1:7">
      <c r="A10" s="29" t="s">
        <v>68</v>
      </c>
      <c r="B10" s="123" t="s">
        <v>69</v>
      </c>
      <c r="C10" s="22">
        <v>969800</v>
      </c>
      <c r="D10" s="22"/>
      <c r="E10" s="22"/>
      <c r="F10" s="22"/>
      <c r="G10" s="22">
        <v>969800</v>
      </c>
    </row>
    <row r="11" ht="18" customHeight="1" spans="1:7">
      <c r="A11" s="29" t="s">
        <v>70</v>
      </c>
      <c r="B11" s="123" t="s">
        <v>71</v>
      </c>
      <c r="C11" s="22">
        <v>1266466.67</v>
      </c>
      <c r="D11" s="22">
        <v>1266466.67</v>
      </c>
      <c r="E11" s="22">
        <v>1150060</v>
      </c>
      <c r="F11" s="22">
        <v>116406.67</v>
      </c>
      <c r="G11" s="22"/>
    </row>
    <row r="12" ht="18" customHeight="1" spans="1:7">
      <c r="A12" s="29" t="s">
        <v>72</v>
      </c>
      <c r="B12" s="29" t="s">
        <v>73</v>
      </c>
      <c r="C12" s="22">
        <v>403789.42</v>
      </c>
      <c r="D12" s="22">
        <v>403789.42</v>
      </c>
      <c r="E12" s="22">
        <v>403789.42</v>
      </c>
      <c r="F12" s="22"/>
      <c r="G12" s="22"/>
    </row>
    <row r="13" ht="18" customHeight="1" spans="1:7">
      <c r="A13" s="29" t="s">
        <v>74</v>
      </c>
      <c r="B13" s="122" t="s">
        <v>75</v>
      </c>
      <c r="C13" s="22">
        <v>393143.52</v>
      </c>
      <c r="D13" s="22">
        <v>393143.52</v>
      </c>
      <c r="E13" s="22">
        <v>393143.52</v>
      </c>
      <c r="F13" s="22"/>
      <c r="G13" s="22"/>
    </row>
    <row r="14" ht="18" customHeight="1" spans="1:7">
      <c r="A14" s="29" t="s">
        <v>76</v>
      </c>
      <c r="B14" s="123" t="s">
        <v>77</v>
      </c>
      <c r="C14" s="22">
        <v>393143.52</v>
      </c>
      <c r="D14" s="22">
        <v>393143.52</v>
      </c>
      <c r="E14" s="22">
        <v>393143.52</v>
      </c>
      <c r="F14" s="22"/>
      <c r="G14" s="22"/>
    </row>
    <row r="15" ht="18" customHeight="1" spans="1:7">
      <c r="A15" s="29" t="s">
        <v>80</v>
      </c>
      <c r="B15" s="122" t="s">
        <v>81</v>
      </c>
      <c r="C15" s="22">
        <v>10645.9</v>
      </c>
      <c r="D15" s="22">
        <v>10645.9</v>
      </c>
      <c r="E15" s="22">
        <v>10645.9</v>
      </c>
      <c r="F15" s="22"/>
      <c r="G15" s="22"/>
    </row>
    <row r="16" ht="18" customHeight="1" spans="1:7">
      <c r="A16" s="29" t="s">
        <v>82</v>
      </c>
      <c r="B16" s="123" t="s">
        <v>81</v>
      </c>
      <c r="C16" s="22">
        <v>10645.9</v>
      </c>
      <c r="D16" s="22">
        <v>10645.9</v>
      </c>
      <c r="E16" s="22">
        <v>10645.9</v>
      </c>
      <c r="F16" s="22"/>
      <c r="G16" s="22"/>
    </row>
    <row r="17" ht="18" customHeight="1" spans="1:7">
      <c r="A17" s="29" t="s">
        <v>83</v>
      </c>
      <c r="B17" s="29" t="s">
        <v>84</v>
      </c>
      <c r="C17" s="22">
        <v>368628.87</v>
      </c>
      <c r="D17" s="22">
        <v>368628.87</v>
      </c>
      <c r="E17" s="22">
        <v>368628.87</v>
      </c>
      <c r="F17" s="22"/>
      <c r="G17" s="22"/>
    </row>
    <row r="18" ht="18" customHeight="1" spans="1:7">
      <c r="A18" s="29" t="s">
        <v>85</v>
      </c>
      <c r="B18" s="122" t="s">
        <v>86</v>
      </c>
      <c r="C18" s="22">
        <v>368628.87</v>
      </c>
      <c r="D18" s="22">
        <v>368628.87</v>
      </c>
      <c r="E18" s="22">
        <v>368628.87</v>
      </c>
      <c r="F18" s="22"/>
      <c r="G18" s="22"/>
    </row>
    <row r="19" ht="18" customHeight="1" spans="1:7">
      <c r="A19" s="29" t="s">
        <v>87</v>
      </c>
      <c r="B19" s="123" t="s">
        <v>88</v>
      </c>
      <c r="C19" s="22">
        <v>121196.03</v>
      </c>
      <c r="D19" s="22">
        <v>121196.03</v>
      </c>
      <c r="E19" s="22">
        <v>121196.03</v>
      </c>
      <c r="F19" s="22"/>
      <c r="G19" s="22"/>
    </row>
    <row r="20" ht="18" customHeight="1" spans="1:7">
      <c r="A20" s="29" t="s">
        <v>89</v>
      </c>
      <c r="B20" s="123" t="s">
        <v>90</v>
      </c>
      <c r="C20" s="22">
        <v>72918.58</v>
      </c>
      <c r="D20" s="22">
        <v>72918.58</v>
      </c>
      <c r="E20" s="22">
        <v>72918.58</v>
      </c>
      <c r="F20" s="22"/>
      <c r="G20" s="22"/>
    </row>
    <row r="21" ht="18" customHeight="1" spans="1:7">
      <c r="A21" s="29" t="s">
        <v>91</v>
      </c>
      <c r="B21" s="123" t="s">
        <v>92</v>
      </c>
      <c r="C21" s="22">
        <v>152295.3</v>
      </c>
      <c r="D21" s="22">
        <v>152295.3</v>
      </c>
      <c r="E21" s="22">
        <v>152295.3</v>
      </c>
      <c r="F21" s="22"/>
      <c r="G21" s="22"/>
    </row>
    <row r="22" ht="18" customHeight="1" spans="1:7">
      <c r="A22" s="29" t="s">
        <v>93</v>
      </c>
      <c r="B22" s="123" t="s">
        <v>94</v>
      </c>
      <c r="C22" s="22">
        <v>22218.96</v>
      </c>
      <c r="D22" s="22">
        <v>22218.96</v>
      </c>
      <c r="E22" s="22">
        <v>22218.96</v>
      </c>
      <c r="F22" s="22"/>
      <c r="G22" s="22"/>
    </row>
    <row r="23" ht="18" customHeight="1" spans="1:7">
      <c r="A23" s="29" t="s">
        <v>95</v>
      </c>
      <c r="B23" s="29" t="s">
        <v>96</v>
      </c>
      <c r="C23" s="22">
        <v>264484.56</v>
      </c>
      <c r="D23" s="22">
        <v>264484.56</v>
      </c>
      <c r="E23" s="22">
        <v>264484.56</v>
      </c>
      <c r="F23" s="22"/>
      <c r="G23" s="22"/>
    </row>
    <row r="24" ht="18" customHeight="1" spans="1:7">
      <c r="A24" s="29" t="s">
        <v>97</v>
      </c>
      <c r="B24" s="122" t="s">
        <v>98</v>
      </c>
      <c r="C24" s="22">
        <v>264484.56</v>
      </c>
      <c r="D24" s="22">
        <v>264484.56</v>
      </c>
      <c r="E24" s="22">
        <v>264484.56</v>
      </c>
      <c r="F24" s="22"/>
      <c r="G24" s="22"/>
    </row>
    <row r="25" ht="18" customHeight="1" spans="1:7">
      <c r="A25" s="29" t="s">
        <v>99</v>
      </c>
      <c r="B25" s="123" t="s">
        <v>100</v>
      </c>
      <c r="C25" s="22">
        <v>264484.56</v>
      </c>
      <c r="D25" s="22">
        <v>264484.56</v>
      </c>
      <c r="E25" s="22">
        <v>264484.56</v>
      </c>
      <c r="F25" s="22"/>
      <c r="G25" s="22"/>
    </row>
    <row r="26" ht="18" customHeight="1" spans="1:7">
      <c r="A26" s="124" t="s">
        <v>101</v>
      </c>
      <c r="B26" s="125" t="s">
        <v>101</v>
      </c>
      <c r="C26" s="22">
        <v>5434526.13</v>
      </c>
      <c r="D26" s="22">
        <v>4464726.13</v>
      </c>
      <c r="E26" s="22">
        <v>4004004.2</v>
      </c>
      <c r="F26" s="22">
        <v>460721.93</v>
      </c>
      <c r="G26" s="22">
        <v>969800</v>
      </c>
    </row>
  </sheetData>
  <mergeCells count="7">
    <mergeCell ref="A2:G2"/>
    <mergeCell ref="A3:E3"/>
    <mergeCell ref="A4:B4"/>
    <mergeCell ref="D4:F4"/>
    <mergeCell ref="A26:B26"/>
    <mergeCell ref="C4:C5"/>
    <mergeCell ref="G4:G5"/>
  </mergeCells>
  <pageMargins left="0.75" right="0.66875" top="0.629861111111111" bottom="0.393055555555556" header="0.5" footer="0.2361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4" sqref="C14"/>
    </sheetView>
  </sheetViews>
  <sheetFormatPr defaultColWidth="9.14166666666667" defaultRowHeight="14.25" customHeight="1" outlineLevelRow="6" outlineLevelCol="5"/>
  <cols>
    <col min="1" max="1" width="27.425" customWidth="1"/>
    <col min="2" max="6" width="31.175" customWidth="1"/>
  </cols>
  <sheetData>
    <row r="1" s="1" customFormat="1" ht="28" customHeight="1" spans="1:6">
      <c r="A1" s="110"/>
      <c r="B1" s="110"/>
      <c r="C1" s="54"/>
      <c r="F1" s="55" t="s">
        <v>125</v>
      </c>
    </row>
    <row r="2" ht="25.5" customHeight="1" spans="1:6">
      <c r="A2" s="111" t="s">
        <v>126</v>
      </c>
      <c r="B2" s="111"/>
      <c r="C2" s="111"/>
      <c r="D2" s="111"/>
      <c r="E2" s="111"/>
      <c r="F2" s="111"/>
    </row>
    <row r="3" s="1" customFormat="1" ht="30" customHeight="1" spans="1:6">
      <c r="A3" s="5" t="str">
        <f>"单位名称："&amp;"昆明市官渡区审计局"</f>
        <v>单位名称：昆明市官渡区审计局</v>
      </c>
      <c r="B3" s="110"/>
      <c r="C3" s="54"/>
      <c r="F3" s="55" t="s">
        <v>127</v>
      </c>
    </row>
    <row r="4" ht="19.5" customHeight="1" spans="1:6">
      <c r="A4" s="9" t="s">
        <v>128</v>
      </c>
      <c r="B4" s="15" t="s">
        <v>129</v>
      </c>
      <c r="C4" s="10" t="s">
        <v>130</v>
      </c>
      <c r="D4" s="11"/>
      <c r="E4" s="12"/>
      <c r="F4" s="15" t="s">
        <v>131</v>
      </c>
    </row>
    <row r="5" ht="19.5" customHeight="1" spans="1:6">
      <c r="A5" s="17"/>
      <c r="B5" s="18"/>
      <c r="C5" s="58" t="s">
        <v>33</v>
      </c>
      <c r="D5" s="58" t="s">
        <v>132</v>
      </c>
      <c r="E5" s="58" t="s">
        <v>133</v>
      </c>
      <c r="F5" s="18"/>
    </row>
    <row r="6" ht="18.75" customHeight="1" spans="1:6">
      <c r="A6" s="112">
        <v>1</v>
      </c>
      <c r="B6" s="112">
        <v>2</v>
      </c>
      <c r="C6" s="113">
        <v>3</v>
      </c>
      <c r="D6" s="112">
        <v>4</v>
      </c>
      <c r="E6" s="112">
        <v>5</v>
      </c>
      <c r="F6" s="112">
        <v>6</v>
      </c>
    </row>
    <row r="7" ht="18.75" customHeight="1" spans="1:6">
      <c r="A7" s="114">
        <v>1000</v>
      </c>
      <c r="B7" s="114"/>
      <c r="C7" s="115"/>
      <c r="D7" s="114"/>
      <c r="E7" s="114"/>
      <c r="F7" s="114">
        <v>1000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8"/>
  <sheetViews>
    <sheetView showZeros="0" topLeftCell="A16" workbookViewId="0">
      <selection activeCell="N37" sqref="N37"/>
    </sheetView>
  </sheetViews>
  <sheetFormatPr defaultColWidth="9.14166666666667" defaultRowHeight="14.25" customHeight="1"/>
  <cols>
    <col min="1" max="1" width="19.7583333333333" customWidth="1"/>
    <col min="2" max="2" width="17.125" customWidth="1"/>
    <col min="3" max="3" width="16.125" customWidth="1"/>
    <col min="4" max="4" width="7.875" customWidth="1"/>
    <col min="5" max="5" width="16.375" customWidth="1"/>
    <col min="6" max="6" width="5.375" customWidth="1"/>
    <col min="7" max="7" width="13.875" customWidth="1"/>
    <col min="8" max="10" width="12.375" customWidth="1"/>
    <col min="11" max="11" width="9.5" customWidth="1"/>
    <col min="12" max="12" width="12.7583333333333" customWidth="1"/>
    <col min="13" max="13" width="5.25833333333333" customWidth="1"/>
    <col min="14" max="14" width="7.25833333333333" customWidth="1"/>
    <col min="15" max="15" width="8.875" customWidth="1"/>
    <col min="16" max="16" width="9.25833333333333" customWidth="1"/>
    <col min="17" max="17" width="8" customWidth="1"/>
    <col min="18" max="18" width="11.125" customWidth="1"/>
    <col min="19" max="19" width="5.25833333333333" customWidth="1"/>
    <col min="20" max="20" width="8.375" customWidth="1"/>
    <col min="21" max="21" width="7.25833333333333" customWidth="1"/>
    <col min="22" max="22" width="9.25833333333333" customWidth="1"/>
    <col min="23" max="23" width="12.625" customWidth="1"/>
  </cols>
  <sheetData>
    <row r="1" s="1" customFormat="1" ht="22" customHeight="1" spans="4:23">
      <c r="D1" s="2"/>
      <c r="E1" s="2"/>
      <c r="F1" s="2"/>
      <c r="G1" s="2"/>
      <c r="U1" s="7"/>
      <c r="W1" s="51" t="s">
        <v>134</v>
      </c>
    </row>
    <row r="2" ht="27.75" customHeight="1" spans="1:23">
      <c r="A2" s="27" t="s">
        <v>135</v>
      </c>
      <c r="B2" s="27"/>
      <c r="C2" s="27"/>
      <c r="D2" s="27"/>
      <c r="E2" s="27"/>
      <c r="F2" s="27"/>
      <c r="G2" s="27"/>
      <c r="H2" s="27"/>
      <c r="I2" s="27"/>
      <c r="J2" s="27"/>
      <c r="K2" s="27"/>
      <c r="L2" s="27"/>
      <c r="M2" s="27"/>
      <c r="N2" s="27"/>
      <c r="O2" s="27"/>
      <c r="P2" s="27"/>
      <c r="Q2" s="27"/>
      <c r="R2" s="27"/>
      <c r="S2" s="27"/>
      <c r="T2" s="27"/>
      <c r="U2" s="27"/>
      <c r="V2" s="27"/>
      <c r="W2" s="27"/>
    </row>
    <row r="3" s="1" customFormat="1" ht="27" customHeight="1" spans="1:23">
      <c r="A3" s="5" t="str">
        <f>"单位名称："&amp;"昆明市官渡区审计局"</f>
        <v>单位名称：昆明市官渡区审计局</v>
      </c>
      <c r="B3" s="6"/>
      <c r="C3" s="6"/>
      <c r="D3" s="6"/>
      <c r="E3" s="6"/>
      <c r="F3" s="6"/>
      <c r="G3" s="6"/>
      <c r="H3" s="7"/>
      <c r="I3" s="7"/>
      <c r="J3" s="7"/>
      <c r="K3" s="7"/>
      <c r="L3" s="7"/>
      <c r="M3" s="7"/>
      <c r="N3" s="7"/>
      <c r="O3" s="7"/>
      <c r="P3" s="7"/>
      <c r="Q3" s="7"/>
      <c r="U3" s="7"/>
      <c r="W3" s="51" t="s">
        <v>127</v>
      </c>
    </row>
    <row r="4" ht="21.75" customHeight="1" spans="1:23">
      <c r="A4" s="8" t="s">
        <v>136</v>
      </c>
      <c r="B4" s="8" t="s">
        <v>137</v>
      </c>
      <c r="C4" s="8" t="s">
        <v>138</v>
      </c>
      <c r="D4" s="9" t="s">
        <v>139</v>
      </c>
      <c r="E4" s="9" t="s">
        <v>140</v>
      </c>
      <c r="F4" s="9" t="s">
        <v>141</v>
      </c>
      <c r="G4" s="9" t="s">
        <v>142</v>
      </c>
      <c r="H4" s="58" t="s">
        <v>143</v>
      </c>
      <c r="I4" s="58"/>
      <c r="J4" s="58"/>
      <c r="K4" s="58"/>
      <c r="L4" s="101"/>
      <c r="M4" s="101"/>
      <c r="N4" s="101"/>
      <c r="O4" s="101"/>
      <c r="P4" s="101"/>
      <c r="Q4" s="44"/>
      <c r="R4" s="58"/>
      <c r="S4" s="58"/>
      <c r="T4" s="58"/>
      <c r="U4" s="58"/>
      <c r="V4" s="58"/>
      <c r="W4" s="58"/>
    </row>
    <row r="5" ht="21.75" customHeight="1" spans="1:23">
      <c r="A5" s="13"/>
      <c r="B5" s="13"/>
      <c r="C5" s="13"/>
      <c r="D5" s="14"/>
      <c r="E5" s="14"/>
      <c r="F5" s="14"/>
      <c r="G5" s="14"/>
      <c r="H5" s="58" t="s">
        <v>31</v>
      </c>
      <c r="I5" s="44" t="s">
        <v>34</v>
      </c>
      <c r="J5" s="44"/>
      <c r="K5" s="44"/>
      <c r="L5" s="101"/>
      <c r="M5" s="101"/>
      <c r="N5" s="101" t="s">
        <v>144</v>
      </c>
      <c r="O5" s="101"/>
      <c r="P5" s="101"/>
      <c r="Q5" s="44" t="s">
        <v>37</v>
      </c>
      <c r="R5" s="58" t="s">
        <v>54</v>
      </c>
      <c r="S5" s="44"/>
      <c r="T5" s="44"/>
      <c r="U5" s="44"/>
      <c r="V5" s="44"/>
      <c r="W5" s="44"/>
    </row>
    <row r="6" ht="15" customHeight="1" spans="1:23">
      <c r="A6" s="16"/>
      <c r="B6" s="16"/>
      <c r="C6" s="16"/>
      <c r="D6" s="17"/>
      <c r="E6" s="17"/>
      <c r="F6" s="17"/>
      <c r="G6" s="17"/>
      <c r="H6" s="58"/>
      <c r="I6" s="44" t="s">
        <v>145</v>
      </c>
      <c r="J6" s="44" t="s">
        <v>146</v>
      </c>
      <c r="K6" s="44" t="s">
        <v>147</v>
      </c>
      <c r="L6" s="109" t="s">
        <v>148</v>
      </c>
      <c r="M6" s="109" t="s">
        <v>149</v>
      </c>
      <c r="N6" s="109" t="s">
        <v>34</v>
      </c>
      <c r="O6" s="109" t="s">
        <v>35</v>
      </c>
      <c r="P6" s="109" t="s">
        <v>36</v>
      </c>
      <c r="Q6" s="44"/>
      <c r="R6" s="44" t="s">
        <v>33</v>
      </c>
      <c r="S6" s="44" t="s">
        <v>44</v>
      </c>
      <c r="T6" s="44" t="s">
        <v>150</v>
      </c>
      <c r="U6" s="44" t="s">
        <v>40</v>
      </c>
      <c r="V6" s="44" t="s">
        <v>41</v>
      </c>
      <c r="W6" s="44" t="s">
        <v>42</v>
      </c>
    </row>
    <row r="7" ht="27.75" customHeight="1" spans="1:23">
      <c r="A7" s="16"/>
      <c r="B7" s="16"/>
      <c r="C7" s="16"/>
      <c r="D7" s="17"/>
      <c r="E7" s="17"/>
      <c r="F7" s="17"/>
      <c r="G7" s="17"/>
      <c r="H7" s="58"/>
      <c r="I7" s="44"/>
      <c r="J7" s="44"/>
      <c r="K7" s="44"/>
      <c r="L7" s="109"/>
      <c r="M7" s="109"/>
      <c r="N7" s="109"/>
      <c r="O7" s="109"/>
      <c r="P7" s="109"/>
      <c r="Q7" s="44"/>
      <c r="R7" s="44"/>
      <c r="S7" s="44"/>
      <c r="T7" s="44"/>
      <c r="U7" s="44"/>
      <c r="V7" s="44"/>
      <c r="W7" s="44"/>
    </row>
    <row r="8" ht="15" customHeight="1" spans="1:23">
      <c r="A8" s="106">
        <v>1</v>
      </c>
      <c r="B8" s="106">
        <v>2</v>
      </c>
      <c r="C8" s="106">
        <v>3</v>
      </c>
      <c r="D8" s="106">
        <v>4</v>
      </c>
      <c r="E8" s="106">
        <v>5</v>
      </c>
      <c r="F8" s="106">
        <v>6</v>
      </c>
      <c r="G8" s="106">
        <v>7</v>
      </c>
      <c r="H8" s="106">
        <v>8</v>
      </c>
      <c r="I8" s="106">
        <v>9</v>
      </c>
      <c r="J8" s="106">
        <v>10</v>
      </c>
      <c r="K8" s="106">
        <v>11</v>
      </c>
      <c r="L8" s="106">
        <v>12</v>
      </c>
      <c r="M8" s="106">
        <v>13</v>
      </c>
      <c r="N8" s="106">
        <v>14</v>
      </c>
      <c r="O8" s="106">
        <v>15</v>
      </c>
      <c r="P8" s="106">
        <v>16</v>
      </c>
      <c r="Q8" s="106">
        <v>17</v>
      </c>
      <c r="R8" s="106">
        <v>18</v>
      </c>
      <c r="S8" s="106">
        <v>19</v>
      </c>
      <c r="T8" s="106">
        <v>20</v>
      </c>
      <c r="U8" s="106">
        <v>21</v>
      </c>
      <c r="V8" s="106">
        <v>22</v>
      </c>
      <c r="W8" s="106">
        <v>23</v>
      </c>
    </row>
    <row r="9" ht="18.75" customHeight="1" spans="1:23">
      <c r="A9" s="98" t="s">
        <v>46</v>
      </c>
      <c r="B9" s="99"/>
      <c r="C9" s="98"/>
      <c r="D9" s="98"/>
      <c r="E9" s="98"/>
      <c r="F9" s="98"/>
      <c r="G9" s="98"/>
      <c r="H9" s="22">
        <v>5887870.13</v>
      </c>
      <c r="I9" s="22">
        <v>4464726.13</v>
      </c>
      <c r="J9" s="22">
        <v>1110424.43</v>
      </c>
      <c r="K9" s="22"/>
      <c r="L9" s="22">
        <v>3354301.7</v>
      </c>
      <c r="M9" s="22"/>
      <c r="N9" s="22"/>
      <c r="O9" s="22"/>
      <c r="P9" s="22"/>
      <c r="Q9" s="22"/>
      <c r="R9" s="22">
        <v>1423144</v>
      </c>
      <c r="S9" s="22"/>
      <c r="T9" s="22"/>
      <c r="U9" s="22"/>
      <c r="V9" s="22"/>
      <c r="W9" s="22">
        <v>1423144</v>
      </c>
    </row>
    <row r="10" ht="31.4" customHeight="1" spans="1:23">
      <c r="A10" s="107" t="s">
        <v>46</v>
      </c>
      <c r="B10" s="99"/>
      <c r="C10" s="98"/>
      <c r="D10" s="98"/>
      <c r="E10" s="98"/>
      <c r="F10" s="98"/>
      <c r="G10" s="98"/>
      <c r="H10" s="22">
        <v>5887870.13</v>
      </c>
      <c r="I10" s="22">
        <v>4464726.13</v>
      </c>
      <c r="J10" s="22">
        <v>1110424.43</v>
      </c>
      <c r="K10" s="22"/>
      <c r="L10" s="22">
        <v>3354301.7</v>
      </c>
      <c r="M10" s="22"/>
      <c r="N10" s="22"/>
      <c r="O10" s="22"/>
      <c r="P10" s="22"/>
      <c r="Q10" s="22"/>
      <c r="R10" s="22">
        <v>1423144</v>
      </c>
      <c r="S10" s="22"/>
      <c r="T10" s="22"/>
      <c r="U10" s="22"/>
      <c r="V10" s="22"/>
      <c r="W10" s="22">
        <v>1423144</v>
      </c>
    </row>
    <row r="11" ht="31.4" customHeight="1" spans="1:23">
      <c r="A11" s="108" t="s">
        <v>46</v>
      </c>
      <c r="B11" s="99" t="s">
        <v>151</v>
      </c>
      <c r="C11" s="98" t="s">
        <v>152</v>
      </c>
      <c r="D11" s="98" t="s">
        <v>66</v>
      </c>
      <c r="E11" s="98" t="s">
        <v>67</v>
      </c>
      <c r="F11" s="98" t="s">
        <v>153</v>
      </c>
      <c r="G11" s="98" t="s">
        <v>154</v>
      </c>
      <c r="H11" s="22">
        <v>582409.8</v>
      </c>
      <c r="I11" s="22">
        <v>582409.8</v>
      </c>
      <c r="J11" s="22">
        <v>145602.45</v>
      </c>
      <c r="K11" s="22"/>
      <c r="L11" s="22">
        <v>436807.35</v>
      </c>
      <c r="M11" s="22"/>
      <c r="N11" s="22"/>
      <c r="O11" s="22"/>
      <c r="P11" s="22"/>
      <c r="Q11" s="22"/>
      <c r="R11" s="22"/>
      <c r="S11" s="22"/>
      <c r="T11" s="22"/>
      <c r="U11" s="22"/>
      <c r="V11" s="22"/>
      <c r="W11" s="22"/>
    </row>
    <row r="12" ht="31.4" customHeight="1" spans="1:23">
      <c r="A12" s="108" t="s">
        <v>46</v>
      </c>
      <c r="B12" s="99" t="s">
        <v>151</v>
      </c>
      <c r="C12" s="98" t="s">
        <v>152</v>
      </c>
      <c r="D12" s="98" t="s">
        <v>66</v>
      </c>
      <c r="E12" s="98" t="s">
        <v>67</v>
      </c>
      <c r="F12" s="98" t="s">
        <v>155</v>
      </c>
      <c r="G12" s="98" t="s">
        <v>156</v>
      </c>
      <c r="H12" s="22">
        <v>879530.4</v>
      </c>
      <c r="I12" s="22">
        <v>879530.4</v>
      </c>
      <c r="J12" s="22">
        <v>219882.6</v>
      </c>
      <c r="K12" s="22"/>
      <c r="L12" s="22">
        <v>659647.8</v>
      </c>
      <c r="M12" s="22"/>
      <c r="N12" s="22"/>
      <c r="O12" s="22"/>
      <c r="P12" s="22"/>
      <c r="Q12" s="22"/>
      <c r="R12" s="22"/>
      <c r="S12" s="22"/>
      <c r="T12" s="22"/>
      <c r="U12" s="22"/>
      <c r="V12" s="22"/>
      <c r="W12" s="22"/>
    </row>
    <row r="13" ht="31.4" customHeight="1" spans="1:23">
      <c r="A13" s="108" t="s">
        <v>46</v>
      </c>
      <c r="B13" s="99" t="s">
        <v>151</v>
      </c>
      <c r="C13" s="98" t="s">
        <v>152</v>
      </c>
      <c r="D13" s="98" t="s">
        <v>66</v>
      </c>
      <c r="E13" s="98" t="s">
        <v>67</v>
      </c>
      <c r="F13" s="98" t="s">
        <v>157</v>
      </c>
      <c r="G13" s="98" t="s">
        <v>158</v>
      </c>
      <c r="H13" s="22">
        <v>103409.15</v>
      </c>
      <c r="I13" s="22">
        <v>53409.15</v>
      </c>
      <c r="J13" s="22">
        <v>13352.29</v>
      </c>
      <c r="K13" s="22"/>
      <c r="L13" s="22">
        <v>40056.86</v>
      </c>
      <c r="M13" s="22"/>
      <c r="N13" s="22"/>
      <c r="O13" s="22"/>
      <c r="P13" s="22"/>
      <c r="Q13" s="22"/>
      <c r="R13" s="22">
        <v>50000</v>
      </c>
      <c r="S13" s="22"/>
      <c r="T13" s="22"/>
      <c r="U13" s="22"/>
      <c r="V13" s="22"/>
      <c r="W13" s="22">
        <v>50000</v>
      </c>
    </row>
    <row r="14" ht="31.4" customHeight="1" spans="1:23">
      <c r="A14" s="108" t="s">
        <v>46</v>
      </c>
      <c r="B14" s="99" t="s">
        <v>159</v>
      </c>
      <c r="C14" s="98" t="s">
        <v>160</v>
      </c>
      <c r="D14" s="98" t="s">
        <v>76</v>
      </c>
      <c r="E14" s="98" t="s">
        <v>77</v>
      </c>
      <c r="F14" s="98" t="s">
        <v>161</v>
      </c>
      <c r="G14" s="98" t="s">
        <v>162</v>
      </c>
      <c r="H14" s="22">
        <v>271716.32</v>
      </c>
      <c r="I14" s="22">
        <v>245460.32</v>
      </c>
      <c r="J14" s="22">
        <v>61365.08</v>
      </c>
      <c r="K14" s="22"/>
      <c r="L14" s="22">
        <v>184095.24</v>
      </c>
      <c r="M14" s="22"/>
      <c r="N14" s="22"/>
      <c r="O14" s="22"/>
      <c r="P14" s="22"/>
      <c r="Q14" s="22"/>
      <c r="R14" s="22">
        <v>26256</v>
      </c>
      <c r="S14" s="22"/>
      <c r="T14" s="22"/>
      <c r="U14" s="22"/>
      <c r="V14" s="22"/>
      <c r="W14" s="22">
        <v>26256</v>
      </c>
    </row>
    <row r="15" ht="31.4" customHeight="1" spans="1:23">
      <c r="A15" s="108" t="s">
        <v>46</v>
      </c>
      <c r="B15" s="99" t="s">
        <v>159</v>
      </c>
      <c r="C15" s="98" t="s">
        <v>160</v>
      </c>
      <c r="D15" s="98" t="s">
        <v>82</v>
      </c>
      <c r="E15" s="98" t="s">
        <v>81</v>
      </c>
      <c r="F15" s="98" t="s">
        <v>163</v>
      </c>
      <c r="G15" s="98" t="s">
        <v>164</v>
      </c>
      <c r="H15" s="22">
        <v>25041.86</v>
      </c>
      <c r="I15" s="22">
        <v>3135.86</v>
      </c>
      <c r="J15" s="22">
        <v>783.96</v>
      </c>
      <c r="K15" s="22"/>
      <c r="L15" s="22">
        <v>2351.9</v>
      </c>
      <c r="M15" s="22"/>
      <c r="N15" s="22"/>
      <c r="O15" s="22"/>
      <c r="P15" s="22"/>
      <c r="Q15" s="22"/>
      <c r="R15" s="22">
        <v>21906</v>
      </c>
      <c r="S15" s="22"/>
      <c r="T15" s="22"/>
      <c r="U15" s="22"/>
      <c r="V15" s="22"/>
      <c r="W15" s="22">
        <v>21906</v>
      </c>
    </row>
    <row r="16" ht="31.4" customHeight="1" spans="1:23">
      <c r="A16" s="108" t="s">
        <v>46</v>
      </c>
      <c r="B16" s="99" t="s">
        <v>159</v>
      </c>
      <c r="C16" s="98" t="s">
        <v>160</v>
      </c>
      <c r="D16" s="98" t="s">
        <v>87</v>
      </c>
      <c r="E16" s="98" t="s">
        <v>88</v>
      </c>
      <c r="F16" s="98" t="s">
        <v>165</v>
      </c>
      <c r="G16" s="98" t="s">
        <v>166</v>
      </c>
      <c r="H16" s="22">
        <v>122199.03</v>
      </c>
      <c r="I16" s="22">
        <v>121196.03</v>
      </c>
      <c r="J16" s="22">
        <v>30299.01</v>
      </c>
      <c r="K16" s="22"/>
      <c r="L16" s="22">
        <v>90897.02</v>
      </c>
      <c r="M16" s="22"/>
      <c r="N16" s="22"/>
      <c r="O16" s="22"/>
      <c r="P16" s="22"/>
      <c r="Q16" s="22"/>
      <c r="R16" s="22">
        <v>1003</v>
      </c>
      <c r="S16" s="22"/>
      <c r="T16" s="22"/>
      <c r="U16" s="22"/>
      <c r="V16" s="22"/>
      <c r="W16" s="22">
        <v>1003</v>
      </c>
    </row>
    <row r="17" ht="31.4" customHeight="1" spans="1:23">
      <c r="A17" s="108" t="s">
        <v>46</v>
      </c>
      <c r="B17" s="99" t="s">
        <v>159</v>
      </c>
      <c r="C17" s="98" t="s">
        <v>160</v>
      </c>
      <c r="D17" s="98" t="s">
        <v>91</v>
      </c>
      <c r="E17" s="98" t="s">
        <v>92</v>
      </c>
      <c r="F17" s="98" t="s">
        <v>167</v>
      </c>
      <c r="G17" s="98" t="s">
        <v>168</v>
      </c>
      <c r="H17" s="22">
        <v>106144.3</v>
      </c>
      <c r="I17" s="22">
        <v>106144.3</v>
      </c>
      <c r="J17" s="22">
        <v>26536.08</v>
      </c>
      <c r="K17" s="22"/>
      <c r="L17" s="22">
        <v>79608.22</v>
      </c>
      <c r="M17" s="22"/>
      <c r="N17" s="22"/>
      <c r="O17" s="22"/>
      <c r="P17" s="22"/>
      <c r="Q17" s="22"/>
      <c r="R17" s="22"/>
      <c r="S17" s="22"/>
      <c r="T17" s="22"/>
      <c r="U17" s="22"/>
      <c r="V17" s="22"/>
      <c r="W17" s="22"/>
    </row>
    <row r="18" ht="31.4" customHeight="1" spans="1:23">
      <c r="A18" s="108" t="s">
        <v>46</v>
      </c>
      <c r="B18" s="99" t="s">
        <v>159</v>
      </c>
      <c r="C18" s="98" t="s">
        <v>160</v>
      </c>
      <c r="D18" s="98" t="s">
        <v>93</v>
      </c>
      <c r="E18" s="98" t="s">
        <v>94</v>
      </c>
      <c r="F18" s="98" t="s">
        <v>163</v>
      </c>
      <c r="G18" s="98" t="s">
        <v>164</v>
      </c>
      <c r="H18" s="22">
        <v>16018.32</v>
      </c>
      <c r="I18" s="22">
        <v>16018.32</v>
      </c>
      <c r="J18" s="22">
        <v>16018.32</v>
      </c>
      <c r="K18" s="22"/>
      <c r="L18" s="22"/>
      <c r="M18" s="22"/>
      <c r="N18" s="22"/>
      <c r="O18" s="22"/>
      <c r="P18" s="22"/>
      <c r="Q18" s="22"/>
      <c r="R18" s="22"/>
      <c r="S18" s="22"/>
      <c r="T18" s="22"/>
      <c r="U18" s="22"/>
      <c r="V18" s="22"/>
      <c r="W18" s="22"/>
    </row>
    <row r="19" ht="31.4" customHeight="1" spans="1:23">
      <c r="A19" s="108" t="s">
        <v>46</v>
      </c>
      <c r="B19" s="99" t="s">
        <v>169</v>
      </c>
      <c r="C19" s="98" t="s">
        <v>170</v>
      </c>
      <c r="D19" s="98" t="s">
        <v>78</v>
      </c>
      <c r="E19" s="98" t="s">
        <v>79</v>
      </c>
      <c r="F19" s="98" t="s">
        <v>171</v>
      </c>
      <c r="G19" s="98" t="s">
        <v>172</v>
      </c>
      <c r="H19" s="22">
        <v>113498</v>
      </c>
      <c r="I19" s="22"/>
      <c r="J19" s="22"/>
      <c r="K19" s="22"/>
      <c r="L19" s="22"/>
      <c r="M19" s="22"/>
      <c r="N19" s="22"/>
      <c r="O19" s="22"/>
      <c r="P19" s="22"/>
      <c r="Q19" s="22"/>
      <c r="R19" s="22">
        <v>113498</v>
      </c>
      <c r="S19" s="22"/>
      <c r="T19" s="22"/>
      <c r="U19" s="22"/>
      <c r="V19" s="22"/>
      <c r="W19" s="22">
        <v>113498</v>
      </c>
    </row>
    <row r="20" ht="31.4" customHeight="1" spans="1:23">
      <c r="A20" s="108" t="s">
        <v>46</v>
      </c>
      <c r="B20" s="99" t="s">
        <v>173</v>
      </c>
      <c r="C20" s="98" t="s">
        <v>100</v>
      </c>
      <c r="D20" s="98" t="s">
        <v>99</v>
      </c>
      <c r="E20" s="98" t="s">
        <v>100</v>
      </c>
      <c r="F20" s="98" t="s">
        <v>174</v>
      </c>
      <c r="G20" s="98" t="s">
        <v>100</v>
      </c>
      <c r="H20" s="22">
        <v>235315.98</v>
      </c>
      <c r="I20" s="22">
        <v>156915.98</v>
      </c>
      <c r="J20" s="22">
        <v>39229</v>
      </c>
      <c r="K20" s="22"/>
      <c r="L20" s="22">
        <v>117686.98</v>
      </c>
      <c r="M20" s="22"/>
      <c r="N20" s="22"/>
      <c r="O20" s="22"/>
      <c r="P20" s="22"/>
      <c r="Q20" s="22"/>
      <c r="R20" s="22">
        <v>78400</v>
      </c>
      <c r="S20" s="22"/>
      <c r="T20" s="22"/>
      <c r="U20" s="22"/>
      <c r="V20" s="22"/>
      <c r="W20" s="22">
        <v>78400</v>
      </c>
    </row>
    <row r="21" ht="31.4" customHeight="1" spans="1:23">
      <c r="A21" s="108" t="s">
        <v>46</v>
      </c>
      <c r="B21" s="99" t="s">
        <v>175</v>
      </c>
      <c r="C21" s="98" t="s">
        <v>176</v>
      </c>
      <c r="D21" s="98" t="s">
        <v>66</v>
      </c>
      <c r="E21" s="98" t="s">
        <v>67</v>
      </c>
      <c r="F21" s="98" t="s">
        <v>177</v>
      </c>
      <c r="G21" s="98" t="s">
        <v>178</v>
      </c>
      <c r="H21" s="22">
        <v>132930</v>
      </c>
      <c r="I21" s="22">
        <v>132930</v>
      </c>
      <c r="J21" s="22">
        <v>33232.5</v>
      </c>
      <c r="K21" s="22"/>
      <c r="L21" s="22">
        <v>99697.5</v>
      </c>
      <c r="M21" s="22"/>
      <c r="N21" s="22"/>
      <c r="O21" s="22"/>
      <c r="P21" s="22"/>
      <c r="Q21" s="22"/>
      <c r="R21" s="22"/>
      <c r="S21" s="22"/>
      <c r="T21" s="22"/>
      <c r="U21" s="22"/>
      <c r="V21" s="22"/>
      <c r="W21" s="22"/>
    </row>
    <row r="22" ht="31.4" customHeight="1" spans="1:23">
      <c r="A22" s="108" t="s">
        <v>46</v>
      </c>
      <c r="B22" s="99" t="s">
        <v>179</v>
      </c>
      <c r="C22" s="98" t="s">
        <v>180</v>
      </c>
      <c r="D22" s="98" t="s">
        <v>66</v>
      </c>
      <c r="E22" s="98" t="s">
        <v>67</v>
      </c>
      <c r="F22" s="98" t="s">
        <v>181</v>
      </c>
      <c r="G22" s="98" t="s">
        <v>180</v>
      </c>
      <c r="H22" s="22">
        <v>34430.14</v>
      </c>
      <c r="I22" s="22">
        <v>34430.14</v>
      </c>
      <c r="J22" s="22">
        <v>8607.54</v>
      </c>
      <c r="K22" s="22"/>
      <c r="L22" s="22">
        <v>25822.6</v>
      </c>
      <c r="M22" s="22"/>
      <c r="N22" s="22"/>
      <c r="O22" s="22"/>
      <c r="P22" s="22"/>
      <c r="Q22" s="22"/>
      <c r="R22" s="22"/>
      <c r="S22" s="22"/>
      <c r="T22" s="22"/>
      <c r="U22" s="22"/>
      <c r="V22" s="22"/>
      <c r="W22" s="22"/>
    </row>
    <row r="23" ht="31.4" customHeight="1" spans="1:23">
      <c r="A23" s="108" t="s">
        <v>46</v>
      </c>
      <c r="B23" s="99" t="s">
        <v>182</v>
      </c>
      <c r="C23" s="98" t="s">
        <v>183</v>
      </c>
      <c r="D23" s="98" t="s">
        <v>66</v>
      </c>
      <c r="E23" s="98" t="s">
        <v>67</v>
      </c>
      <c r="F23" s="98" t="s">
        <v>184</v>
      </c>
      <c r="G23" s="98" t="s">
        <v>185</v>
      </c>
      <c r="H23" s="22">
        <v>39685.47</v>
      </c>
      <c r="I23" s="22">
        <v>39685.47</v>
      </c>
      <c r="J23" s="22"/>
      <c r="K23" s="22"/>
      <c r="L23" s="22">
        <v>39685.47</v>
      </c>
      <c r="M23" s="22"/>
      <c r="N23" s="22"/>
      <c r="O23" s="22"/>
      <c r="P23" s="22"/>
      <c r="Q23" s="22"/>
      <c r="R23" s="22"/>
      <c r="S23" s="22"/>
      <c r="T23" s="22"/>
      <c r="U23" s="22"/>
      <c r="V23" s="22"/>
      <c r="W23" s="22"/>
    </row>
    <row r="24" ht="31.4" customHeight="1" spans="1:23">
      <c r="A24" s="108" t="s">
        <v>46</v>
      </c>
      <c r="B24" s="99" t="s">
        <v>182</v>
      </c>
      <c r="C24" s="98" t="s">
        <v>183</v>
      </c>
      <c r="D24" s="98" t="s">
        <v>66</v>
      </c>
      <c r="E24" s="98" t="s">
        <v>67</v>
      </c>
      <c r="F24" s="98" t="s">
        <v>186</v>
      </c>
      <c r="G24" s="98" t="s">
        <v>187</v>
      </c>
      <c r="H24" s="22">
        <v>50000</v>
      </c>
      <c r="I24" s="22">
        <v>50000</v>
      </c>
      <c r="J24" s="22"/>
      <c r="K24" s="22"/>
      <c r="L24" s="22">
        <v>50000</v>
      </c>
      <c r="M24" s="22"/>
      <c r="N24" s="22"/>
      <c r="O24" s="22"/>
      <c r="P24" s="22"/>
      <c r="Q24" s="22"/>
      <c r="R24" s="22"/>
      <c r="S24" s="22"/>
      <c r="T24" s="22"/>
      <c r="U24" s="22"/>
      <c r="V24" s="22"/>
      <c r="W24" s="22"/>
    </row>
    <row r="25" ht="31.4" customHeight="1" spans="1:23">
      <c r="A25" s="108" t="s">
        <v>46</v>
      </c>
      <c r="B25" s="99" t="s">
        <v>182</v>
      </c>
      <c r="C25" s="98" t="s">
        <v>183</v>
      </c>
      <c r="D25" s="98" t="s">
        <v>66</v>
      </c>
      <c r="E25" s="98" t="s">
        <v>67</v>
      </c>
      <c r="F25" s="98" t="s">
        <v>188</v>
      </c>
      <c r="G25" s="98" t="s">
        <v>189</v>
      </c>
      <c r="H25" s="22">
        <v>1795.95</v>
      </c>
      <c r="I25" s="22">
        <v>1795.95</v>
      </c>
      <c r="J25" s="22">
        <v>448.99</v>
      </c>
      <c r="K25" s="22"/>
      <c r="L25" s="22">
        <v>1346.96</v>
      </c>
      <c r="M25" s="22"/>
      <c r="N25" s="22"/>
      <c r="O25" s="22"/>
      <c r="P25" s="22"/>
      <c r="Q25" s="22"/>
      <c r="R25" s="22"/>
      <c r="S25" s="22"/>
      <c r="T25" s="22"/>
      <c r="U25" s="22"/>
      <c r="V25" s="22"/>
      <c r="W25" s="22"/>
    </row>
    <row r="26" ht="31.4" customHeight="1" spans="1:23">
      <c r="A26" s="108" t="s">
        <v>46</v>
      </c>
      <c r="B26" s="99" t="s">
        <v>182</v>
      </c>
      <c r="C26" s="98" t="s">
        <v>183</v>
      </c>
      <c r="D26" s="98" t="s">
        <v>66</v>
      </c>
      <c r="E26" s="98" t="s">
        <v>67</v>
      </c>
      <c r="F26" s="98" t="s">
        <v>190</v>
      </c>
      <c r="G26" s="98" t="s">
        <v>191</v>
      </c>
      <c r="H26" s="22">
        <v>20748.77</v>
      </c>
      <c r="I26" s="22">
        <v>20748.77</v>
      </c>
      <c r="J26" s="22">
        <v>5187.19</v>
      </c>
      <c r="K26" s="22"/>
      <c r="L26" s="22">
        <v>15561.58</v>
      </c>
      <c r="M26" s="22"/>
      <c r="N26" s="22"/>
      <c r="O26" s="22"/>
      <c r="P26" s="22"/>
      <c r="Q26" s="22"/>
      <c r="R26" s="22"/>
      <c r="S26" s="22"/>
      <c r="T26" s="22"/>
      <c r="U26" s="22"/>
      <c r="V26" s="22"/>
      <c r="W26" s="22"/>
    </row>
    <row r="27" ht="31.4" customHeight="1" spans="1:23">
      <c r="A27" s="108" t="s">
        <v>46</v>
      </c>
      <c r="B27" s="99" t="s">
        <v>182</v>
      </c>
      <c r="C27" s="98" t="s">
        <v>183</v>
      </c>
      <c r="D27" s="98" t="s">
        <v>66</v>
      </c>
      <c r="E27" s="98" t="s">
        <v>67</v>
      </c>
      <c r="F27" s="98" t="s">
        <v>192</v>
      </c>
      <c r="G27" s="98" t="s">
        <v>193</v>
      </c>
      <c r="H27" s="22">
        <v>2862.4</v>
      </c>
      <c r="I27" s="22">
        <v>2862.4</v>
      </c>
      <c r="J27" s="22">
        <v>715.6</v>
      </c>
      <c r="K27" s="22"/>
      <c r="L27" s="22">
        <v>2146.8</v>
      </c>
      <c r="M27" s="22"/>
      <c r="N27" s="22"/>
      <c r="O27" s="22"/>
      <c r="P27" s="22"/>
      <c r="Q27" s="22"/>
      <c r="R27" s="22"/>
      <c r="S27" s="22"/>
      <c r="T27" s="22"/>
      <c r="U27" s="22"/>
      <c r="V27" s="22"/>
      <c r="W27" s="22"/>
    </row>
    <row r="28" ht="31.4" customHeight="1" spans="1:23">
      <c r="A28" s="108" t="s">
        <v>46</v>
      </c>
      <c r="B28" s="99" t="s">
        <v>182</v>
      </c>
      <c r="C28" s="98" t="s">
        <v>183</v>
      </c>
      <c r="D28" s="98" t="s">
        <v>66</v>
      </c>
      <c r="E28" s="98" t="s">
        <v>67</v>
      </c>
      <c r="F28" s="98" t="s">
        <v>194</v>
      </c>
      <c r="G28" s="98" t="s">
        <v>195</v>
      </c>
      <c r="H28" s="22">
        <v>1700</v>
      </c>
      <c r="I28" s="22">
        <v>1700</v>
      </c>
      <c r="J28" s="22">
        <v>425</v>
      </c>
      <c r="K28" s="22"/>
      <c r="L28" s="22">
        <v>1275</v>
      </c>
      <c r="M28" s="22"/>
      <c r="N28" s="22"/>
      <c r="O28" s="22"/>
      <c r="P28" s="22"/>
      <c r="Q28" s="22"/>
      <c r="R28" s="22"/>
      <c r="S28" s="22"/>
      <c r="T28" s="22"/>
      <c r="U28" s="22"/>
      <c r="V28" s="22"/>
      <c r="W28" s="22"/>
    </row>
    <row r="29" ht="31.4" customHeight="1" spans="1:23">
      <c r="A29" s="108" t="s">
        <v>46</v>
      </c>
      <c r="B29" s="99" t="s">
        <v>182</v>
      </c>
      <c r="C29" s="98" t="s">
        <v>183</v>
      </c>
      <c r="D29" s="98" t="s">
        <v>66</v>
      </c>
      <c r="E29" s="98" t="s">
        <v>67</v>
      </c>
      <c r="F29" s="98" t="s">
        <v>196</v>
      </c>
      <c r="G29" s="98" t="s">
        <v>197</v>
      </c>
      <c r="H29" s="22">
        <v>8138.6</v>
      </c>
      <c r="I29" s="22">
        <v>8138.6</v>
      </c>
      <c r="J29" s="22">
        <v>2034.65</v>
      </c>
      <c r="K29" s="22"/>
      <c r="L29" s="22">
        <v>6103.95</v>
      </c>
      <c r="M29" s="22"/>
      <c r="N29" s="22"/>
      <c r="O29" s="22"/>
      <c r="P29" s="22"/>
      <c r="Q29" s="22"/>
      <c r="R29" s="22"/>
      <c r="S29" s="22"/>
      <c r="T29" s="22"/>
      <c r="U29" s="22"/>
      <c r="V29" s="22"/>
      <c r="W29" s="22"/>
    </row>
    <row r="30" ht="31.4" customHeight="1" spans="1:23">
      <c r="A30" s="108" t="s">
        <v>46</v>
      </c>
      <c r="B30" s="99" t="s">
        <v>182</v>
      </c>
      <c r="C30" s="98" t="s">
        <v>183</v>
      </c>
      <c r="D30" s="98" t="s">
        <v>66</v>
      </c>
      <c r="E30" s="98" t="s">
        <v>67</v>
      </c>
      <c r="F30" s="98" t="s">
        <v>198</v>
      </c>
      <c r="G30" s="98" t="s">
        <v>199</v>
      </c>
      <c r="H30" s="22">
        <v>91430.14</v>
      </c>
      <c r="I30" s="22">
        <v>34430.14</v>
      </c>
      <c r="J30" s="22">
        <v>8607.54</v>
      </c>
      <c r="K30" s="22"/>
      <c r="L30" s="22">
        <v>25822.6</v>
      </c>
      <c r="M30" s="22"/>
      <c r="N30" s="22"/>
      <c r="O30" s="22"/>
      <c r="P30" s="22"/>
      <c r="Q30" s="22"/>
      <c r="R30" s="22">
        <v>57000</v>
      </c>
      <c r="S30" s="22"/>
      <c r="T30" s="22"/>
      <c r="U30" s="22"/>
      <c r="V30" s="22"/>
      <c r="W30" s="22">
        <v>57000</v>
      </c>
    </row>
    <row r="31" ht="31.4" customHeight="1" spans="1:23">
      <c r="A31" s="108" t="s">
        <v>46</v>
      </c>
      <c r="B31" s="99" t="s">
        <v>182</v>
      </c>
      <c r="C31" s="98" t="s">
        <v>183</v>
      </c>
      <c r="D31" s="98" t="s">
        <v>66</v>
      </c>
      <c r="E31" s="98" t="s">
        <v>67</v>
      </c>
      <c r="F31" s="98" t="s">
        <v>177</v>
      </c>
      <c r="G31" s="98" t="s">
        <v>178</v>
      </c>
      <c r="H31" s="22">
        <v>12660</v>
      </c>
      <c r="I31" s="22">
        <v>12660</v>
      </c>
      <c r="J31" s="22">
        <v>3165</v>
      </c>
      <c r="K31" s="22"/>
      <c r="L31" s="22">
        <v>9495</v>
      </c>
      <c r="M31" s="22"/>
      <c r="N31" s="22"/>
      <c r="O31" s="22"/>
      <c r="P31" s="22"/>
      <c r="Q31" s="22"/>
      <c r="R31" s="22"/>
      <c r="S31" s="22"/>
      <c r="T31" s="22"/>
      <c r="U31" s="22"/>
      <c r="V31" s="22"/>
      <c r="W31" s="22"/>
    </row>
    <row r="32" ht="31.4" customHeight="1" spans="1:23">
      <c r="A32" s="108" t="s">
        <v>46</v>
      </c>
      <c r="B32" s="99" t="s">
        <v>182</v>
      </c>
      <c r="C32" s="98" t="s">
        <v>183</v>
      </c>
      <c r="D32" s="98" t="s">
        <v>66</v>
      </c>
      <c r="E32" s="98" t="s">
        <v>67</v>
      </c>
      <c r="F32" s="98" t="s">
        <v>200</v>
      </c>
      <c r="G32" s="98" t="s">
        <v>201</v>
      </c>
      <c r="H32" s="22">
        <v>3933.79</v>
      </c>
      <c r="I32" s="22">
        <v>3933.79</v>
      </c>
      <c r="J32" s="22">
        <v>983.45</v>
      </c>
      <c r="K32" s="22"/>
      <c r="L32" s="22">
        <v>2950.34</v>
      </c>
      <c r="M32" s="22"/>
      <c r="N32" s="22"/>
      <c r="O32" s="22"/>
      <c r="P32" s="22"/>
      <c r="Q32" s="22"/>
      <c r="R32" s="22"/>
      <c r="S32" s="22"/>
      <c r="T32" s="22"/>
      <c r="U32" s="22"/>
      <c r="V32" s="22"/>
      <c r="W32" s="22"/>
    </row>
    <row r="33" ht="31.4" customHeight="1" spans="1:23">
      <c r="A33" s="108" t="s">
        <v>46</v>
      </c>
      <c r="B33" s="99" t="s">
        <v>202</v>
      </c>
      <c r="C33" s="98" t="s">
        <v>131</v>
      </c>
      <c r="D33" s="98" t="s">
        <v>66</v>
      </c>
      <c r="E33" s="98" t="s">
        <v>67</v>
      </c>
      <c r="F33" s="98" t="s">
        <v>203</v>
      </c>
      <c r="G33" s="98" t="s">
        <v>131</v>
      </c>
      <c r="H33" s="22">
        <v>1000</v>
      </c>
      <c r="I33" s="22">
        <v>1000</v>
      </c>
      <c r="J33" s="22">
        <v>250</v>
      </c>
      <c r="K33" s="22"/>
      <c r="L33" s="22">
        <v>750</v>
      </c>
      <c r="M33" s="22"/>
      <c r="N33" s="22"/>
      <c r="O33" s="22"/>
      <c r="P33" s="22"/>
      <c r="Q33" s="22"/>
      <c r="R33" s="22"/>
      <c r="S33" s="22"/>
      <c r="T33" s="22"/>
      <c r="U33" s="22"/>
      <c r="V33" s="22"/>
      <c r="W33" s="22"/>
    </row>
    <row r="34" ht="31.4" customHeight="1" spans="1:23">
      <c r="A34" s="108" t="s">
        <v>46</v>
      </c>
      <c r="B34" s="99" t="s">
        <v>204</v>
      </c>
      <c r="C34" s="98" t="s">
        <v>205</v>
      </c>
      <c r="D34" s="98" t="s">
        <v>66</v>
      </c>
      <c r="E34" s="98" t="s">
        <v>67</v>
      </c>
      <c r="F34" s="98" t="s">
        <v>206</v>
      </c>
      <c r="G34" s="98" t="s">
        <v>207</v>
      </c>
      <c r="H34" s="22">
        <v>453600</v>
      </c>
      <c r="I34" s="22"/>
      <c r="J34" s="22"/>
      <c r="K34" s="22"/>
      <c r="L34" s="22"/>
      <c r="M34" s="22"/>
      <c r="N34" s="22"/>
      <c r="O34" s="22"/>
      <c r="P34" s="22"/>
      <c r="Q34" s="22"/>
      <c r="R34" s="22">
        <v>453600</v>
      </c>
      <c r="S34" s="22"/>
      <c r="T34" s="22"/>
      <c r="U34" s="22"/>
      <c r="V34" s="22"/>
      <c r="W34" s="22">
        <v>453600</v>
      </c>
    </row>
    <row r="35" ht="31.4" customHeight="1" spans="1:23">
      <c r="A35" s="108" t="s">
        <v>46</v>
      </c>
      <c r="B35" s="99" t="s">
        <v>204</v>
      </c>
      <c r="C35" s="98" t="s">
        <v>205</v>
      </c>
      <c r="D35" s="98" t="s">
        <v>66</v>
      </c>
      <c r="E35" s="98" t="s">
        <v>67</v>
      </c>
      <c r="F35" s="98" t="s">
        <v>208</v>
      </c>
      <c r="G35" s="98" t="s">
        <v>209</v>
      </c>
      <c r="H35" s="22">
        <v>4584</v>
      </c>
      <c r="I35" s="22">
        <v>4584</v>
      </c>
      <c r="J35" s="22">
        <v>1146</v>
      </c>
      <c r="K35" s="22"/>
      <c r="L35" s="22">
        <v>3438</v>
      </c>
      <c r="M35" s="22"/>
      <c r="N35" s="22"/>
      <c r="O35" s="22"/>
      <c r="P35" s="22"/>
      <c r="Q35" s="22"/>
      <c r="R35" s="22"/>
      <c r="S35" s="22"/>
      <c r="T35" s="22"/>
      <c r="U35" s="22"/>
      <c r="V35" s="22"/>
      <c r="W35" s="22"/>
    </row>
    <row r="36" ht="31.4" customHeight="1" spans="1:23">
      <c r="A36" s="108" t="s">
        <v>46</v>
      </c>
      <c r="B36" s="99" t="s">
        <v>210</v>
      </c>
      <c r="C36" s="98" t="s">
        <v>211</v>
      </c>
      <c r="D36" s="98" t="s">
        <v>66</v>
      </c>
      <c r="E36" s="98" t="s">
        <v>67</v>
      </c>
      <c r="F36" s="98" t="s">
        <v>157</v>
      </c>
      <c r="G36" s="98" t="s">
        <v>158</v>
      </c>
      <c r="H36" s="22">
        <v>297108</v>
      </c>
      <c r="I36" s="22">
        <v>297108</v>
      </c>
      <c r="J36" s="22">
        <v>74277</v>
      </c>
      <c r="K36" s="22"/>
      <c r="L36" s="22">
        <v>222831</v>
      </c>
      <c r="M36" s="22"/>
      <c r="N36" s="22"/>
      <c r="O36" s="22"/>
      <c r="P36" s="22"/>
      <c r="Q36" s="22"/>
      <c r="R36" s="22"/>
      <c r="S36" s="22"/>
      <c r="T36" s="22"/>
      <c r="U36" s="22"/>
      <c r="V36" s="22"/>
      <c r="W36" s="22"/>
    </row>
    <row r="37" ht="31.4" customHeight="1" spans="1:23">
      <c r="A37" s="108" t="s">
        <v>46</v>
      </c>
      <c r="B37" s="99" t="s">
        <v>212</v>
      </c>
      <c r="C37" s="98" t="s">
        <v>213</v>
      </c>
      <c r="D37" s="98" t="s">
        <v>70</v>
      </c>
      <c r="E37" s="98" t="s">
        <v>71</v>
      </c>
      <c r="F37" s="98" t="s">
        <v>153</v>
      </c>
      <c r="G37" s="98" t="s">
        <v>154</v>
      </c>
      <c r="H37" s="22">
        <v>348240</v>
      </c>
      <c r="I37" s="22">
        <v>348240</v>
      </c>
      <c r="J37" s="22">
        <v>87060</v>
      </c>
      <c r="K37" s="22"/>
      <c r="L37" s="22">
        <v>261180</v>
      </c>
      <c r="M37" s="22"/>
      <c r="N37" s="22"/>
      <c r="O37" s="22"/>
      <c r="P37" s="22"/>
      <c r="Q37" s="22"/>
      <c r="R37" s="22"/>
      <c r="S37" s="22"/>
      <c r="T37" s="22"/>
      <c r="U37" s="22"/>
      <c r="V37" s="22"/>
      <c r="W37" s="22"/>
    </row>
    <row r="38" ht="31.4" customHeight="1" spans="1:23">
      <c r="A38" s="108" t="s">
        <v>46</v>
      </c>
      <c r="B38" s="99" t="s">
        <v>212</v>
      </c>
      <c r="C38" s="98" t="s">
        <v>213</v>
      </c>
      <c r="D38" s="98" t="s">
        <v>70</v>
      </c>
      <c r="E38" s="98" t="s">
        <v>71</v>
      </c>
      <c r="F38" s="98" t="s">
        <v>155</v>
      </c>
      <c r="G38" s="98" t="s">
        <v>156</v>
      </c>
      <c r="H38" s="22">
        <v>29040</v>
      </c>
      <c r="I38" s="22">
        <v>29040</v>
      </c>
      <c r="J38" s="22">
        <v>7260</v>
      </c>
      <c r="K38" s="22"/>
      <c r="L38" s="22">
        <v>21780</v>
      </c>
      <c r="M38" s="22"/>
      <c r="N38" s="22"/>
      <c r="O38" s="22"/>
      <c r="P38" s="22"/>
      <c r="Q38" s="22"/>
      <c r="R38" s="22"/>
      <c r="S38" s="22"/>
      <c r="T38" s="22"/>
      <c r="U38" s="22"/>
      <c r="V38" s="22"/>
      <c r="W38" s="22"/>
    </row>
    <row r="39" ht="31.4" customHeight="1" spans="1:23">
      <c r="A39" s="108" t="s">
        <v>46</v>
      </c>
      <c r="B39" s="99" t="s">
        <v>212</v>
      </c>
      <c r="C39" s="98" t="s">
        <v>213</v>
      </c>
      <c r="D39" s="98" t="s">
        <v>70</v>
      </c>
      <c r="E39" s="98" t="s">
        <v>71</v>
      </c>
      <c r="F39" s="98" t="s">
        <v>157</v>
      </c>
      <c r="G39" s="98" t="s">
        <v>158</v>
      </c>
      <c r="H39" s="22">
        <v>33520</v>
      </c>
      <c r="I39" s="22">
        <v>29020</v>
      </c>
      <c r="J39" s="22">
        <v>7255</v>
      </c>
      <c r="K39" s="22"/>
      <c r="L39" s="22">
        <v>21765</v>
      </c>
      <c r="M39" s="22"/>
      <c r="N39" s="22"/>
      <c r="O39" s="22"/>
      <c r="P39" s="22"/>
      <c r="Q39" s="22"/>
      <c r="R39" s="22">
        <v>4500</v>
      </c>
      <c r="S39" s="22"/>
      <c r="T39" s="22"/>
      <c r="U39" s="22"/>
      <c r="V39" s="22"/>
      <c r="W39" s="22">
        <v>4500</v>
      </c>
    </row>
    <row r="40" ht="31.4" customHeight="1" spans="1:23">
      <c r="A40" s="108" t="s">
        <v>46</v>
      </c>
      <c r="B40" s="99" t="s">
        <v>212</v>
      </c>
      <c r="C40" s="98" t="s">
        <v>213</v>
      </c>
      <c r="D40" s="98" t="s">
        <v>70</v>
      </c>
      <c r="E40" s="98" t="s">
        <v>71</v>
      </c>
      <c r="F40" s="98" t="s">
        <v>214</v>
      </c>
      <c r="G40" s="98" t="s">
        <v>215</v>
      </c>
      <c r="H40" s="22">
        <v>1139760</v>
      </c>
      <c r="I40" s="22">
        <v>743760</v>
      </c>
      <c r="J40" s="22">
        <v>185940</v>
      </c>
      <c r="K40" s="22"/>
      <c r="L40" s="22">
        <v>557820</v>
      </c>
      <c r="M40" s="22"/>
      <c r="N40" s="22"/>
      <c r="O40" s="22"/>
      <c r="P40" s="22"/>
      <c r="Q40" s="22"/>
      <c r="R40" s="22">
        <v>396000</v>
      </c>
      <c r="S40" s="22"/>
      <c r="T40" s="22"/>
      <c r="U40" s="22"/>
      <c r="V40" s="22"/>
      <c r="W40" s="22">
        <v>396000</v>
      </c>
    </row>
    <row r="41" ht="31.4" customHeight="1" spans="1:23">
      <c r="A41" s="108" t="s">
        <v>46</v>
      </c>
      <c r="B41" s="99" t="s">
        <v>216</v>
      </c>
      <c r="C41" s="98" t="s">
        <v>160</v>
      </c>
      <c r="D41" s="98" t="s">
        <v>76</v>
      </c>
      <c r="E41" s="98" t="s">
        <v>77</v>
      </c>
      <c r="F41" s="98" t="s">
        <v>161</v>
      </c>
      <c r="G41" s="98" t="s">
        <v>162</v>
      </c>
      <c r="H41" s="22">
        <v>169900.2</v>
      </c>
      <c r="I41" s="22">
        <v>147683.2</v>
      </c>
      <c r="J41" s="22">
        <v>36920.8</v>
      </c>
      <c r="K41" s="22"/>
      <c r="L41" s="22">
        <v>110762.4</v>
      </c>
      <c r="M41" s="22"/>
      <c r="N41" s="22"/>
      <c r="O41" s="22"/>
      <c r="P41" s="22"/>
      <c r="Q41" s="22"/>
      <c r="R41" s="22">
        <v>22217</v>
      </c>
      <c r="S41" s="22"/>
      <c r="T41" s="22"/>
      <c r="U41" s="22"/>
      <c r="V41" s="22"/>
      <c r="W41" s="22">
        <v>22217</v>
      </c>
    </row>
    <row r="42" ht="31.4" customHeight="1" spans="1:23">
      <c r="A42" s="108" t="s">
        <v>46</v>
      </c>
      <c r="B42" s="99" t="s">
        <v>216</v>
      </c>
      <c r="C42" s="98" t="s">
        <v>160</v>
      </c>
      <c r="D42" s="98" t="s">
        <v>82</v>
      </c>
      <c r="E42" s="98" t="s">
        <v>81</v>
      </c>
      <c r="F42" s="98" t="s">
        <v>163</v>
      </c>
      <c r="G42" s="98" t="s">
        <v>164</v>
      </c>
      <c r="H42" s="22">
        <v>25304.04</v>
      </c>
      <c r="I42" s="22">
        <v>7510.04</v>
      </c>
      <c r="J42" s="22">
        <v>1877.51</v>
      </c>
      <c r="K42" s="22"/>
      <c r="L42" s="22">
        <v>5632.53</v>
      </c>
      <c r="M42" s="22"/>
      <c r="N42" s="22"/>
      <c r="O42" s="22"/>
      <c r="P42" s="22"/>
      <c r="Q42" s="22"/>
      <c r="R42" s="22">
        <v>17794</v>
      </c>
      <c r="S42" s="22"/>
      <c r="T42" s="22"/>
      <c r="U42" s="22"/>
      <c r="V42" s="22"/>
      <c r="W42" s="22">
        <v>17794</v>
      </c>
    </row>
    <row r="43" ht="31.4" customHeight="1" spans="1:23">
      <c r="A43" s="108" t="s">
        <v>46</v>
      </c>
      <c r="B43" s="99" t="s">
        <v>216</v>
      </c>
      <c r="C43" s="98" t="s">
        <v>160</v>
      </c>
      <c r="D43" s="98" t="s">
        <v>89</v>
      </c>
      <c r="E43" s="98" t="s">
        <v>90</v>
      </c>
      <c r="F43" s="98" t="s">
        <v>165</v>
      </c>
      <c r="G43" s="98" t="s">
        <v>166</v>
      </c>
      <c r="H43" s="22">
        <v>73766.58</v>
      </c>
      <c r="I43" s="22">
        <v>72918.58</v>
      </c>
      <c r="J43" s="22">
        <v>18229.65</v>
      </c>
      <c r="K43" s="22"/>
      <c r="L43" s="22">
        <v>54688.93</v>
      </c>
      <c r="M43" s="22"/>
      <c r="N43" s="22"/>
      <c r="O43" s="22"/>
      <c r="P43" s="22"/>
      <c r="Q43" s="22"/>
      <c r="R43" s="22">
        <v>848</v>
      </c>
      <c r="S43" s="22"/>
      <c r="T43" s="22"/>
      <c r="U43" s="22"/>
      <c r="V43" s="22"/>
      <c r="W43" s="22">
        <v>848</v>
      </c>
    </row>
    <row r="44" ht="31.4" customHeight="1" spans="1:23">
      <c r="A44" s="108" t="s">
        <v>46</v>
      </c>
      <c r="B44" s="99" t="s">
        <v>216</v>
      </c>
      <c r="C44" s="98" t="s">
        <v>160</v>
      </c>
      <c r="D44" s="98" t="s">
        <v>91</v>
      </c>
      <c r="E44" s="98" t="s">
        <v>92</v>
      </c>
      <c r="F44" s="98" t="s">
        <v>167</v>
      </c>
      <c r="G44" s="98" t="s">
        <v>168</v>
      </c>
      <c r="H44" s="22">
        <v>46151</v>
      </c>
      <c r="I44" s="22">
        <v>46151</v>
      </c>
      <c r="J44" s="22">
        <v>11537.75</v>
      </c>
      <c r="K44" s="22"/>
      <c r="L44" s="22">
        <v>34613.25</v>
      </c>
      <c r="M44" s="22"/>
      <c r="N44" s="22"/>
      <c r="O44" s="22"/>
      <c r="P44" s="22"/>
      <c r="Q44" s="22"/>
      <c r="R44" s="22"/>
      <c r="S44" s="22"/>
      <c r="T44" s="22"/>
      <c r="U44" s="22"/>
      <c r="V44" s="22"/>
      <c r="W44" s="22"/>
    </row>
    <row r="45" ht="31.4" customHeight="1" spans="1:23">
      <c r="A45" s="108" t="s">
        <v>46</v>
      </c>
      <c r="B45" s="99" t="s">
        <v>216</v>
      </c>
      <c r="C45" s="98" t="s">
        <v>160</v>
      </c>
      <c r="D45" s="98" t="s">
        <v>93</v>
      </c>
      <c r="E45" s="98" t="s">
        <v>94</v>
      </c>
      <c r="F45" s="98" t="s">
        <v>163</v>
      </c>
      <c r="G45" s="98" t="s">
        <v>164</v>
      </c>
      <c r="H45" s="22">
        <v>6200.64</v>
      </c>
      <c r="I45" s="22">
        <v>6200.64</v>
      </c>
      <c r="J45" s="22">
        <v>6200.64</v>
      </c>
      <c r="K45" s="22"/>
      <c r="L45" s="22"/>
      <c r="M45" s="22"/>
      <c r="N45" s="22"/>
      <c r="O45" s="22"/>
      <c r="P45" s="22"/>
      <c r="Q45" s="22"/>
      <c r="R45" s="22"/>
      <c r="S45" s="22"/>
      <c r="T45" s="22"/>
      <c r="U45" s="22"/>
      <c r="V45" s="22"/>
      <c r="W45" s="22"/>
    </row>
    <row r="46" ht="31.4" customHeight="1" spans="1:23">
      <c r="A46" s="108" t="s">
        <v>46</v>
      </c>
      <c r="B46" s="99" t="s">
        <v>217</v>
      </c>
      <c r="C46" s="98" t="s">
        <v>170</v>
      </c>
      <c r="D46" s="98" t="s">
        <v>78</v>
      </c>
      <c r="E46" s="98" t="s">
        <v>79</v>
      </c>
      <c r="F46" s="98" t="s">
        <v>171</v>
      </c>
      <c r="G46" s="98" t="s">
        <v>172</v>
      </c>
      <c r="H46" s="22">
        <v>96037</v>
      </c>
      <c r="I46" s="22"/>
      <c r="J46" s="22"/>
      <c r="K46" s="22"/>
      <c r="L46" s="22"/>
      <c r="M46" s="22"/>
      <c r="N46" s="22"/>
      <c r="O46" s="22"/>
      <c r="P46" s="22"/>
      <c r="Q46" s="22"/>
      <c r="R46" s="22">
        <v>96037</v>
      </c>
      <c r="S46" s="22"/>
      <c r="T46" s="22"/>
      <c r="U46" s="22"/>
      <c r="V46" s="22"/>
      <c r="W46" s="22">
        <v>96037</v>
      </c>
    </row>
    <row r="47" ht="31.4" customHeight="1" spans="1:23">
      <c r="A47" s="108" t="s">
        <v>46</v>
      </c>
      <c r="B47" s="99" t="s">
        <v>218</v>
      </c>
      <c r="C47" s="98" t="s">
        <v>100</v>
      </c>
      <c r="D47" s="98" t="s">
        <v>99</v>
      </c>
      <c r="E47" s="98" t="s">
        <v>100</v>
      </c>
      <c r="F47" s="98" t="s">
        <v>174</v>
      </c>
      <c r="G47" s="98" t="s">
        <v>100</v>
      </c>
      <c r="H47" s="22">
        <v>171253.58</v>
      </c>
      <c r="I47" s="22">
        <v>107568.58</v>
      </c>
      <c r="J47" s="22">
        <v>26892.15</v>
      </c>
      <c r="K47" s="22"/>
      <c r="L47" s="22">
        <v>80676.43</v>
      </c>
      <c r="M47" s="22"/>
      <c r="N47" s="22"/>
      <c r="O47" s="22"/>
      <c r="P47" s="22"/>
      <c r="Q47" s="22"/>
      <c r="R47" s="22">
        <v>63685</v>
      </c>
      <c r="S47" s="22"/>
      <c r="T47" s="22"/>
      <c r="U47" s="22"/>
      <c r="V47" s="22"/>
      <c r="W47" s="22">
        <v>63685</v>
      </c>
    </row>
    <row r="48" ht="31.4" customHeight="1" spans="1:23">
      <c r="A48" s="108" t="s">
        <v>46</v>
      </c>
      <c r="B48" s="99" t="s">
        <v>219</v>
      </c>
      <c r="C48" s="98" t="s">
        <v>205</v>
      </c>
      <c r="D48" s="98" t="s">
        <v>70</v>
      </c>
      <c r="E48" s="98" t="s">
        <v>71</v>
      </c>
      <c r="F48" s="98" t="s">
        <v>206</v>
      </c>
      <c r="G48" s="98" t="s">
        <v>207</v>
      </c>
      <c r="H48" s="22">
        <v>20400</v>
      </c>
      <c r="I48" s="22"/>
      <c r="J48" s="22"/>
      <c r="K48" s="22"/>
      <c r="L48" s="22"/>
      <c r="M48" s="22"/>
      <c r="N48" s="22"/>
      <c r="O48" s="22"/>
      <c r="P48" s="22"/>
      <c r="Q48" s="22"/>
      <c r="R48" s="22">
        <v>20400</v>
      </c>
      <c r="S48" s="22"/>
      <c r="T48" s="22"/>
      <c r="U48" s="22"/>
      <c r="V48" s="22"/>
      <c r="W48" s="22">
        <v>20400</v>
      </c>
    </row>
    <row r="49" ht="31.4" customHeight="1" spans="1:23">
      <c r="A49" s="108" t="s">
        <v>46</v>
      </c>
      <c r="B49" s="99" t="s">
        <v>220</v>
      </c>
      <c r="C49" s="98" t="s">
        <v>180</v>
      </c>
      <c r="D49" s="98" t="s">
        <v>70</v>
      </c>
      <c r="E49" s="98" t="s">
        <v>71</v>
      </c>
      <c r="F49" s="98" t="s">
        <v>181</v>
      </c>
      <c r="G49" s="98" t="s">
        <v>180</v>
      </c>
      <c r="H49" s="22">
        <v>23001.2</v>
      </c>
      <c r="I49" s="22">
        <v>23001.2</v>
      </c>
      <c r="J49" s="22">
        <v>5750.3</v>
      </c>
      <c r="K49" s="22"/>
      <c r="L49" s="22">
        <v>17250.9</v>
      </c>
      <c r="M49" s="22"/>
      <c r="N49" s="22"/>
      <c r="O49" s="22"/>
      <c r="P49" s="22"/>
      <c r="Q49" s="22"/>
      <c r="R49" s="22"/>
      <c r="S49" s="22"/>
      <c r="T49" s="22"/>
      <c r="U49" s="22"/>
      <c r="V49" s="22"/>
      <c r="W49" s="22"/>
    </row>
    <row r="50" ht="31.4" customHeight="1" spans="1:23">
      <c r="A50" s="108" t="s">
        <v>46</v>
      </c>
      <c r="B50" s="99" t="s">
        <v>221</v>
      </c>
      <c r="C50" s="98" t="s">
        <v>183</v>
      </c>
      <c r="D50" s="98" t="s">
        <v>70</v>
      </c>
      <c r="E50" s="98" t="s">
        <v>71</v>
      </c>
      <c r="F50" s="98" t="s">
        <v>184</v>
      </c>
      <c r="G50" s="98" t="s">
        <v>185</v>
      </c>
      <c r="H50" s="22">
        <v>16814.04</v>
      </c>
      <c r="I50" s="22">
        <v>16814.04</v>
      </c>
      <c r="J50" s="22">
        <v>4203.51</v>
      </c>
      <c r="K50" s="22"/>
      <c r="L50" s="22">
        <v>12610.53</v>
      </c>
      <c r="M50" s="22"/>
      <c r="N50" s="22"/>
      <c r="O50" s="22"/>
      <c r="P50" s="22"/>
      <c r="Q50" s="22"/>
      <c r="R50" s="22"/>
      <c r="S50" s="22"/>
      <c r="T50" s="22"/>
      <c r="U50" s="22"/>
      <c r="V50" s="22"/>
      <c r="W50" s="22"/>
    </row>
    <row r="51" ht="31.4" customHeight="1" spans="1:23">
      <c r="A51" s="108" t="s">
        <v>46</v>
      </c>
      <c r="B51" s="99" t="s">
        <v>221</v>
      </c>
      <c r="C51" s="98" t="s">
        <v>183</v>
      </c>
      <c r="D51" s="98" t="s">
        <v>70</v>
      </c>
      <c r="E51" s="98" t="s">
        <v>71</v>
      </c>
      <c r="F51" s="98" t="s">
        <v>188</v>
      </c>
      <c r="G51" s="98" t="s">
        <v>189</v>
      </c>
      <c r="H51" s="22">
        <v>4759.92</v>
      </c>
      <c r="I51" s="22">
        <v>4759.92</v>
      </c>
      <c r="J51" s="22">
        <v>1189.98</v>
      </c>
      <c r="K51" s="22"/>
      <c r="L51" s="22">
        <v>3569.94</v>
      </c>
      <c r="M51" s="22"/>
      <c r="N51" s="22"/>
      <c r="O51" s="22"/>
      <c r="P51" s="22"/>
      <c r="Q51" s="22"/>
      <c r="R51" s="22"/>
      <c r="S51" s="22"/>
      <c r="T51" s="22"/>
      <c r="U51" s="22"/>
      <c r="V51" s="22"/>
      <c r="W51" s="22"/>
    </row>
    <row r="52" ht="31.4" customHeight="1" spans="1:23">
      <c r="A52" s="108" t="s">
        <v>46</v>
      </c>
      <c r="B52" s="99" t="s">
        <v>221</v>
      </c>
      <c r="C52" s="98" t="s">
        <v>183</v>
      </c>
      <c r="D52" s="98" t="s">
        <v>70</v>
      </c>
      <c r="E52" s="98" t="s">
        <v>71</v>
      </c>
      <c r="F52" s="98" t="s">
        <v>190</v>
      </c>
      <c r="G52" s="98" t="s">
        <v>191</v>
      </c>
      <c r="H52" s="22">
        <v>37303.2</v>
      </c>
      <c r="I52" s="22">
        <v>37303.2</v>
      </c>
      <c r="J52" s="22">
        <v>9325.8</v>
      </c>
      <c r="K52" s="22"/>
      <c r="L52" s="22">
        <v>27977.4</v>
      </c>
      <c r="M52" s="22"/>
      <c r="N52" s="22"/>
      <c r="O52" s="22"/>
      <c r="P52" s="22"/>
      <c r="Q52" s="22"/>
      <c r="R52" s="22"/>
      <c r="S52" s="22"/>
      <c r="T52" s="22"/>
      <c r="U52" s="22"/>
      <c r="V52" s="22"/>
      <c r="W52" s="22"/>
    </row>
    <row r="53" ht="31.4" customHeight="1" spans="1:23">
      <c r="A53" s="108" t="s">
        <v>46</v>
      </c>
      <c r="B53" s="99" t="s">
        <v>221</v>
      </c>
      <c r="C53" s="98" t="s">
        <v>183</v>
      </c>
      <c r="D53" s="98" t="s">
        <v>70</v>
      </c>
      <c r="E53" s="98" t="s">
        <v>71</v>
      </c>
      <c r="F53" s="98" t="s">
        <v>192</v>
      </c>
      <c r="G53" s="98" t="s">
        <v>193</v>
      </c>
      <c r="H53" s="22">
        <v>1743.95</v>
      </c>
      <c r="I53" s="22">
        <v>1743.95</v>
      </c>
      <c r="J53" s="22">
        <v>435.99</v>
      </c>
      <c r="K53" s="22"/>
      <c r="L53" s="22">
        <v>1307.96</v>
      </c>
      <c r="M53" s="22"/>
      <c r="N53" s="22"/>
      <c r="O53" s="22"/>
      <c r="P53" s="22"/>
      <c r="Q53" s="22"/>
      <c r="R53" s="22"/>
      <c r="S53" s="22"/>
      <c r="T53" s="22"/>
      <c r="U53" s="22"/>
      <c r="V53" s="22"/>
      <c r="W53" s="22"/>
    </row>
    <row r="54" ht="31.4" customHeight="1" spans="1:23">
      <c r="A54" s="108" t="s">
        <v>46</v>
      </c>
      <c r="B54" s="99" t="s">
        <v>221</v>
      </c>
      <c r="C54" s="98" t="s">
        <v>183</v>
      </c>
      <c r="D54" s="98" t="s">
        <v>70</v>
      </c>
      <c r="E54" s="98" t="s">
        <v>71</v>
      </c>
      <c r="F54" s="98" t="s">
        <v>194</v>
      </c>
      <c r="G54" s="98" t="s">
        <v>195</v>
      </c>
      <c r="H54" s="22">
        <v>1700</v>
      </c>
      <c r="I54" s="22">
        <v>1700</v>
      </c>
      <c r="J54" s="22">
        <v>425</v>
      </c>
      <c r="K54" s="22"/>
      <c r="L54" s="22">
        <v>1275</v>
      </c>
      <c r="M54" s="22"/>
      <c r="N54" s="22"/>
      <c r="O54" s="22"/>
      <c r="P54" s="22"/>
      <c r="Q54" s="22"/>
      <c r="R54" s="22"/>
      <c r="S54" s="22"/>
      <c r="T54" s="22"/>
      <c r="U54" s="22"/>
      <c r="V54" s="22"/>
      <c r="W54" s="22"/>
    </row>
    <row r="55" ht="31.4" customHeight="1" spans="1:23">
      <c r="A55" s="108" t="s">
        <v>46</v>
      </c>
      <c r="B55" s="99" t="s">
        <v>221</v>
      </c>
      <c r="C55" s="98" t="s">
        <v>183</v>
      </c>
      <c r="D55" s="98" t="s">
        <v>70</v>
      </c>
      <c r="E55" s="98" t="s">
        <v>71</v>
      </c>
      <c r="F55" s="98" t="s">
        <v>196</v>
      </c>
      <c r="G55" s="98" t="s">
        <v>197</v>
      </c>
      <c r="H55" s="22">
        <v>3680.62</v>
      </c>
      <c r="I55" s="22">
        <v>3680.62</v>
      </c>
      <c r="J55" s="22">
        <v>920.16</v>
      </c>
      <c r="K55" s="22"/>
      <c r="L55" s="22">
        <v>2760.46</v>
      </c>
      <c r="M55" s="22"/>
      <c r="N55" s="22"/>
      <c r="O55" s="22"/>
      <c r="P55" s="22"/>
      <c r="Q55" s="22"/>
      <c r="R55" s="22"/>
      <c r="S55" s="22"/>
      <c r="T55" s="22"/>
      <c r="U55" s="22"/>
      <c r="V55" s="22"/>
      <c r="W55" s="22"/>
    </row>
    <row r="56" ht="31.4" customHeight="1" spans="1:23">
      <c r="A56" s="108" t="s">
        <v>46</v>
      </c>
      <c r="B56" s="99" t="s">
        <v>221</v>
      </c>
      <c r="C56" s="98" t="s">
        <v>183</v>
      </c>
      <c r="D56" s="98" t="s">
        <v>70</v>
      </c>
      <c r="E56" s="98" t="s">
        <v>71</v>
      </c>
      <c r="F56" s="98" t="s">
        <v>198</v>
      </c>
      <c r="G56" s="98" t="s">
        <v>199</v>
      </c>
      <c r="H56" s="22">
        <v>23001.2</v>
      </c>
      <c r="I56" s="22">
        <v>23001.2</v>
      </c>
      <c r="J56" s="22">
        <v>5750.3</v>
      </c>
      <c r="K56" s="22"/>
      <c r="L56" s="22">
        <v>17250.9</v>
      </c>
      <c r="M56" s="22"/>
      <c r="N56" s="22"/>
      <c r="O56" s="22"/>
      <c r="P56" s="22"/>
      <c r="Q56" s="22"/>
      <c r="R56" s="22"/>
      <c r="S56" s="22"/>
      <c r="T56" s="22"/>
      <c r="U56" s="22"/>
      <c r="V56" s="22"/>
      <c r="W56" s="22"/>
    </row>
    <row r="57" ht="31.4" customHeight="1" spans="1:23">
      <c r="A57" s="108" t="s">
        <v>46</v>
      </c>
      <c r="B57" s="99" t="s">
        <v>221</v>
      </c>
      <c r="C57" s="98" t="s">
        <v>183</v>
      </c>
      <c r="D57" s="98" t="s">
        <v>70</v>
      </c>
      <c r="E57" s="98" t="s">
        <v>71</v>
      </c>
      <c r="F57" s="98" t="s">
        <v>200</v>
      </c>
      <c r="G57" s="98" t="s">
        <v>201</v>
      </c>
      <c r="H57" s="22">
        <v>4402.54</v>
      </c>
      <c r="I57" s="22">
        <v>4402.54</v>
      </c>
      <c r="J57" s="22">
        <v>1100.64</v>
      </c>
      <c r="K57" s="22"/>
      <c r="L57" s="22">
        <v>3301.9</v>
      </c>
      <c r="M57" s="22"/>
      <c r="N57" s="22"/>
      <c r="O57" s="22"/>
      <c r="P57" s="22"/>
      <c r="Q57" s="22"/>
      <c r="R57" s="22"/>
      <c r="S57" s="22"/>
      <c r="T57" s="22"/>
      <c r="U57" s="22"/>
      <c r="V57" s="22"/>
      <c r="W57" s="22"/>
    </row>
    <row r="58" ht="18.75" customHeight="1" spans="1:23">
      <c r="A58" s="30" t="s">
        <v>101</v>
      </c>
      <c r="B58" s="31"/>
      <c r="C58" s="31"/>
      <c r="D58" s="31"/>
      <c r="E58" s="31"/>
      <c r="F58" s="31"/>
      <c r="G58" s="32"/>
      <c r="H58" s="22">
        <v>5887870.13</v>
      </c>
      <c r="I58" s="22">
        <v>4464726.13</v>
      </c>
      <c r="J58" s="22">
        <v>1110424.43</v>
      </c>
      <c r="K58" s="22"/>
      <c r="L58" s="22">
        <v>3354301.7</v>
      </c>
      <c r="M58" s="22"/>
      <c r="N58" s="22"/>
      <c r="O58" s="22"/>
      <c r="P58" s="22"/>
      <c r="Q58" s="22"/>
      <c r="R58" s="22">
        <v>1423144</v>
      </c>
      <c r="S58" s="22"/>
      <c r="T58" s="22"/>
      <c r="U58" s="22"/>
      <c r="V58" s="22"/>
      <c r="W58" s="22">
        <v>1423144</v>
      </c>
    </row>
  </sheetData>
  <mergeCells count="30">
    <mergeCell ref="A2:W2"/>
    <mergeCell ref="A3:G3"/>
    <mergeCell ref="H4:W4"/>
    <mergeCell ref="I5:M5"/>
    <mergeCell ref="N5:P5"/>
    <mergeCell ref="R5:W5"/>
    <mergeCell ref="A58:G5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511805555555556" right="0.314583333333333" top="1" bottom="0.590277777777778" header="0.5" footer="0.5"/>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R28" sqref="R28"/>
    </sheetView>
  </sheetViews>
  <sheetFormatPr defaultColWidth="9.14166666666667" defaultRowHeight="14.25" customHeight="1"/>
  <cols>
    <col min="1" max="1" width="9.625" customWidth="1"/>
    <col min="2" max="2" width="16.7583333333333" customWidth="1"/>
    <col min="3" max="3" width="10.7583333333333" customWidth="1"/>
    <col min="4" max="4" width="14.625" customWidth="1"/>
    <col min="5" max="5" width="6.375" customWidth="1"/>
    <col min="6" max="6" width="7.75833333333333" customWidth="1"/>
    <col min="7" max="7" width="6.625" customWidth="1"/>
    <col min="8" max="8" width="14.5" customWidth="1"/>
    <col min="9" max="11" width="12" customWidth="1"/>
    <col min="12" max="12" width="8.25833333333333" customWidth="1"/>
    <col min="13" max="13" width="8.875" customWidth="1"/>
    <col min="14" max="14" width="8.75833333333333" customWidth="1"/>
    <col min="15" max="15" width="8.625" customWidth="1"/>
    <col min="16" max="16" width="9.625" customWidth="1"/>
    <col min="17" max="17" width="9.875" customWidth="1"/>
    <col min="18" max="18" width="11.7583333333333" customWidth="1"/>
    <col min="19" max="19" width="10.2583333333333" customWidth="1"/>
    <col min="20" max="20" width="11.125" customWidth="1"/>
    <col min="21" max="21" width="9.25833333333333" customWidth="1"/>
    <col min="22" max="22" width="9.5" customWidth="1"/>
    <col min="23" max="23" width="11.375" customWidth="1"/>
  </cols>
  <sheetData>
    <row r="1" s="90" customFormat="1" ht="27" customHeight="1" spans="5:23">
      <c r="E1" s="96"/>
      <c r="F1" s="96"/>
      <c r="G1" s="96"/>
      <c r="H1" s="96"/>
      <c r="U1" s="104"/>
      <c r="W1" s="51" t="s">
        <v>222</v>
      </c>
    </row>
    <row r="2" ht="27.75" customHeight="1" spans="1:23">
      <c r="A2" s="27" t="s">
        <v>223</v>
      </c>
      <c r="B2" s="27"/>
      <c r="C2" s="27"/>
      <c r="D2" s="27"/>
      <c r="E2" s="27"/>
      <c r="F2" s="27"/>
      <c r="G2" s="27"/>
      <c r="H2" s="27"/>
      <c r="I2" s="27"/>
      <c r="J2" s="27"/>
      <c r="K2" s="27"/>
      <c r="L2" s="27"/>
      <c r="M2" s="27"/>
      <c r="N2" s="27"/>
      <c r="O2" s="27"/>
      <c r="P2" s="27"/>
      <c r="Q2" s="27"/>
      <c r="R2" s="27"/>
      <c r="S2" s="27"/>
      <c r="T2" s="27"/>
      <c r="U2" s="27"/>
      <c r="V2" s="27"/>
      <c r="W2" s="27"/>
    </row>
    <row r="3" s="90" customFormat="1" ht="27" customHeight="1" spans="1:23">
      <c r="A3" s="5" t="str">
        <f>"单位名称："&amp;"昆明市官渡区审计局"</f>
        <v>单位名称：昆明市官渡区审计局</v>
      </c>
      <c r="B3" s="97" t="str">
        <f t="shared" ref="A3:B3" si="0">"单位名称："&amp;"官渡区审计局"</f>
        <v>单位名称：官渡区审计局</v>
      </c>
      <c r="C3" s="97"/>
      <c r="D3" s="97"/>
      <c r="E3" s="97"/>
      <c r="F3" s="97"/>
      <c r="G3" s="97"/>
      <c r="H3" s="97"/>
      <c r="I3" s="97"/>
      <c r="J3" s="100"/>
      <c r="K3" s="100"/>
      <c r="L3" s="100"/>
      <c r="M3" s="100"/>
      <c r="N3" s="100"/>
      <c r="O3" s="100"/>
      <c r="P3" s="100"/>
      <c r="Q3" s="100"/>
      <c r="U3" s="104"/>
      <c r="W3" s="105" t="s">
        <v>127</v>
      </c>
    </row>
    <row r="4" ht="21.75" customHeight="1" spans="1:23">
      <c r="A4" s="8" t="s">
        <v>224</v>
      </c>
      <c r="B4" s="8" t="s">
        <v>137</v>
      </c>
      <c r="C4" s="8" t="s">
        <v>138</v>
      </c>
      <c r="D4" s="8" t="s">
        <v>225</v>
      </c>
      <c r="E4" s="9" t="s">
        <v>139</v>
      </c>
      <c r="F4" s="9" t="s">
        <v>140</v>
      </c>
      <c r="G4" s="9" t="s">
        <v>141</v>
      </c>
      <c r="H4" s="9" t="s">
        <v>142</v>
      </c>
      <c r="I4" s="58" t="s">
        <v>31</v>
      </c>
      <c r="J4" s="58" t="s">
        <v>226</v>
      </c>
      <c r="K4" s="58"/>
      <c r="L4" s="58"/>
      <c r="M4" s="58"/>
      <c r="N4" s="101" t="s">
        <v>144</v>
      </c>
      <c r="O4" s="101"/>
      <c r="P4" s="101"/>
      <c r="Q4" s="9" t="s">
        <v>37</v>
      </c>
      <c r="R4" s="10" t="s">
        <v>54</v>
      </c>
      <c r="S4" s="11"/>
      <c r="T4" s="11"/>
      <c r="U4" s="11"/>
      <c r="V4" s="11"/>
      <c r="W4" s="12"/>
    </row>
    <row r="5" ht="21.75" customHeight="1" spans="1:23">
      <c r="A5" s="13"/>
      <c r="B5" s="13"/>
      <c r="C5" s="13"/>
      <c r="D5" s="13"/>
      <c r="E5" s="14"/>
      <c r="F5" s="14"/>
      <c r="G5" s="14"/>
      <c r="H5" s="14"/>
      <c r="I5" s="58"/>
      <c r="J5" s="44" t="s">
        <v>34</v>
      </c>
      <c r="K5" s="44"/>
      <c r="L5" s="44" t="s">
        <v>35</v>
      </c>
      <c r="M5" s="44" t="s">
        <v>36</v>
      </c>
      <c r="N5" s="102" t="s">
        <v>34</v>
      </c>
      <c r="O5" s="102" t="s">
        <v>35</v>
      </c>
      <c r="P5" s="102" t="s">
        <v>36</v>
      </c>
      <c r="Q5" s="14"/>
      <c r="R5" s="9" t="s">
        <v>33</v>
      </c>
      <c r="S5" s="9" t="s">
        <v>44</v>
      </c>
      <c r="T5" s="9" t="s">
        <v>150</v>
      </c>
      <c r="U5" s="9" t="s">
        <v>40</v>
      </c>
      <c r="V5" s="9" t="s">
        <v>41</v>
      </c>
      <c r="W5" s="9" t="s">
        <v>42</v>
      </c>
    </row>
    <row r="6" ht="40.5" customHeight="1" spans="1:23">
      <c r="A6" s="16"/>
      <c r="B6" s="16"/>
      <c r="C6" s="16"/>
      <c r="D6" s="16"/>
      <c r="E6" s="17"/>
      <c r="F6" s="17"/>
      <c r="G6" s="17"/>
      <c r="H6" s="17"/>
      <c r="I6" s="58"/>
      <c r="J6" s="44" t="s">
        <v>33</v>
      </c>
      <c r="K6" s="44" t="s">
        <v>227</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98"/>
      <c r="B8" s="99"/>
      <c r="C8" s="98" t="s">
        <v>228</v>
      </c>
      <c r="D8" s="98"/>
      <c r="E8" s="98"/>
      <c r="F8" s="98"/>
      <c r="G8" s="98"/>
      <c r="H8" s="98"/>
      <c r="I8" s="103">
        <v>3269800</v>
      </c>
      <c r="J8" s="103">
        <v>969800</v>
      </c>
      <c r="K8" s="103">
        <v>969800</v>
      </c>
      <c r="L8" s="103"/>
      <c r="M8" s="103"/>
      <c r="N8" s="103"/>
      <c r="O8" s="103"/>
      <c r="P8" s="103"/>
      <c r="Q8" s="103"/>
      <c r="R8" s="103">
        <v>2300000</v>
      </c>
      <c r="S8" s="103"/>
      <c r="T8" s="103"/>
      <c r="U8" s="84"/>
      <c r="V8" s="103"/>
      <c r="W8" s="103">
        <v>2300000</v>
      </c>
    </row>
    <row r="9" ht="32.9" customHeight="1" spans="1:23">
      <c r="A9" s="98" t="s">
        <v>229</v>
      </c>
      <c r="B9" s="99" t="s">
        <v>230</v>
      </c>
      <c r="C9" s="98" t="s">
        <v>228</v>
      </c>
      <c r="D9" s="98" t="s">
        <v>46</v>
      </c>
      <c r="E9" s="98" t="s">
        <v>68</v>
      </c>
      <c r="F9" s="98" t="s">
        <v>69</v>
      </c>
      <c r="G9" s="98" t="s">
        <v>190</v>
      </c>
      <c r="H9" s="98" t="s">
        <v>191</v>
      </c>
      <c r="I9" s="103">
        <v>483000</v>
      </c>
      <c r="J9" s="103">
        <v>483000</v>
      </c>
      <c r="K9" s="103">
        <v>483000</v>
      </c>
      <c r="L9" s="103"/>
      <c r="M9" s="103"/>
      <c r="N9" s="103"/>
      <c r="O9" s="103"/>
      <c r="P9" s="103"/>
      <c r="Q9" s="103"/>
      <c r="R9" s="103"/>
      <c r="S9" s="103"/>
      <c r="T9" s="103"/>
      <c r="U9" s="84"/>
      <c r="V9" s="103"/>
      <c r="W9" s="103"/>
    </row>
    <row r="10" ht="32.9" customHeight="1" spans="1:23">
      <c r="A10" s="98" t="s">
        <v>229</v>
      </c>
      <c r="B10" s="99" t="s">
        <v>230</v>
      </c>
      <c r="C10" s="98" t="s">
        <v>228</v>
      </c>
      <c r="D10" s="98" t="s">
        <v>46</v>
      </c>
      <c r="E10" s="98" t="s">
        <v>68</v>
      </c>
      <c r="F10" s="98" t="s">
        <v>69</v>
      </c>
      <c r="G10" s="98" t="s">
        <v>192</v>
      </c>
      <c r="H10" s="98" t="s">
        <v>193</v>
      </c>
      <c r="I10" s="103">
        <v>27400</v>
      </c>
      <c r="J10" s="103">
        <v>27400</v>
      </c>
      <c r="K10" s="103">
        <v>27400</v>
      </c>
      <c r="L10" s="103"/>
      <c r="M10" s="103"/>
      <c r="N10" s="103"/>
      <c r="O10" s="103"/>
      <c r="P10" s="103"/>
      <c r="Q10" s="103"/>
      <c r="R10" s="103"/>
      <c r="S10" s="103"/>
      <c r="T10" s="103"/>
      <c r="U10" s="84"/>
      <c r="V10" s="103"/>
      <c r="W10" s="103"/>
    </row>
    <row r="11" ht="32.9" customHeight="1" spans="1:23">
      <c r="A11" s="98" t="s">
        <v>229</v>
      </c>
      <c r="B11" s="99" t="s">
        <v>230</v>
      </c>
      <c r="C11" s="98" t="s">
        <v>228</v>
      </c>
      <c r="D11" s="98" t="s">
        <v>46</v>
      </c>
      <c r="E11" s="98" t="s">
        <v>68</v>
      </c>
      <c r="F11" s="98" t="s">
        <v>69</v>
      </c>
      <c r="G11" s="98" t="s">
        <v>231</v>
      </c>
      <c r="H11" s="98" t="s">
        <v>232</v>
      </c>
      <c r="I11" s="103">
        <v>2646800</v>
      </c>
      <c r="J11" s="103">
        <v>346800</v>
      </c>
      <c r="K11" s="103">
        <v>346800</v>
      </c>
      <c r="L11" s="103"/>
      <c r="M11" s="103"/>
      <c r="N11" s="103"/>
      <c r="O11" s="103"/>
      <c r="P11" s="103"/>
      <c r="Q11" s="103"/>
      <c r="R11" s="103">
        <v>2300000</v>
      </c>
      <c r="S11" s="103"/>
      <c r="T11" s="103"/>
      <c r="U11" s="84"/>
      <c r="V11" s="103"/>
      <c r="W11" s="103">
        <v>2300000</v>
      </c>
    </row>
    <row r="12" ht="32.9" customHeight="1" spans="1:23">
      <c r="A12" s="98" t="s">
        <v>229</v>
      </c>
      <c r="B12" s="99" t="s">
        <v>230</v>
      </c>
      <c r="C12" s="98" t="s">
        <v>228</v>
      </c>
      <c r="D12" s="98" t="s">
        <v>46</v>
      </c>
      <c r="E12" s="98" t="s">
        <v>68</v>
      </c>
      <c r="F12" s="98" t="s">
        <v>69</v>
      </c>
      <c r="G12" s="98" t="s">
        <v>200</v>
      </c>
      <c r="H12" s="98" t="s">
        <v>201</v>
      </c>
      <c r="I12" s="103">
        <v>112600</v>
      </c>
      <c r="J12" s="103">
        <v>112600</v>
      </c>
      <c r="K12" s="103">
        <v>112600</v>
      </c>
      <c r="L12" s="103"/>
      <c r="M12" s="103"/>
      <c r="N12" s="103"/>
      <c r="O12" s="103"/>
      <c r="P12" s="103"/>
      <c r="Q12" s="103"/>
      <c r="R12" s="103"/>
      <c r="S12" s="103"/>
      <c r="T12" s="103"/>
      <c r="U12" s="84"/>
      <c r="V12" s="103"/>
      <c r="W12" s="103"/>
    </row>
    <row r="13" ht="18.75" customHeight="1" spans="1:23">
      <c r="A13" s="30" t="s">
        <v>101</v>
      </c>
      <c r="B13" s="31"/>
      <c r="C13" s="31"/>
      <c r="D13" s="31"/>
      <c r="E13" s="31"/>
      <c r="F13" s="31"/>
      <c r="G13" s="31"/>
      <c r="H13" s="32"/>
      <c r="I13" s="103">
        <v>3269800</v>
      </c>
      <c r="J13" s="103">
        <v>969800</v>
      </c>
      <c r="K13" s="103">
        <v>969800</v>
      </c>
      <c r="L13" s="103"/>
      <c r="M13" s="103"/>
      <c r="N13" s="103"/>
      <c r="O13" s="103"/>
      <c r="P13" s="103"/>
      <c r="Q13" s="103"/>
      <c r="R13" s="103">
        <v>2300000</v>
      </c>
      <c r="S13" s="103"/>
      <c r="T13" s="103"/>
      <c r="U13" s="84"/>
      <c r="V13" s="103"/>
      <c r="W13" s="103">
        <v>2300000</v>
      </c>
    </row>
  </sheetData>
  <mergeCells count="28">
    <mergeCell ref="A2:W2"/>
    <mergeCell ref="A3:I3"/>
    <mergeCell ref="J4:M4"/>
    <mergeCell ref="N4:P4"/>
    <mergeCell ref="R4:W4"/>
    <mergeCell ref="J5:K5"/>
    <mergeCell ref="A13:H1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5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topLeftCell="A10" workbookViewId="0">
      <selection activeCell="M9" sqref="M9"/>
    </sheetView>
  </sheetViews>
  <sheetFormatPr defaultColWidth="9.14166666666667" defaultRowHeight="12" customHeight="1"/>
  <cols>
    <col min="1" max="1" width="21.758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2.2583333333333" customWidth="1"/>
  </cols>
  <sheetData>
    <row r="1" s="90" customFormat="1" ht="24" customHeight="1" spans="10:10">
      <c r="J1" s="3" t="s">
        <v>233</v>
      </c>
    </row>
    <row r="2" ht="28.5" customHeight="1" spans="1:10">
      <c r="A2" s="42" t="s">
        <v>234</v>
      </c>
      <c r="B2" s="27"/>
      <c r="C2" s="27"/>
      <c r="D2" s="27"/>
      <c r="E2" s="27"/>
      <c r="F2" s="43"/>
      <c r="G2" s="27"/>
      <c r="H2" s="43"/>
      <c r="I2" s="43"/>
      <c r="J2" s="27"/>
    </row>
    <row r="3" s="90" customFormat="1" ht="27" customHeight="1" spans="1:1">
      <c r="A3" s="5" t="str">
        <f>"单位名称："&amp;"昆明市官渡区审计局"</f>
        <v>单位名称：昆明市官渡区审计局</v>
      </c>
    </row>
    <row r="4" ht="21" customHeight="1" spans="1:10">
      <c r="A4" s="44" t="s">
        <v>235</v>
      </c>
      <c r="B4" s="44" t="s">
        <v>236</v>
      </c>
      <c r="C4" s="44" t="s">
        <v>237</v>
      </c>
      <c r="D4" s="44" t="s">
        <v>238</v>
      </c>
      <c r="E4" s="44" t="s">
        <v>239</v>
      </c>
      <c r="F4" s="45" t="s">
        <v>240</v>
      </c>
      <c r="G4" s="44" t="s">
        <v>241</v>
      </c>
      <c r="H4" s="45" t="s">
        <v>242</v>
      </c>
      <c r="I4" s="45" t="s">
        <v>243</v>
      </c>
      <c r="J4" s="44" t="s">
        <v>244</v>
      </c>
    </row>
    <row r="5" ht="21" customHeight="1" spans="1:10">
      <c r="A5" s="44">
        <v>1</v>
      </c>
      <c r="B5" s="44">
        <v>2</v>
      </c>
      <c r="C5" s="44">
        <v>3</v>
      </c>
      <c r="D5" s="44">
        <v>4</v>
      </c>
      <c r="E5" s="44">
        <v>5</v>
      </c>
      <c r="F5" s="45">
        <v>6</v>
      </c>
      <c r="G5" s="44">
        <v>7</v>
      </c>
      <c r="H5" s="45">
        <v>8</v>
      </c>
      <c r="I5" s="45">
        <v>9</v>
      </c>
      <c r="J5" s="44">
        <v>10</v>
      </c>
    </row>
    <row r="6" ht="21" customHeight="1" spans="1:10">
      <c r="A6" s="46" t="s">
        <v>46</v>
      </c>
      <c r="B6" s="47"/>
      <c r="C6" s="47"/>
      <c r="D6" s="47"/>
      <c r="E6" s="48"/>
      <c r="F6" s="49"/>
      <c r="G6" s="48"/>
      <c r="H6" s="49"/>
      <c r="I6" s="49"/>
      <c r="J6" s="48"/>
    </row>
    <row r="7" ht="33.75" customHeight="1" spans="1:10">
      <c r="A7" s="94" t="s">
        <v>46</v>
      </c>
      <c r="B7" s="50"/>
      <c r="C7" s="50"/>
      <c r="D7" s="50"/>
      <c r="E7" s="46"/>
      <c r="F7" s="50"/>
      <c r="G7" s="46"/>
      <c r="H7" s="50"/>
      <c r="I7" s="50"/>
      <c r="J7" s="46"/>
    </row>
    <row r="8" ht="88" customHeight="1" spans="1:10">
      <c r="A8" s="95" t="s">
        <v>228</v>
      </c>
      <c r="B8" s="50" t="s">
        <v>245</v>
      </c>
      <c r="C8" s="50" t="s">
        <v>246</v>
      </c>
      <c r="D8" s="50" t="s">
        <v>247</v>
      </c>
      <c r="E8" s="46" t="s">
        <v>248</v>
      </c>
      <c r="F8" s="50" t="s">
        <v>249</v>
      </c>
      <c r="G8" s="46" t="s">
        <v>250</v>
      </c>
      <c r="H8" s="50" t="s">
        <v>251</v>
      </c>
      <c r="I8" s="50" t="s">
        <v>252</v>
      </c>
      <c r="J8" s="46" t="s">
        <v>253</v>
      </c>
    </row>
    <row r="9" ht="85" customHeight="1" spans="1:10">
      <c r="A9" s="95" t="s">
        <v>228</v>
      </c>
      <c r="B9" s="50" t="s">
        <v>245</v>
      </c>
      <c r="C9" s="50" t="s">
        <v>246</v>
      </c>
      <c r="D9" s="50" t="s">
        <v>247</v>
      </c>
      <c r="E9" s="46" t="s">
        <v>254</v>
      </c>
      <c r="F9" s="50" t="s">
        <v>249</v>
      </c>
      <c r="G9" s="46" t="s">
        <v>250</v>
      </c>
      <c r="H9" s="50" t="s">
        <v>255</v>
      </c>
      <c r="I9" s="50" t="s">
        <v>252</v>
      </c>
      <c r="J9" s="46" t="s">
        <v>256</v>
      </c>
    </row>
    <row r="10" ht="55" customHeight="1" spans="1:10">
      <c r="A10" s="95" t="s">
        <v>228</v>
      </c>
      <c r="B10" s="50" t="s">
        <v>245</v>
      </c>
      <c r="C10" s="50" t="s">
        <v>246</v>
      </c>
      <c r="D10" s="50" t="s">
        <v>247</v>
      </c>
      <c r="E10" s="46" t="s">
        <v>257</v>
      </c>
      <c r="F10" s="50" t="s">
        <v>249</v>
      </c>
      <c r="G10" s="46" t="s">
        <v>258</v>
      </c>
      <c r="H10" s="50" t="s">
        <v>255</v>
      </c>
      <c r="I10" s="50" t="s">
        <v>252</v>
      </c>
      <c r="J10" s="46" t="s">
        <v>259</v>
      </c>
    </row>
    <row r="11" ht="55" customHeight="1" spans="1:10">
      <c r="A11" s="95" t="s">
        <v>228</v>
      </c>
      <c r="B11" s="50" t="s">
        <v>245</v>
      </c>
      <c r="C11" s="50" t="s">
        <v>246</v>
      </c>
      <c r="D11" s="50" t="s">
        <v>247</v>
      </c>
      <c r="E11" s="46" t="s">
        <v>260</v>
      </c>
      <c r="F11" s="50" t="s">
        <v>249</v>
      </c>
      <c r="G11" s="46" t="s">
        <v>261</v>
      </c>
      <c r="H11" s="50" t="s">
        <v>262</v>
      </c>
      <c r="I11" s="50" t="s">
        <v>252</v>
      </c>
      <c r="J11" s="46" t="s">
        <v>263</v>
      </c>
    </row>
    <row r="12" ht="55" customHeight="1" spans="1:10">
      <c r="A12" s="95" t="s">
        <v>228</v>
      </c>
      <c r="B12" s="50" t="s">
        <v>245</v>
      </c>
      <c r="C12" s="50" t="s">
        <v>264</v>
      </c>
      <c r="D12" s="50" t="s">
        <v>265</v>
      </c>
      <c r="E12" s="46" t="s">
        <v>266</v>
      </c>
      <c r="F12" s="50" t="s">
        <v>249</v>
      </c>
      <c r="G12" s="46" t="s">
        <v>267</v>
      </c>
      <c r="H12" s="50" t="s">
        <v>251</v>
      </c>
      <c r="I12" s="50" t="s">
        <v>252</v>
      </c>
      <c r="J12" s="46" t="s">
        <v>268</v>
      </c>
    </row>
    <row r="13" ht="55" customHeight="1" spans="1:10">
      <c r="A13" s="95" t="s">
        <v>228</v>
      </c>
      <c r="B13" s="50" t="s">
        <v>245</v>
      </c>
      <c r="C13" s="50" t="s">
        <v>264</v>
      </c>
      <c r="D13" s="50" t="s">
        <v>269</v>
      </c>
      <c r="E13" s="46" t="s">
        <v>270</v>
      </c>
      <c r="F13" s="50" t="s">
        <v>249</v>
      </c>
      <c r="G13" s="46" t="s">
        <v>271</v>
      </c>
      <c r="H13" s="50" t="s">
        <v>272</v>
      </c>
      <c r="I13" s="50" t="s">
        <v>252</v>
      </c>
      <c r="J13" s="46" t="s">
        <v>273</v>
      </c>
    </row>
    <row r="14" ht="90" customHeight="1" spans="1:10">
      <c r="A14" s="95" t="s">
        <v>228</v>
      </c>
      <c r="B14" s="50" t="s">
        <v>245</v>
      </c>
      <c r="C14" s="50" t="s">
        <v>274</v>
      </c>
      <c r="D14" s="50" t="s">
        <v>275</v>
      </c>
      <c r="E14" s="46" t="s">
        <v>276</v>
      </c>
      <c r="F14" s="50" t="s">
        <v>249</v>
      </c>
      <c r="G14" s="46" t="s">
        <v>277</v>
      </c>
      <c r="H14" s="50" t="s">
        <v>255</v>
      </c>
      <c r="I14" s="50" t="s">
        <v>252</v>
      </c>
      <c r="J14" s="46" t="s">
        <v>278</v>
      </c>
    </row>
  </sheetData>
  <mergeCells count="4">
    <mergeCell ref="A2:J2"/>
    <mergeCell ref="A3:H3"/>
    <mergeCell ref="A8:A14"/>
    <mergeCell ref="B8:B14"/>
  </mergeCells>
  <pageMargins left="0.75" right="0.629861111111111" top="0.66875" bottom="0.66875" header="0.5" footer="0.5"/>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2025-02-10T06:58:00Z</dcterms:created>
  <dcterms:modified xsi:type="dcterms:W3CDTF">2025-02-24T07:35:55Z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9D9F4542C5EE41AFAC2FB68AEF7CC16D_12</vt:lpwstr>
  </property>
</Properties>
</file>