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预算公开\2025年预算公开\2025年预算公开报表及文档（审核）\"/>
    </mc:Choice>
  </mc:AlternateContent>
  <bookViews>
    <workbookView xWindow="0" yWindow="0" windowWidth="23970" windowHeight="8790" firstSheet="13" activeTab="14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区对下转移支付预算表09-1" sheetId="13" r:id="rId13"/>
    <sheet name="区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3">'部门财政拨款收支预算总表02-1'!$A:$A,'部门财政拨款收支预算总表02-1'!$1:$1</definedName>
    <definedName name="_xlnm.Print_Titles" localSheetId="6">部门基本支出预算表04!$A:$A,部门基本支出预算表04!$1:$1</definedName>
    <definedName name="_xlnm.Print_Titles" localSheetId="1">'部门收入预算表01-2'!$A:$A,'部门收入预算表01-2'!$1:$1</definedName>
    <definedName name="_xlnm.Print_Titles" localSheetId="8">'部门项目支出绩效目标表05-2'!$A:$A,'部门项目支出绩效目标表05-2'!$1:$1</definedName>
    <definedName name="_xlnm.Print_Titles" localSheetId="7">'部门项目支出预算表05-1'!$A:$A,'部门项目支出预算表05-1'!$1:$1</definedName>
    <definedName name="_xlnm.Print_Titles" localSheetId="16">部门项目中期规划预算表12!$A:$A,部门项目中期规划预算表12!$1:$1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9">部门政府性基金预算支出预算表06!$A:$A,部门政府性基金预算支出预算表06!$1:$6</definedName>
    <definedName name="_xlnm.Print_Titles" localSheetId="2">'部门支出预算表01-3'!$A:$A,'部门支出预算表01-3'!$1:$1</definedName>
    <definedName name="_xlnm.Print_Titles" localSheetId="13">'区对下转移支付绩效目标表09-2'!$A:$A,'区对下转移支付绩效目标表09-2'!$1:$1</definedName>
    <definedName name="_xlnm.Print_Titles" localSheetId="12">'区对下转移支付预算表09-1'!$A:$A,'区对下转移支付预算表09-1'!$1:$1</definedName>
    <definedName name="_xlnm.Print_Titles" localSheetId="15">上级转移支付补助项目支出预算表11!$A:$A,上级转移支付补助项目支出预算表11!$1:$1</definedName>
    <definedName name="_xlnm.Print_Titles" localSheetId="14">新增资产配置表10!$A:$A,新增资产配置表10!$1:$1</definedName>
    <definedName name="_xlnm.Print_Titles" localSheetId="5">'一般公共预算“三公”经费支出预算表03'!$A:$A,'一般公共预算“三公”经费支出预算表03'!$1:$1</definedName>
    <definedName name="_xlnm.Print_Titles" localSheetId="4">'一般公共预算支出预算表02-2'!$A:$A,'一般公共预算支出预算表02-2'!$1:$5</definedName>
  </definedNames>
  <calcPr calcId="162913"/>
</workbook>
</file>

<file path=xl/calcChain.xml><?xml version="1.0" encoding="utf-8"?>
<calcChain xmlns="http://schemas.openxmlformats.org/spreadsheetml/2006/main">
  <c r="A3" i="14" l="1"/>
  <c r="A3" i="13"/>
  <c r="A3" i="10"/>
  <c r="G6" i="17"/>
  <c r="F6" i="17"/>
  <c r="E6" i="17"/>
  <c r="A4" i="17"/>
  <c r="A3" i="17"/>
  <c r="A4" i="16"/>
  <c r="A3" i="16"/>
  <c r="A4" i="15"/>
  <c r="A3" i="15"/>
  <c r="A4" i="14"/>
  <c r="A4" i="13"/>
  <c r="A4" i="12"/>
  <c r="A3" i="12"/>
  <c r="A4" i="11"/>
  <c r="A3" i="11"/>
  <c r="A4" i="10"/>
  <c r="A4" i="9"/>
  <c r="A3" i="9"/>
  <c r="A4" i="8"/>
  <c r="A3" i="8"/>
  <c r="A4" i="7"/>
  <c r="A3" i="7"/>
  <c r="A4" i="6"/>
  <c r="A3" i="6"/>
  <c r="A4" i="5"/>
  <c r="A3" i="5"/>
  <c r="A4" i="4"/>
  <c r="A3" i="4"/>
  <c r="A4" i="3"/>
  <c r="A3" i="3"/>
  <c r="A4" i="2"/>
  <c r="A3" i="2"/>
  <c r="A4" i="1"/>
  <c r="A3" i="1"/>
</calcChain>
</file>

<file path=xl/sharedStrings.xml><?xml version="1.0" encoding="utf-8"?>
<sst xmlns="http://schemas.openxmlformats.org/spreadsheetml/2006/main" count="800" uniqueCount="360">
  <si>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</si>
  <si>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</si>
  <si>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</si>
  <si>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</si>
  <si>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</si>
  <si>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</si>
  <si>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</si>
  <si>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</si>
  <si>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</si>
  <si>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</si>
  <si>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</si>
  <si>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</si>
  <si>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</si>
  <si>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</si>
  <si>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</si>
  <si>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</si>
  <si>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</si>
  <si>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</si>
  <si>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</si>
  <si>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</si>
  <si>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</si>
  <si>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</si>
  <si>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</si>
  <si>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</si>
  <si>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</si>
  <si>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</si>
  <si>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</si>
  <si>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</si>
  <si>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</si>
  <si>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</si>
  <si>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</si>
  <si>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</si>
  <si>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</si>
  <si>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</si>
  <si>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</si>
  <si>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</si>
  <si>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</si>
  <si>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</si>
  <si>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</si>
  <si>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</si>
  <si>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</si>
  <si>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</si>
  <si>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</si>
  <si>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</si>
  <si>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</si>
  <si>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</si>
  <si>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</si>
  <si>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</si>
  <si>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</si>
  <si>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</si>
  <si>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</si>
  <si>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</si>
  <si>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</si>
  <si>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</si>
  <si>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</si>
  <si>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</si>
  <si>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</si>
  <si>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</si>
  <si>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</si>
  <si>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</si>
  <si>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</si>
  <si>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</si>
  <si>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</si>
  <si>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</si>
  <si>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</si>
  <si>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</si>
  <si>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</si>
  <si>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</si>
  <si>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</si>
  <si>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105069</t>
  </si>
  <si>
    <t>昆明市官渡区沙沟小学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</si>
  <si>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</si>
  <si>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</si>
  <si>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</si>
  <si>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</si>
  <si>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</si>
  <si>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</si>
  <si>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</si>
  <si>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</si>
  <si>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</si>
  <si>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</si>
  <si>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</si>
  <si>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</si>
  <si>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</si>
  <si>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</si>
  <si>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</si>
  <si>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</si>
  <si>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</si>
  <si>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</si>
  <si>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</si>
  <si>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</si>
  <si>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</si>
  <si>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</si>
  <si>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</si>
  <si>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</si>
  <si>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</si>
  <si>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</si>
  <si>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</si>
  <si>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</si>
  <si>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</si>
  <si>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</si>
  <si>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2050202</t>
  </si>
  <si>
    <t>小学教育</t>
  </si>
  <si>
    <t>20509</t>
  </si>
  <si>
    <t>教育费附加安排的支出</t>
  </si>
  <si>
    <t>2050999</t>
  </si>
  <si>
    <t>其他教育费附加安排的支出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</si>
  <si>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</si>
  <si>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</si>
  <si>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</si>
  <si>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</si>
  <si>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</si>
  <si>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</si>
  <si>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</si>
  <si>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</si>
  <si>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</si>
  <si>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</si>
  <si>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</si>
  <si>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</si>
  <si>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</si>
  <si>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</si>
  <si>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</si>
  <si>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</si>
  <si>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</si>
  <si>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</si>
  <si>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</si>
  <si>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</si>
  <si>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</si>
  <si>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</si>
  <si>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</si>
  <si>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</si>
  <si>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</si>
  <si>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</si>
  <si>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</si>
  <si>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</si>
  <si>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</si>
  <si>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</si>
  <si>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</si>
  <si>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</si>
  <si>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</si>
  <si>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</si>
  <si>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</si>
  <si>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</si>
  <si>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</si>
  <si>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</si>
  <si>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</si>
  <si>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</si>
  <si>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</si>
  <si>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</si>
  <si>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</si>
  <si>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</si>
  <si>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</si>
  <si>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</si>
  <si>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</si>
  <si>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</si>
  <si>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</si>
  <si>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</si>
  <si>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</si>
  <si>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</si>
  <si>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</si>
  <si>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</si>
  <si>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</si>
  <si>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</si>
  <si>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</si>
  <si>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</si>
  <si>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</si>
  <si>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</si>
  <si>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</si>
  <si>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</si>
  <si>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</si>
  <si>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</si>
  <si>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</si>
  <si>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</si>
  <si>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</si>
  <si>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</si>
  <si>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</si>
  <si>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</si>
  <si>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</si>
  <si>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</si>
  <si>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</si>
  <si>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</si>
  <si>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</si>
  <si>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</si>
  <si>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</si>
  <si>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</si>
  <si>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</si>
  <si>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</si>
  <si>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</si>
  <si>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</si>
  <si>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</si>
  <si>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</si>
  <si>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</si>
  <si>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</si>
  <si>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</si>
  <si>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</si>
  <si>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</si>
  <si>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</si>
  <si>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</si>
  <si>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昆明市官渡区教育体育局</t>
  </si>
  <si>
    <t>530111210000000002775</t>
  </si>
  <si>
    <t>事业人员工资支出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</si>
  <si>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</si>
  <si>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</si>
  <si>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</si>
  <si>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</si>
  <si>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</si>
  <si>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</si>
  <si>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</si>
  <si>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</si>
  <si>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530111210000000002776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</si>
  <si>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</si>
  <si>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</si>
  <si>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</si>
  <si>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</si>
  <si>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</si>
  <si>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</si>
  <si>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</si>
  <si>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</si>
  <si>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</si>
  <si>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</si>
  <si>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</si>
  <si>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530111210000000002777</t>
  </si>
  <si>
    <t>30113</t>
  </si>
  <si>
    <t>530111210000000002779</t>
  </si>
  <si>
    <t>工会经费</t>
  </si>
  <si>
    <t>30228</t>
  </si>
  <si>
    <t>530111210000000002780</t>
  </si>
  <si>
    <t>一般公用支出</t>
  </si>
  <si>
    <t>30201</t>
  </si>
  <si>
    <t>办公费</t>
  </si>
  <si>
    <t>30216</t>
  </si>
  <si>
    <t>培训费</t>
  </si>
  <si>
    <t>30229</t>
  </si>
  <si>
    <t>福利费</t>
  </si>
  <si>
    <t>30299</t>
  </si>
  <si>
    <t>其他商品和服务支出</t>
  </si>
  <si>
    <t>530111231100001491124</t>
  </si>
  <si>
    <t>事业人员绩效奖励</t>
  </si>
  <si>
    <t>530111231100001491125</t>
  </si>
  <si>
    <t>离退休人员支出</t>
  </si>
  <si>
    <t>30305</t>
  </si>
  <si>
    <t>生活补助</t>
  </si>
  <si>
    <t>530111241100002110121</t>
  </si>
  <si>
    <t>离退休干部走访慰问经费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</si>
  <si>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</si>
  <si>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</si>
  <si>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</si>
  <si>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</si>
  <si>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</si>
  <si>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</si>
  <si>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</si>
  <si>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</si>
  <si>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530111251100003613393</t>
  </si>
  <si>
    <t>义务教育课后服务财政补助经费</t>
  </si>
  <si>
    <t>30226</t>
  </si>
  <si>
    <t>劳务费</t>
  </si>
  <si>
    <t>530111251100003613497</t>
  </si>
  <si>
    <t>义务教育课后服务专项收费资金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</si>
  <si>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</si>
  <si>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</si>
  <si>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</si>
  <si>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</si>
  <si>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</si>
  <si>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</si>
  <si>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</si>
  <si>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</si>
  <si>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</si>
  <si>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</si>
  <si>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做好本校课后服务工作经费保障，按规定落实课后服务工作，支持部门正常履职。</t>
  </si>
  <si>
    <t>产出指标</t>
  </si>
  <si>
    <t>数量指标</t>
  </si>
  <si>
    <t>学生人数</t>
  </si>
  <si>
    <t>=</t>
  </si>
  <si>
    <t>573</t>
  </si>
  <si>
    <t>人</t>
  </si>
  <si>
    <t>定量指标</t>
  </si>
  <si>
    <t>效益指标</t>
  </si>
  <si>
    <t>可持续影响</t>
  </si>
  <si>
    <t>可持续性</t>
  </si>
  <si>
    <t>&gt;</t>
  </si>
  <si>
    <t>90</t>
  </si>
  <si>
    <t>%</t>
  </si>
  <si>
    <t>定性指标</t>
  </si>
  <si>
    <t>开展课后服务可持续性。</t>
  </si>
  <si>
    <t>满意度指标</t>
  </si>
  <si>
    <t>服务对象满意度</t>
  </si>
  <si>
    <t>学生满意度</t>
  </si>
  <si>
    <t>保障课后服务正常开展</t>
  </si>
  <si>
    <t>参加课后服务持续性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</si>
  <si>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</si>
  <si>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</si>
  <si>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</si>
  <si>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</si>
  <si>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</si>
  <si>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</si>
  <si>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</si>
  <si>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</si>
  <si>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</si>
  <si>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</si>
  <si>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</si>
  <si>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</si>
  <si>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</si>
  <si>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</si>
  <si>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</si>
  <si>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</si>
  <si>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</si>
  <si>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</si>
  <si>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</si>
  <si>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</si>
  <si>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</si>
  <si>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</si>
  <si>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</si>
  <si>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</si>
  <si>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</si>
  <si>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</si>
  <si>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</si>
  <si>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</si>
  <si>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</si>
  <si>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</si>
  <si>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</si>
  <si>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</si>
  <si>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</si>
  <si>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</si>
  <si>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</si>
  <si>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</si>
  <si>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</si>
  <si>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</si>
  <si>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</si>
  <si>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</si>
  <si>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</si>
  <si>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</si>
  <si>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</si>
  <si>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</si>
  <si>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</si>
  <si>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</si>
  <si>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</si>
  <si>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</si>
  <si>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</si>
  <si>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</si>
  <si>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</si>
  <si>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</si>
  <si>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</si>
  <si>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</si>
  <si>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</si>
  <si>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</si>
  <si>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</si>
  <si>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</si>
  <si>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</si>
  <si>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311 专项业务类</t>
  </si>
  <si>
    <t>本级</t>
  </si>
  <si>
    <t/>
  </si>
  <si>
    <t>昆明市官渡区沙沟小学无“三公”经费支出预算</t>
  </si>
  <si>
    <t>昆明市官渡区沙沟小学无“政府性基金预算支出预算</t>
    <phoneticPr fontId="16" type="noConversion"/>
  </si>
  <si>
    <t>昆明市官渡区沙沟小学无政府采购预算</t>
    <phoneticPr fontId="16" type="noConversion"/>
  </si>
  <si>
    <t>昆明市官渡区沙沟小学无部门政府购买服务预算</t>
    <phoneticPr fontId="16" type="noConversion"/>
  </si>
  <si>
    <t>昆明市官渡区沙沟小学无区对下转移支付预算</t>
    <phoneticPr fontId="16" type="noConversion"/>
  </si>
  <si>
    <t>昆明市官渡区沙沟小学无区对下转移支付绩效</t>
    <phoneticPr fontId="16" type="noConversion"/>
  </si>
  <si>
    <t>昆明市官渡区沙沟小学无新增资产配置预算</t>
    <phoneticPr fontId="16" type="noConversion"/>
  </si>
  <si>
    <t>因本单位无部门项目中期规划预算等原因，故本表公开为空表。</t>
  </si>
  <si>
    <t>因本单位无上级补助项目支出等原因，故本表公开为空表。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</si>
</sst>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0;\-#,##0.00;;@"/>
    <numFmt numFmtId="177" formatCode="#,##0;\-#,##0;;@"/>
    <numFmt numFmtId="178" formatCode="hh:mm:ss"/>
    <numFmt numFmtId="179" formatCode="yyyy\-mm\-dd"/>
    <numFmt numFmtId="180" formatCode="yyyy\-mm\-dd\ hh:mm:ss"/>
  </numFmts>
  <fonts count="18">
    <font>
      <sz val="11"/>
      <color theme="1"/>
      <name val="宋体"/>
      <scheme val="minor"/>
    </font>
    <font>
      <sz val="9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.95"/>
      <color rgb="FF000000"/>
      <name val="宋体"/>
      <charset val="134"/>
    </font>
    <font>
      <sz val="10"/>
      <color rgb="FF000000"/>
      <name val="Arial"/>
    </font>
    <font>
      <sz val="9.75"/>
      <color rgb="FF000000"/>
      <name val="SimSun"/>
      <charset val="134"/>
    </font>
    <font>
      <sz val="9"/>
      <color theme="1"/>
      <name val="宋体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b/>
      <sz val="21"/>
      <color rgb="FF000000"/>
      <name val="宋体"/>
      <charset val="134"/>
    </font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23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</borders>
  <cellStyleXfs count="8">
    <xf numFmtId="0" fontId="0" fillId="0" borderId="1"/>
    <xf numFmtId="176" fontId="1" fillId="0" borderId="2">
      <alignment horizontal="right" vertical="center"/>
    </xf>
    <xf numFmtId="49" fontId="1" fillId="0" borderId="2">
      <alignment horizontal="left" vertical="center" wrapText="1"/>
    </xf>
    <xf numFmtId="178" fontId="1" fillId="0" borderId="2">
      <alignment horizontal="right" vertical="center"/>
    </xf>
    <xf numFmtId="179" fontId="1" fillId="0" borderId="2">
      <alignment horizontal="right" vertical="center"/>
    </xf>
    <xf numFmtId="180" fontId="1" fillId="0" borderId="2">
      <alignment horizontal="right" vertical="center"/>
    </xf>
    <xf numFmtId="10" fontId="1" fillId="0" borderId="2">
      <alignment horizontal="right" vertical="center"/>
    </xf>
    <xf numFmtId="177" fontId="1" fillId="0" borderId="2">
      <alignment horizontal="right" vertical="center"/>
    </xf>
  </cellStyleXfs>
  <cellXfs count="229">
    <xf numFmtId="0" fontId="0" fillId="0" borderId="1" xfId="0" applyFont="1" applyBorder="1"/>
    <xf numFmtId="0" fontId="0" fillId="0" borderId="1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right" vertical="center" wrapText="1"/>
      <protection locked="0"/>
    </xf>
    <xf numFmtId="0" fontId="3" fillId="2" borderId="1" xfId="0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Border="1" applyAlignment="1">
      <alignment horizontal="right" vertical="center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176" fontId="7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2"/>
    </xf>
    <xf numFmtId="0" fontId="5" fillId="0" borderId="1" xfId="0" applyFont="1" applyBorder="1" applyProtection="1">
      <protection locked="0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176" fontId="9" fillId="0" borderId="2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right"/>
    </xf>
    <xf numFmtId="49" fontId="11" fillId="0" borderId="2" xfId="0" applyNumberFormat="1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2"/>
    </xf>
    <xf numFmtId="0" fontId="2" fillId="0" borderId="12" xfId="0" applyFont="1" applyBorder="1" applyAlignment="1">
      <alignment horizontal="center" vertical="center"/>
    </xf>
    <xf numFmtId="0" fontId="5" fillId="0" borderId="1" xfId="0" applyFont="1" applyBorder="1"/>
    <xf numFmtId="0" fontId="3" fillId="0" borderId="1" xfId="0" applyFont="1" applyBorder="1" applyAlignment="1">
      <alignment horizontal="right" vertical="center" wrapText="1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top"/>
      <protection locked="0"/>
    </xf>
    <xf numFmtId="49" fontId="2" fillId="0" borderId="1" xfId="0" applyNumberFormat="1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right" vertical="center"/>
      <protection locked="0"/>
    </xf>
    <xf numFmtId="0" fontId="11" fillId="0" borderId="1" xfId="0" applyFont="1" applyBorder="1" applyProtection="1">
      <protection locked="0"/>
    </xf>
    <xf numFmtId="0" fontId="11" fillId="0" borderId="1" xfId="0" applyFont="1" applyBorder="1"/>
    <xf numFmtId="0" fontId="11" fillId="0" borderId="7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49" fontId="7" fillId="0" borderId="2" xfId="2" applyNumberFormat="1" applyFont="1" applyBorder="1">
      <alignment horizontal="left" vertical="center" wrapText="1"/>
    </xf>
    <xf numFmtId="49" fontId="2" fillId="0" borderId="1" xfId="0" applyNumberFormat="1" applyFont="1" applyBorder="1"/>
    <xf numFmtId="0" fontId="3" fillId="0" borderId="1" xfId="0" applyFont="1" applyBorder="1" applyAlignment="1">
      <alignment horizontal="right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1" fillId="0" borderId="2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5" fillId="0" borderId="1" xfId="0" applyFont="1" applyBorder="1" applyAlignment="1" applyProtection="1">
      <alignment horizontal="right"/>
      <protection locked="0"/>
    </xf>
    <xf numFmtId="49" fontId="15" fillId="0" borderId="1" xfId="0" applyNumberFormat="1" applyFont="1" applyBorder="1" applyProtection="1">
      <protection locked="0"/>
    </xf>
    <xf numFmtId="0" fontId="11" fillId="0" borderId="3" xfId="0" applyFont="1" applyBorder="1" applyAlignment="1">
      <alignment horizontal="center" vertical="center"/>
    </xf>
    <xf numFmtId="49" fontId="11" fillId="0" borderId="2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177" fontId="7" fillId="0" borderId="2" xfId="7" applyNumberFormat="1" applyFont="1" applyBorder="1" applyAlignment="1">
      <alignment horizontal="center" vertical="center"/>
    </xf>
    <xf numFmtId="177" fontId="7" fillId="0" borderId="2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horizontal="right" vertical="center" wrapText="1"/>
      <protection locked="0"/>
    </xf>
    <xf numFmtId="0" fontId="11" fillId="0" borderId="1" xfId="0" applyFont="1" applyBorder="1" applyAlignment="1">
      <alignment wrapText="1"/>
    </xf>
    <xf numFmtId="0" fontId="3" fillId="0" borderId="1" xfId="0" applyFont="1" applyBorder="1" applyAlignment="1" applyProtection="1">
      <alignment horizontal="right" wrapText="1"/>
      <protection locked="0"/>
    </xf>
    <xf numFmtId="0" fontId="11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3" fontId="3" fillId="2" borderId="2" xfId="0" applyNumberFormat="1" applyFont="1" applyFill="1" applyBorder="1" applyAlignment="1" applyProtection="1">
      <alignment horizontal="right" vertical="center"/>
      <protection locked="0"/>
    </xf>
    <xf numFmtId="4" fontId="3" fillId="0" borderId="2" xfId="0" applyNumberFormat="1" applyFont="1" applyBorder="1" applyAlignment="1" applyProtection="1">
      <alignment horizontal="right" vertical="center"/>
      <protection locked="0"/>
    </xf>
    <xf numFmtId="4" fontId="3" fillId="0" borderId="2" xfId="0" applyNumberFormat="1" applyFont="1" applyBorder="1" applyAlignment="1">
      <alignment horizontal="right" vertical="center" wrapText="1"/>
    </xf>
    <xf numFmtId="4" fontId="7" fillId="0" borderId="2" xfId="1" applyNumberFormat="1" applyFont="1" applyBorder="1">
      <alignment horizontal="right" vertical="center"/>
    </xf>
    <xf numFmtId="4" fontId="3" fillId="0" borderId="2" xfId="0" applyNumberFormat="1" applyFont="1" applyBorder="1" applyAlignment="1" applyProtection="1">
      <alignment horizontal="right" vertical="center" wrapText="1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4" fillId="2" borderId="1" xfId="0" quotePrefix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/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vertical="top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>
      <alignment horizontal="right" vertical="center"/>
    </xf>
    <xf numFmtId="0" fontId="3" fillId="2" borderId="10" xfId="0" applyFont="1" applyFill="1" applyBorder="1" applyAlignment="1" applyProtection="1">
      <alignment horizontal="right" vertical="center"/>
      <protection locked="0"/>
    </xf>
    <xf numFmtId="0" fontId="3" fillId="2" borderId="1" xfId="0" applyFont="1" applyFill="1" applyBorder="1" applyAlignment="1" applyProtection="1">
      <alignment horizontal="right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vertical="top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left" vertical="center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>
      <alignment horizontal="left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right" vertical="center" wrapText="1"/>
      <protection locked="0"/>
    </xf>
    <xf numFmtId="0" fontId="3" fillId="2" borderId="1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>
      <alignment horizontal="center" vertical="center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center" vertical="center"/>
    </xf>
    <xf numFmtId="49" fontId="11" fillId="0" borderId="12" xfId="0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Protection="1">
      <protection locked="0"/>
    </xf>
    <xf numFmtId="0" fontId="3" fillId="0" borderId="1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right" vertical="center" wrapText="1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right" vertical="center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>
      <alignment horizontal="center" vertical="center"/>
    </xf>
    <xf numFmtId="0" fontId="11" fillId="0" borderId="11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2" borderId="1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 applyProtection="1">
      <alignment horizontal="left" vertical="center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11" fillId="0" borderId="12" xfId="0" applyFont="1" applyBorder="1" applyAlignment="1">
      <alignment horizontal="center" vertical="center"/>
    </xf>
    <xf numFmtId="0" fontId="11" fillId="0" borderId="12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14" fillId="0" borderId="1" xfId="0" quotePrefix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 indent="1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10" fillId="0" borderId="1" xfId="0" quotePrefix="1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49" fontId="11" fillId="0" borderId="3" xfId="0" applyNumberFormat="1" applyFont="1" applyBorder="1" applyAlignment="1" applyProtection="1">
      <alignment horizontal="center" vertical="center" wrapText="1"/>
      <protection locked="0"/>
    </xf>
    <xf numFmtId="49" fontId="11" fillId="0" borderId="7" xfId="0" applyNumberFormat="1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right"/>
      <protection locked="0"/>
    </xf>
    <xf numFmtId="0" fontId="3" fillId="0" borderId="14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>
      <alignment horizontal="left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" xfId="0" applyFont="1" applyBorder="1" applyProtection="1">
      <protection locked="0"/>
    </xf>
    <xf numFmtId="0" fontId="11" fillId="0" borderId="1" xfId="0" applyFont="1" applyBorder="1"/>
    <xf numFmtId="0" fontId="11" fillId="0" borderId="8" xfId="0" applyFont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>
      <alignment horizontal="left" vertical="center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2" borderId="15" xfId="0" applyFont="1" applyFill="1" applyBorder="1" applyAlignment="1">
      <alignment horizontal="left" vertical="center"/>
    </xf>
    <xf numFmtId="176" fontId="7" fillId="0" borderId="15" xfId="0" applyNumberFormat="1" applyFont="1" applyBorder="1" applyAlignment="1">
      <alignment horizontal="left" vertical="center"/>
    </xf>
    <xf numFmtId="0" fontId="14" fillId="0" borderId="1" xfId="0" quotePrefix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0" fontId="1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2" xfId="0" applyFont="1" applyBorder="1" applyAlignment="1">
      <alignment horizontal="left"/>
    </xf>
    <xf numFmtId="0" fontId="3" fillId="2" borderId="2" xfId="0" applyFont="1" applyFill="1" applyBorder="1" applyAlignment="1">
      <alignment horizontal="right" vertical="center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5" fillId="0" borderId="1" xfId="0" applyFont="1" applyBorder="1" applyAlignment="1" applyProtection="1">
      <alignment vertical="top"/>
      <protection locked="0"/>
    </xf>
    <xf numFmtId="0" fontId="5" fillId="0" borderId="1" xfId="0" applyFont="1" applyBorder="1" applyAlignment="1">
      <alignment vertical="top"/>
    </xf>
    <xf numFmtId="0" fontId="2" fillId="2" borderId="1" xfId="0" applyFont="1" applyFill="1" applyBorder="1" applyAlignment="1" applyProtection="1">
      <alignment horizontal="right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13" fillId="0" borderId="1" xfId="0" quotePrefix="1" applyFont="1" applyBorder="1" applyAlignment="1">
      <alignment horizontal="center" vertical="center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11" fillId="0" borderId="3" xfId="0" applyFont="1" applyBorder="1" applyAlignment="1">
      <alignment horizontal="center" vertical="center"/>
    </xf>
    <xf numFmtId="0" fontId="17" fillId="0" borderId="1" xfId="0" applyFont="1" applyBorder="1"/>
  </cellXfs>
  <cellStyles count="9">
    <cellStyle name="DateStyle" xfId="4"/>
    <cellStyle name="DateTimeStyle" xfId="5"/>
    <cellStyle name="IntegralNumberStyle" xfId="7"/>
    <cellStyle name="MoneyStyle" xfId="1"/>
    <cellStyle name="NumberStyle" xfId="1"/>
    <cellStyle name="PercentStyle" xfId="6"/>
    <cellStyle name="TextStyle" xfId="2"/>
    <cellStyle name="TimeStyle" xfId="3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D37"/>
  <sheetViews>
    <sheetView showGridLines="0" showZeros="0" workbookViewId="0">
      <pane ySplit="1" topLeftCell="A2" activePane="bottomLeft" state="frozen"/>
      <selection pane="bottomLeft"/>
    </sheetView>
  </sheetViews>
  <sheetFormatPr defaultColWidth="8.625" defaultRowHeight="12.75" customHeight="1"/>
  <cols>
    <col min="1" max="4" width="41" customWidth="1"/>
  </cols>
  <sheetData>
    <row r="1" spans="1:4" ht="12.75" customHeight="1">
      <c r="A1" s="1"/>
      <c r="B1" s="1"/>
      <c r="C1" s="1"/>
      <c r="D1" s="1"/>
    </row>
    <row r="2" spans="1:4" ht="15" customHeight="1">
      <c r="A2" s="2"/>
      <c r="B2" s="2"/>
      <c r="C2" s="2"/>
      <c r="D2" s="3" t="s">
        <v>0</v>
      </c>
    </row>
    <row r="3" spans="1:4" ht="41.25" customHeight="1">
      <c r="A3" s="87" t="str">
        <f>"2025"&amp;"年部门财务收支预算总表"</f>
        <v>2025年部门财务收支预算总表</v>
      </c>
      <c r="B3" s="88"/>
      <c r="C3" s="88"/>
      <c r="D3" s="88"/>
    </row>
    <row r="4" spans="1:4" ht="17.25" customHeight="1">
      <c r="A4" s="89" t="str">
        <f>"单位名称："&amp;"昆明市官渡区沙沟小学"</f>
        <v>单位名称：昆明市官渡区沙沟小学</v>
      </c>
      <c r="B4" s="90"/>
      <c r="D4" s="4" t="s">
        <v>1</v>
      </c>
    </row>
    <row r="5" spans="1:4" ht="23.25" customHeight="1">
      <c r="A5" s="91" t="s">
        <v>2</v>
      </c>
      <c r="B5" s="92"/>
      <c r="C5" s="91" t="s">
        <v>3</v>
      </c>
      <c r="D5" s="92"/>
    </row>
    <row r="6" spans="1:4" ht="24" customHeight="1">
      <c r="A6" s="5" t="s">
        <v>4</v>
      </c>
      <c r="B6" s="5" t="s">
        <v>5</v>
      </c>
      <c r="C6" s="5" t="s">
        <v>6</v>
      </c>
      <c r="D6" s="5" t="s">
        <v>5</v>
      </c>
    </row>
    <row r="7" spans="1:4" ht="17.25" customHeight="1">
      <c r="A7" s="6" t="s">
        <v>7</v>
      </c>
      <c r="B7" s="7">
        <v>8357338</v>
      </c>
      <c r="C7" s="6" t="s">
        <v>8</v>
      </c>
      <c r="D7" s="7"/>
    </row>
    <row r="8" spans="1:4" ht="17.25" customHeight="1">
      <c r="A8" s="6" t="s">
        <v>9</v>
      </c>
      <c r="B8" s="7"/>
      <c r="C8" s="6" t="s">
        <v>10</v>
      </c>
      <c r="D8" s="7"/>
    </row>
    <row r="9" spans="1:4" ht="17.25" customHeight="1">
      <c r="A9" s="6" t="s">
        <v>11</v>
      </c>
      <c r="B9" s="7"/>
      <c r="C9" s="8" t="s">
        <v>12</v>
      </c>
      <c r="D9" s="7"/>
    </row>
    <row r="10" spans="1:4" ht="17.25" customHeight="1">
      <c r="A10" s="6" t="s">
        <v>13</v>
      </c>
      <c r="B10" s="7"/>
      <c r="C10" s="8" t="s">
        <v>14</v>
      </c>
      <c r="D10" s="7"/>
    </row>
    <row r="11" spans="1:4" ht="17.25" customHeight="1">
      <c r="A11" s="6" t="s">
        <v>15</v>
      </c>
      <c r="B11" s="7">
        <v>458400</v>
      </c>
      <c r="C11" s="8" t="s">
        <v>16</v>
      </c>
      <c r="D11" s="7">
        <v>6114500</v>
      </c>
    </row>
    <row r="12" spans="1:4" ht="17.25" customHeight="1">
      <c r="A12" s="6" t="s">
        <v>17</v>
      </c>
      <c r="B12" s="7"/>
      <c r="C12" s="8" t="s">
        <v>18</v>
      </c>
      <c r="D12" s="7"/>
    </row>
    <row r="13" spans="1:4" ht="17.25" customHeight="1">
      <c r="A13" s="6" t="s">
        <v>19</v>
      </c>
      <c r="B13" s="7"/>
      <c r="C13" s="9" t="s">
        <v>20</v>
      </c>
      <c r="D13" s="7"/>
    </row>
    <row r="14" spans="1:4" ht="17.25" customHeight="1">
      <c r="A14" s="6" t="s">
        <v>21</v>
      </c>
      <c r="B14" s="7"/>
      <c r="C14" s="9" t="s">
        <v>22</v>
      </c>
      <c r="D14" s="7">
        <v>1281560</v>
      </c>
    </row>
    <row r="15" spans="1:4" ht="17.25" customHeight="1">
      <c r="A15" s="6" t="s">
        <v>23</v>
      </c>
      <c r="B15" s="7"/>
      <c r="C15" s="9" t="s">
        <v>24</v>
      </c>
      <c r="D15" s="7">
        <v>662678</v>
      </c>
    </row>
    <row r="16" spans="1:4" ht="17.25" customHeight="1">
      <c r="A16" s="6" t="s">
        <v>25</v>
      </c>
      <c r="B16" s="7">
        <v>458400</v>
      </c>
      <c r="C16" s="9" t="s">
        <v>26</v>
      </c>
      <c r="D16" s="7"/>
    </row>
    <row r="17" spans="1:4" ht="17.25" customHeight="1">
      <c r="A17" s="10"/>
      <c r="B17" s="7"/>
      <c r="C17" s="9" t="s">
        <v>27</v>
      </c>
      <c r="D17" s="7"/>
    </row>
    <row r="18" spans="1:4" ht="17.25" customHeight="1">
      <c r="A18" s="11"/>
      <c r="B18" s="7"/>
      <c r="C18" s="9" t="s">
        <v>28</v>
      </c>
      <c r="D18" s="7"/>
    </row>
    <row r="19" spans="1:4" ht="17.25" customHeight="1">
      <c r="A19" s="11"/>
      <c r="B19" s="7"/>
      <c r="C19" s="9" t="s">
        <v>29</v>
      </c>
      <c r="D19" s="7"/>
    </row>
    <row r="20" spans="1:4" ht="17.25" customHeight="1">
      <c r="A20" s="11"/>
      <c r="B20" s="7"/>
      <c r="C20" s="9" t="s">
        <v>30</v>
      </c>
      <c r="D20" s="7"/>
    </row>
    <row r="21" spans="1:4" ht="17.25" customHeight="1">
      <c r="A21" s="11"/>
      <c r="B21" s="7"/>
      <c r="C21" s="9" t="s">
        <v>31</v>
      </c>
      <c r="D21" s="7"/>
    </row>
    <row r="22" spans="1:4" ht="17.25" customHeight="1">
      <c r="A22" s="11"/>
      <c r="B22" s="7"/>
      <c r="C22" s="9" t="s">
        <v>32</v>
      </c>
      <c r="D22" s="7"/>
    </row>
    <row r="23" spans="1:4" ht="17.25" customHeight="1">
      <c r="A23" s="11"/>
      <c r="B23" s="7"/>
      <c r="C23" s="9" t="s">
        <v>33</v>
      </c>
      <c r="D23" s="7"/>
    </row>
    <row r="24" spans="1:4" ht="17.25" customHeight="1">
      <c r="A24" s="11"/>
      <c r="B24" s="7"/>
      <c r="C24" s="9" t="s">
        <v>34</v>
      </c>
      <c r="D24" s="7"/>
    </row>
    <row r="25" spans="1:4" ht="17.25" customHeight="1">
      <c r="A25" s="11"/>
      <c r="B25" s="7"/>
      <c r="C25" s="9" t="s">
        <v>35</v>
      </c>
      <c r="D25" s="7">
        <v>757000</v>
      </c>
    </row>
    <row r="26" spans="1:4" ht="17.25" customHeight="1">
      <c r="A26" s="11"/>
      <c r="B26" s="7"/>
      <c r="C26" s="9" t="s">
        <v>36</v>
      </c>
      <c r="D26" s="7"/>
    </row>
    <row r="27" spans="1:4" ht="17.25" customHeight="1">
      <c r="A27" s="11"/>
      <c r="B27" s="7"/>
      <c r="C27" s="10" t="s">
        <v>37</v>
      </c>
      <c r="D27" s="7"/>
    </row>
    <row r="28" spans="1:4" ht="17.25" customHeight="1">
      <c r="A28" s="11"/>
      <c r="B28" s="7"/>
      <c r="C28" s="9" t="s">
        <v>38</v>
      </c>
      <c r="D28" s="7"/>
    </row>
    <row r="29" spans="1:4" ht="16.5" customHeight="1">
      <c r="A29" s="11"/>
      <c r="B29" s="7"/>
      <c r="C29" s="9" t="s">
        <v>39</v>
      </c>
      <c r="D29" s="7"/>
    </row>
    <row r="30" spans="1:4" ht="16.5" customHeight="1">
      <c r="A30" s="11"/>
      <c r="B30" s="7"/>
      <c r="C30" s="10" t="s">
        <v>40</v>
      </c>
      <c r="D30" s="7"/>
    </row>
    <row r="31" spans="1:4" ht="17.25" customHeight="1">
      <c r="A31" s="11"/>
      <c r="B31" s="7"/>
      <c r="C31" s="10" t="s">
        <v>41</v>
      </c>
      <c r="D31" s="7"/>
    </row>
    <row r="32" spans="1:4" ht="17.25" customHeight="1">
      <c r="A32" s="11"/>
      <c r="B32" s="7"/>
      <c r="C32" s="9" t="s">
        <v>42</v>
      </c>
      <c r="D32" s="7"/>
    </row>
    <row r="33" spans="1:4" ht="16.5" customHeight="1">
      <c r="A33" s="11" t="s">
        <v>43</v>
      </c>
      <c r="B33" s="7">
        <v>8815738</v>
      </c>
      <c r="C33" s="11" t="s">
        <v>44</v>
      </c>
      <c r="D33" s="7">
        <v>8815738</v>
      </c>
    </row>
    <row r="34" spans="1:4" ht="16.5" customHeight="1">
      <c r="A34" s="10" t="s">
        <v>45</v>
      </c>
      <c r="B34" s="7"/>
      <c r="C34" s="10" t="s">
        <v>46</v>
      </c>
      <c r="D34" s="7"/>
    </row>
    <row r="35" spans="1:4" ht="16.5" customHeight="1">
      <c r="A35" s="9" t="s">
        <v>47</v>
      </c>
      <c r="B35" s="7"/>
      <c r="C35" s="9" t="s">
        <v>47</v>
      </c>
      <c r="D35" s="7"/>
    </row>
    <row r="36" spans="1:4" ht="16.5" customHeight="1">
      <c r="A36" s="9" t="s">
        <v>48</v>
      </c>
      <c r="B36" s="7"/>
      <c r="C36" s="9" t="s">
        <v>49</v>
      </c>
      <c r="D36" s="7"/>
    </row>
    <row r="37" spans="1:4" ht="16.5" customHeight="1">
      <c r="A37" s="12" t="s">
        <v>50</v>
      </c>
      <c r="B37" s="7">
        <v>8815738</v>
      </c>
      <c r="C37" s="12" t="s">
        <v>51</v>
      </c>
      <c r="D37" s="7">
        <v>8815738</v>
      </c>
    </row>
  </sheetData>
  <mergeCells count="4">
    <mergeCell ref="A3:D3"/>
    <mergeCell ref="A4:B4"/>
    <mergeCell ref="A5:B5"/>
    <mergeCell ref="C5:D5"/>
  </mergeCells>
  <phoneticPr fontId="16" type="noConversion"/>
  <printOptions horizontalCentered="1"/>
  <pageMargins left="0.96" right="0.96" top="0.72" bottom="0.72" header="0" footer="0"/>
  <pageSetup paperSize="9" scale="0" orientation="landscape"/>
  <headerFooter>
    <oddFooter>&amp;L&amp;C第&amp;P页，共&amp;N页&amp;R&amp;N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 pane="bottomLeft" activeCell="D19" sqref="D19"/>
    </sheetView>
  </sheetViews>
  <sheetFormatPr defaultColWidth="9.125" defaultRowHeight="14.25" customHeight="1"/>
  <cols>
    <col min="1" max="1" width="32.125" customWidth="1"/>
    <col min="2" max="2" width="20.75" customWidth="1"/>
    <col min="3" max="3" width="32.125" customWidth="1"/>
    <col min="4" max="4" width="27.75" customWidth="1"/>
    <col min="5" max="6" width="36.75" customWidth="1"/>
  </cols>
  <sheetData>
    <row r="1" spans="1:6" ht="14.25" customHeight="1">
      <c r="A1" s="1"/>
      <c r="B1" s="1"/>
      <c r="C1" s="1"/>
      <c r="D1" s="1"/>
      <c r="E1" s="1"/>
      <c r="F1" s="1"/>
    </row>
    <row r="2" spans="1:6" ht="12" customHeight="1">
      <c r="A2" s="59">
        <v>1</v>
      </c>
      <c r="B2" s="60">
        <v>0</v>
      </c>
      <c r="C2" s="59">
        <v>1</v>
      </c>
      <c r="D2" s="30"/>
      <c r="E2" s="30"/>
      <c r="F2" s="52" t="s">
        <v>289</v>
      </c>
    </row>
    <row r="3" spans="1:6" ht="42" customHeight="1">
      <c r="A3" s="177" t="str">
        <f>"2025"&amp;"年部门政府性基金预算支出预算表"</f>
        <v>2025年部门政府性基金预算支出预算表</v>
      </c>
      <c r="B3" s="178" t="s">
        <v>290</v>
      </c>
      <c r="C3" s="179"/>
      <c r="D3" s="124"/>
      <c r="E3" s="124"/>
      <c r="F3" s="124"/>
    </row>
    <row r="4" spans="1:6" ht="13.5" customHeight="1">
      <c r="A4" s="159" t="str">
        <f>"单位名称："&amp;"昆明市官渡区沙沟小学"</f>
        <v>单位名称：昆明市官渡区沙沟小学</v>
      </c>
      <c r="B4" s="159" t="s">
        <v>291</v>
      </c>
      <c r="C4" s="183"/>
      <c r="D4" s="30"/>
      <c r="E4" s="30"/>
      <c r="F4" s="52" t="s">
        <v>1</v>
      </c>
    </row>
    <row r="5" spans="1:6" ht="19.5" customHeight="1">
      <c r="A5" s="134" t="s">
        <v>181</v>
      </c>
      <c r="B5" s="181" t="s">
        <v>72</v>
      </c>
      <c r="C5" s="134" t="s">
        <v>73</v>
      </c>
      <c r="D5" s="165" t="s">
        <v>292</v>
      </c>
      <c r="E5" s="132"/>
      <c r="F5" s="133"/>
    </row>
    <row r="6" spans="1:6" ht="18.75" customHeight="1">
      <c r="A6" s="163"/>
      <c r="B6" s="182"/>
      <c r="C6" s="163"/>
      <c r="D6" s="61" t="s">
        <v>55</v>
      </c>
      <c r="E6" s="48" t="s">
        <v>75</v>
      </c>
      <c r="F6" s="61" t="s">
        <v>76</v>
      </c>
    </row>
    <row r="7" spans="1:6" ht="18.75" customHeight="1">
      <c r="A7" s="56">
        <v>1</v>
      </c>
      <c r="B7" s="62" t="s">
        <v>83</v>
      </c>
      <c r="C7" s="56">
        <v>3</v>
      </c>
      <c r="D7" s="33">
        <v>4</v>
      </c>
      <c r="E7" s="33">
        <v>5</v>
      </c>
      <c r="F7" s="33">
        <v>6</v>
      </c>
    </row>
    <row r="8" spans="1:6" ht="21" customHeight="1">
      <c r="A8" s="16"/>
      <c r="B8" s="16"/>
      <c r="C8" s="16"/>
      <c r="D8" s="7"/>
      <c r="E8" s="7"/>
      <c r="F8" s="7"/>
    </row>
    <row r="9" spans="1:6" ht="21" customHeight="1">
      <c r="A9" s="16"/>
      <c r="B9" s="16"/>
      <c r="C9" s="16"/>
      <c r="D9" s="7"/>
      <c r="E9" s="7"/>
      <c r="F9" s="7"/>
    </row>
    <row r="10" spans="1:6" ht="18.75" customHeight="1">
      <c r="A10" s="101" t="s">
        <v>171</v>
      </c>
      <c r="B10" s="101" t="s">
        <v>171</v>
      </c>
      <c r="C10" s="180" t="s">
        <v>171</v>
      </c>
      <c r="D10" s="7"/>
      <c r="E10" s="7"/>
      <c r="F10" s="7"/>
    </row>
    <row r="11" spans="1:6" ht="14.25" customHeight="1">
      <c r="A11" s="228" t="s">
        <v>352</v>
      </c>
    </row>
  </sheetData>
  <mergeCells count="7">
    <mergeCell ref="A3:F3"/>
    <mergeCell ref="A10:C10"/>
    <mergeCell ref="D5:F5"/>
    <mergeCell ref="B5:B6"/>
    <mergeCell ref="C5:C6"/>
    <mergeCell ref="A5:A6"/>
    <mergeCell ref="A4:C4"/>
  </mergeCells>
  <phoneticPr fontId="16" type="noConversion"/>
  <printOptions horizontalCentered="1"/>
  <pageMargins left="0.37" right="0.37" top="0.56000000000000005" bottom="0.56000000000000005" header="0.48" footer="0.48"/>
  <pageSetup paperSize="9" scale="98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S12"/>
  <sheetViews>
    <sheetView showZeros="0" workbookViewId="0">
      <pane ySplit="1" topLeftCell="A2" activePane="bottomLeft" state="frozen"/>
      <selection pane="bottomLeft" activeCell="A12" sqref="A12"/>
    </sheetView>
  </sheetViews>
  <sheetFormatPr defaultColWidth="9.125" defaultRowHeight="14.25" customHeight="1"/>
  <cols>
    <col min="1" max="2" width="32.625" customWidth="1"/>
    <col min="3" max="3" width="41.125" customWidth="1"/>
    <col min="4" max="4" width="21.75" customWidth="1"/>
    <col min="5" max="5" width="35.25" customWidth="1"/>
    <col min="6" max="6" width="7.75" customWidth="1"/>
    <col min="7" max="7" width="11.125" customWidth="1"/>
    <col min="8" max="8" width="13.25" customWidth="1"/>
    <col min="9" max="18" width="20" customWidth="1"/>
    <col min="19" max="19" width="19.875" customWidth="1"/>
  </cols>
  <sheetData>
    <row r="1" spans="1:19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5.75" customHeight="1">
      <c r="B2" s="43"/>
      <c r="C2" s="43"/>
      <c r="R2" s="44"/>
      <c r="S2" s="44" t="s">
        <v>293</v>
      </c>
    </row>
    <row r="3" spans="1:19" ht="41.25" customHeight="1">
      <c r="A3" s="195" t="str">
        <f>"2025"&amp;"年部门政府采购预算表"</f>
        <v>2025年部门政府采购预算表</v>
      </c>
      <c r="B3" s="157"/>
      <c r="C3" s="157"/>
      <c r="D3" s="158"/>
      <c r="E3" s="158"/>
      <c r="F3" s="158"/>
      <c r="G3" s="158"/>
      <c r="H3" s="158"/>
      <c r="I3" s="158"/>
      <c r="J3" s="158"/>
      <c r="K3" s="158"/>
      <c r="L3" s="158"/>
      <c r="M3" s="157"/>
      <c r="N3" s="158"/>
      <c r="O3" s="158"/>
      <c r="P3" s="157"/>
      <c r="Q3" s="158"/>
      <c r="R3" s="157"/>
      <c r="S3" s="157"/>
    </row>
    <row r="4" spans="1:19" ht="18.75" customHeight="1">
      <c r="A4" s="139" t="str">
        <f>"单位名称："&amp;"昆明市官渡区沙沟小学"</f>
        <v>单位名称：昆明市官渡区沙沟小学</v>
      </c>
      <c r="B4" s="198"/>
      <c r="C4" s="198"/>
      <c r="D4" s="199"/>
      <c r="E4" s="199"/>
      <c r="F4" s="199"/>
      <c r="G4" s="199"/>
      <c r="H4" s="199"/>
      <c r="I4" s="46"/>
      <c r="J4" s="46"/>
      <c r="K4" s="46"/>
      <c r="L4" s="46"/>
      <c r="R4" s="63"/>
      <c r="S4" s="52" t="s">
        <v>1</v>
      </c>
    </row>
    <row r="5" spans="1:19" ht="15.75" customHeight="1">
      <c r="A5" s="168" t="s">
        <v>180</v>
      </c>
      <c r="B5" s="189" t="s">
        <v>181</v>
      </c>
      <c r="C5" s="189" t="s">
        <v>294</v>
      </c>
      <c r="D5" s="196" t="s">
        <v>295</v>
      </c>
      <c r="E5" s="196" t="s">
        <v>296</v>
      </c>
      <c r="F5" s="196" t="s">
        <v>297</v>
      </c>
      <c r="G5" s="196" t="s">
        <v>298</v>
      </c>
      <c r="H5" s="196" t="s">
        <v>299</v>
      </c>
      <c r="I5" s="197" t="s">
        <v>188</v>
      </c>
      <c r="J5" s="197"/>
      <c r="K5" s="197"/>
      <c r="L5" s="197"/>
      <c r="M5" s="151"/>
      <c r="N5" s="197"/>
      <c r="O5" s="197"/>
      <c r="P5" s="150"/>
      <c r="Q5" s="197"/>
      <c r="R5" s="151"/>
      <c r="S5" s="152"/>
    </row>
    <row r="6" spans="1:19" ht="17.25" customHeight="1">
      <c r="A6" s="171"/>
      <c r="B6" s="190"/>
      <c r="C6" s="190"/>
      <c r="D6" s="187"/>
      <c r="E6" s="187"/>
      <c r="F6" s="187"/>
      <c r="G6" s="187"/>
      <c r="H6" s="187"/>
      <c r="I6" s="187" t="s">
        <v>55</v>
      </c>
      <c r="J6" s="187" t="s">
        <v>58</v>
      </c>
      <c r="K6" s="187" t="s">
        <v>300</v>
      </c>
      <c r="L6" s="187" t="s">
        <v>301</v>
      </c>
      <c r="M6" s="200" t="s">
        <v>302</v>
      </c>
      <c r="N6" s="192" t="s">
        <v>303</v>
      </c>
      <c r="O6" s="192"/>
      <c r="P6" s="193"/>
      <c r="Q6" s="192"/>
      <c r="R6" s="194"/>
      <c r="S6" s="191"/>
    </row>
    <row r="7" spans="1:19" ht="54" customHeight="1">
      <c r="A7" s="172"/>
      <c r="B7" s="191"/>
      <c r="C7" s="191"/>
      <c r="D7" s="188"/>
      <c r="E7" s="188"/>
      <c r="F7" s="188"/>
      <c r="G7" s="188"/>
      <c r="H7" s="188"/>
      <c r="I7" s="188"/>
      <c r="J7" s="188" t="s">
        <v>57</v>
      </c>
      <c r="K7" s="188"/>
      <c r="L7" s="188"/>
      <c r="M7" s="201"/>
      <c r="N7" s="65" t="s">
        <v>57</v>
      </c>
      <c r="O7" s="65" t="s">
        <v>64</v>
      </c>
      <c r="P7" s="64" t="s">
        <v>65</v>
      </c>
      <c r="Q7" s="65" t="s">
        <v>66</v>
      </c>
      <c r="R7" s="66" t="s">
        <v>67</v>
      </c>
      <c r="S7" s="64" t="s">
        <v>68</v>
      </c>
    </row>
    <row r="8" spans="1:19" ht="18" customHeight="1">
      <c r="A8" s="67">
        <v>1</v>
      </c>
      <c r="B8" s="67" t="s">
        <v>83</v>
      </c>
      <c r="C8" s="68">
        <v>3</v>
      </c>
      <c r="D8" s="68">
        <v>4</v>
      </c>
      <c r="E8" s="67">
        <v>5</v>
      </c>
      <c r="F8" s="67">
        <v>6</v>
      </c>
      <c r="G8" s="67">
        <v>7</v>
      </c>
      <c r="H8" s="67">
        <v>8</v>
      </c>
      <c r="I8" s="67">
        <v>9</v>
      </c>
      <c r="J8" s="67">
        <v>10</v>
      </c>
      <c r="K8" s="67">
        <v>11</v>
      </c>
      <c r="L8" s="67">
        <v>12</v>
      </c>
      <c r="M8" s="67">
        <v>13</v>
      </c>
      <c r="N8" s="67">
        <v>14</v>
      </c>
      <c r="O8" s="67">
        <v>15</v>
      </c>
      <c r="P8" s="67">
        <v>16</v>
      </c>
      <c r="Q8" s="67">
        <v>17</v>
      </c>
      <c r="R8" s="67">
        <v>18</v>
      </c>
      <c r="S8" s="67">
        <v>19</v>
      </c>
    </row>
    <row r="9" spans="1:19" ht="21" customHeight="1">
      <c r="A9" s="69"/>
      <c r="B9" s="70"/>
      <c r="C9" s="70"/>
      <c r="D9" s="71"/>
      <c r="E9" s="71"/>
      <c r="F9" s="71"/>
      <c r="G9" s="72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</row>
    <row r="10" spans="1:19" ht="21" customHeight="1">
      <c r="A10" s="184" t="s">
        <v>171</v>
      </c>
      <c r="B10" s="185"/>
      <c r="C10" s="185"/>
      <c r="D10" s="186"/>
      <c r="E10" s="186"/>
      <c r="F10" s="186"/>
      <c r="G10" s="94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</row>
    <row r="11" spans="1:19" ht="21" customHeight="1">
      <c r="A11" s="202" t="s">
        <v>304</v>
      </c>
      <c r="B11" s="203"/>
      <c r="C11" s="203"/>
      <c r="D11" s="202"/>
      <c r="E11" s="202"/>
      <c r="F11" s="202"/>
      <c r="G11" s="204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</row>
    <row r="12" spans="1:19" ht="14.25" customHeight="1">
      <c r="A12" s="228" t="s">
        <v>353</v>
      </c>
    </row>
  </sheetData>
  <mergeCells count="19">
    <mergeCell ref="A11:S11"/>
    <mergeCell ref="A3:S3"/>
    <mergeCell ref="A5:A7"/>
    <mergeCell ref="D5:D7"/>
    <mergeCell ref="E5:E7"/>
    <mergeCell ref="F5:F7"/>
    <mergeCell ref="G5:G7"/>
    <mergeCell ref="H5:H7"/>
    <mergeCell ref="I5:S5"/>
    <mergeCell ref="K6:K7"/>
    <mergeCell ref="L6:L7"/>
    <mergeCell ref="A4:H4"/>
    <mergeCell ref="M6:M7"/>
    <mergeCell ref="I6:I7"/>
    <mergeCell ref="A10:G10"/>
    <mergeCell ref="J6:J7"/>
    <mergeCell ref="C5:C7"/>
    <mergeCell ref="B5:B7"/>
    <mergeCell ref="N6:S6"/>
  </mergeCells>
  <phoneticPr fontId="16" type="noConversion"/>
  <printOptions horizontalCentered="1"/>
  <pageMargins left="0.96" right="0.96" top="0.72" bottom="0.72" header="0" footer="0"/>
  <pageSetup paperSize="9" scale="60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 pane="bottomLeft" activeCell="A11" sqref="A11"/>
    </sheetView>
  </sheetViews>
  <sheetFormatPr defaultColWidth="9.125" defaultRowHeight="14.25" customHeight="1"/>
  <cols>
    <col min="1" max="5" width="39.125" customWidth="1"/>
    <col min="6" max="6" width="27.625" customWidth="1"/>
    <col min="7" max="7" width="28.625" customWidth="1"/>
    <col min="8" max="8" width="28.125" customWidth="1"/>
    <col min="9" max="9" width="39.125" customWidth="1"/>
    <col min="10" max="18" width="20.375" customWidth="1"/>
    <col min="19" max="20" width="20.25" customWidth="1"/>
  </cols>
  <sheetData>
    <row r="1" spans="1:20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6.5" customHeight="1">
      <c r="A2" s="73"/>
      <c r="B2" s="43"/>
      <c r="C2" s="43"/>
      <c r="D2" s="43"/>
      <c r="E2" s="43"/>
      <c r="F2" s="43"/>
      <c r="G2" s="43"/>
      <c r="H2" s="73"/>
      <c r="I2" s="73"/>
      <c r="J2" s="73"/>
      <c r="K2" s="73"/>
      <c r="L2" s="73"/>
      <c r="M2" s="73"/>
      <c r="N2" s="74"/>
      <c r="O2" s="73"/>
      <c r="P2" s="73"/>
      <c r="Q2" s="43"/>
      <c r="R2" s="73"/>
      <c r="S2" s="75"/>
      <c r="T2" s="75" t="s">
        <v>305</v>
      </c>
    </row>
    <row r="3" spans="1:20" ht="41.25" customHeight="1">
      <c r="A3" s="206" t="str">
        <f>"2025"&amp;"年部门政府购买服务预算表"</f>
        <v>2025年部门政府购买服务预算表</v>
      </c>
      <c r="B3" s="157"/>
      <c r="C3" s="157"/>
      <c r="D3" s="157"/>
      <c r="E3" s="157"/>
      <c r="F3" s="157"/>
      <c r="G3" s="157"/>
      <c r="H3" s="207"/>
      <c r="I3" s="207"/>
      <c r="J3" s="207"/>
      <c r="K3" s="207"/>
      <c r="L3" s="207"/>
      <c r="M3" s="207"/>
      <c r="N3" s="208"/>
      <c r="O3" s="207"/>
      <c r="P3" s="207"/>
      <c r="Q3" s="157"/>
      <c r="R3" s="207"/>
      <c r="S3" s="208"/>
      <c r="T3" s="157"/>
    </row>
    <row r="4" spans="1:20" ht="22.5" customHeight="1">
      <c r="A4" s="209" t="str">
        <f>"单位名称："&amp;"昆明市官渡区沙沟小学"</f>
        <v>单位名称：昆明市官渡区沙沟小学</v>
      </c>
      <c r="B4" s="198"/>
      <c r="C4" s="198"/>
      <c r="D4" s="198"/>
      <c r="E4" s="198"/>
      <c r="F4" s="198"/>
      <c r="G4" s="198"/>
      <c r="H4" s="210"/>
      <c r="I4" s="210"/>
      <c r="J4" s="76"/>
      <c r="K4" s="76"/>
      <c r="L4" s="76"/>
      <c r="M4" s="76"/>
      <c r="N4" s="74"/>
      <c r="O4" s="73"/>
      <c r="P4" s="73"/>
      <c r="Q4" s="43"/>
      <c r="R4" s="73"/>
      <c r="S4" s="77"/>
      <c r="T4" s="75" t="s">
        <v>1</v>
      </c>
    </row>
    <row r="5" spans="1:20" ht="24" customHeight="1">
      <c r="A5" s="168" t="s">
        <v>180</v>
      </c>
      <c r="B5" s="189" t="s">
        <v>181</v>
      </c>
      <c r="C5" s="189" t="s">
        <v>294</v>
      </c>
      <c r="D5" s="189" t="s">
        <v>306</v>
      </c>
      <c r="E5" s="189" t="s">
        <v>307</v>
      </c>
      <c r="F5" s="189" t="s">
        <v>308</v>
      </c>
      <c r="G5" s="189" t="s">
        <v>309</v>
      </c>
      <c r="H5" s="196" t="s">
        <v>310</v>
      </c>
      <c r="I5" s="196" t="s">
        <v>311</v>
      </c>
      <c r="J5" s="197" t="s">
        <v>188</v>
      </c>
      <c r="K5" s="197"/>
      <c r="L5" s="197"/>
      <c r="M5" s="197"/>
      <c r="N5" s="151"/>
      <c r="O5" s="197"/>
      <c r="P5" s="197"/>
      <c r="Q5" s="150"/>
      <c r="R5" s="197"/>
      <c r="S5" s="151"/>
      <c r="T5" s="152"/>
    </row>
    <row r="6" spans="1:20" ht="24" customHeight="1">
      <c r="A6" s="171"/>
      <c r="B6" s="190"/>
      <c r="C6" s="190"/>
      <c r="D6" s="190"/>
      <c r="E6" s="190"/>
      <c r="F6" s="190"/>
      <c r="G6" s="190"/>
      <c r="H6" s="187"/>
      <c r="I6" s="187"/>
      <c r="J6" s="187" t="s">
        <v>55</v>
      </c>
      <c r="K6" s="187" t="s">
        <v>58</v>
      </c>
      <c r="L6" s="187" t="s">
        <v>300</v>
      </c>
      <c r="M6" s="187" t="s">
        <v>301</v>
      </c>
      <c r="N6" s="200" t="s">
        <v>302</v>
      </c>
      <c r="O6" s="192" t="s">
        <v>303</v>
      </c>
      <c r="P6" s="192"/>
      <c r="Q6" s="193"/>
      <c r="R6" s="192"/>
      <c r="S6" s="194"/>
      <c r="T6" s="191"/>
    </row>
    <row r="7" spans="1:20" ht="54" customHeight="1">
      <c r="A7" s="172"/>
      <c r="B7" s="191"/>
      <c r="C7" s="191"/>
      <c r="D7" s="191"/>
      <c r="E7" s="191"/>
      <c r="F7" s="191"/>
      <c r="G7" s="191"/>
      <c r="H7" s="188"/>
      <c r="I7" s="188"/>
      <c r="J7" s="188"/>
      <c r="K7" s="188" t="s">
        <v>57</v>
      </c>
      <c r="L7" s="188"/>
      <c r="M7" s="188"/>
      <c r="N7" s="201"/>
      <c r="O7" s="65" t="s">
        <v>57</v>
      </c>
      <c r="P7" s="65" t="s">
        <v>64</v>
      </c>
      <c r="Q7" s="64" t="s">
        <v>65</v>
      </c>
      <c r="R7" s="65" t="s">
        <v>66</v>
      </c>
      <c r="S7" s="66" t="s">
        <v>67</v>
      </c>
      <c r="T7" s="64" t="s">
        <v>68</v>
      </c>
    </row>
    <row r="8" spans="1:20" ht="17.25" customHeight="1">
      <c r="A8" s="32">
        <v>1</v>
      </c>
      <c r="B8" s="64">
        <v>2</v>
      </c>
      <c r="C8" s="32">
        <v>3</v>
      </c>
      <c r="D8" s="32">
        <v>4</v>
      </c>
      <c r="E8" s="64">
        <v>5</v>
      </c>
      <c r="F8" s="32">
        <v>6</v>
      </c>
      <c r="G8" s="32">
        <v>7</v>
      </c>
      <c r="H8" s="64">
        <v>8</v>
      </c>
      <c r="I8" s="32">
        <v>9</v>
      </c>
      <c r="J8" s="32">
        <v>10</v>
      </c>
      <c r="K8" s="64">
        <v>11</v>
      </c>
      <c r="L8" s="32">
        <v>12</v>
      </c>
      <c r="M8" s="32">
        <v>13</v>
      </c>
      <c r="N8" s="64">
        <v>14</v>
      </c>
      <c r="O8" s="32">
        <v>15</v>
      </c>
      <c r="P8" s="32">
        <v>16</v>
      </c>
      <c r="Q8" s="64">
        <v>17</v>
      </c>
      <c r="R8" s="32">
        <v>18</v>
      </c>
      <c r="S8" s="32">
        <v>19</v>
      </c>
      <c r="T8" s="32">
        <v>20</v>
      </c>
    </row>
    <row r="9" spans="1:20" ht="21" customHeight="1">
      <c r="A9" s="69"/>
      <c r="B9" s="70"/>
      <c r="C9" s="70"/>
      <c r="D9" s="70"/>
      <c r="E9" s="70"/>
      <c r="F9" s="70"/>
      <c r="G9" s="70"/>
      <c r="H9" s="71"/>
      <c r="I9" s="71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1:20" ht="21" customHeight="1">
      <c r="A10" s="184" t="s">
        <v>171</v>
      </c>
      <c r="B10" s="185"/>
      <c r="C10" s="185"/>
      <c r="D10" s="185"/>
      <c r="E10" s="185"/>
      <c r="F10" s="185"/>
      <c r="G10" s="185"/>
      <c r="H10" s="186"/>
      <c r="I10" s="10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spans="1:20" ht="14.25" customHeight="1">
      <c r="A11" s="228" t="s">
        <v>354</v>
      </c>
    </row>
  </sheetData>
  <mergeCells count="19">
    <mergeCell ref="A3:T3"/>
    <mergeCell ref="A5:A7"/>
    <mergeCell ref="H5:H7"/>
    <mergeCell ref="I5:I7"/>
    <mergeCell ref="J5:T5"/>
    <mergeCell ref="L6:L7"/>
    <mergeCell ref="M6:M7"/>
    <mergeCell ref="A4:I4"/>
    <mergeCell ref="N6:N7"/>
    <mergeCell ref="J6:J7"/>
    <mergeCell ref="O6:T6"/>
    <mergeCell ref="A10:I10"/>
    <mergeCell ref="K6:K7"/>
    <mergeCell ref="B5:B7"/>
    <mergeCell ref="C5:C7"/>
    <mergeCell ref="F5:F7"/>
    <mergeCell ref="G5:G7"/>
    <mergeCell ref="D5:D7"/>
    <mergeCell ref="E5:E7"/>
  </mergeCells>
  <phoneticPr fontId="16" type="noConversion"/>
  <printOptions horizontalCentered="1"/>
  <pageMargins left="0.96" right="0.96" top="0.72" bottom="0.72" header="0" footer="0"/>
  <pageSetup paperSize="9" scale="60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X10"/>
  <sheetViews>
    <sheetView showZeros="0" workbookViewId="0">
      <pane ySplit="1" topLeftCell="A2" activePane="bottomLeft" state="frozen"/>
      <selection pane="bottomLeft" activeCell="A10" sqref="A10"/>
    </sheetView>
  </sheetViews>
  <sheetFormatPr defaultColWidth="9.125" defaultRowHeight="14.25" customHeight="1"/>
  <cols>
    <col min="1" max="1" width="37.75" customWidth="1"/>
    <col min="2" max="24" width="20" customWidth="1"/>
  </cols>
  <sheetData>
    <row r="1" spans="1:24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7.25" customHeight="1">
      <c r="D2" s="28"/>
      <c r="W2" s="44"/>
      <c r="X2" s="44" t="s">
        <v>312</v>
      </c>
    </row>
    <row r="3" spans="1:24" ht="41.25" customHeight="1">
      <c r="A3" s="195" t="str">
        <f>"2025"&amp;"年区对下转移支付预算表"</f>
        <v>2025年区对下转移支付预算表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7"/>
      <c r="X3" s="157"/>
    </row>
    <row r="4" spans="1:24" ht="18" customHeight="1">
      <c r="A4" s="209" t="str">
        <f>"单位名称："&amp;"昆明市官渡区沙沟小学"</f>
        <v>单位名称：昆明市官渡区沙沟小学</v>
      </c>
      <c r="B4" s="210"/>
      <c r="C4" s="210"/>
      <c r="D4" s="211"/>
      <c r="E4" s="212"/>
      <c r="F4" s="212"/>
      <c r="G4" s="212"/>
      <c r="H4" s="212"/>
      <c r="I4" s="212"/>
      <c r="W4" s="63"/>
      <c r="X4" s="63" t="s">
        <v>1</v>
      </c>
    </row>
    <row r="5" spans="1:24" ht="19.5" customHeight="1">
      <c r="A5" s="173" t="s">
        <v>313</v>
      </c>
      <c r="B5" s="165" t="s">
        <v>188</v>
      </c>
      <c r="C5" s="132"/>
      <c r="D5" s="132"/>
      <c r="E5" s="165" t="s">
        <v>314</v>
      </c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50"/>
      <c r="X5" s="152"/>
    </row>
    <row r="6" spans="1:24" ht="40.5" customHeight="1">
      <c r="A6" s="135"/>
      <c r="B6" s="47" t="s">
        <v>55</v>
      </c>
      <c r="C6" s="53" t="s">
        <v>58</v>
      </c>
      <c r="D6" s="78" t="s">
        <v>300</v>
      </c>
      <c r="E6" s="40" t="s">
        <v>315</v>
      </c>
      <c r="F6" s="40" t="s">
        <v>316</v>
      </c>
      <c r="G6" s="40" t="s">
        <v>317</v>
      </c>
      <c r="H6" s="40" t="s">
        <v>318</v>
      </c>
      <c r="I6" s="40" t="s">
        <v>319</v>
      </c>
      <c r="J6" s="40" t="s">
        <v>320</v>
      </c>
      <c r="K6" s="40" t="s">
        <v>321</v>
      </c>
      <c r="L6" s="40" t="s">
        <v>322</v>
      </c>
      <c r="M6" s="40" t="s">
        <v>323</v>
      </c>
      <c r="N6" s="40" t="s">
        <v>324</v>
      </c>
      <c r="O6" s="40" t="s">
        <v>325</v>
      </c>
      <c r="P6" s="40" t="s">
        <v>326</v>
      </c>
      <c r="Q6" s="40" t="s">
        <v>327</v>
      </c>
      <c r="R6" s="40" t="s">
        <v>328</v>
      </c>
      <c r="S6" s="40" t="s">
        <v>329</v>
      </c>
      <c r="T6" s="40" t="s">
        <v>330</v>
      </c>
      <c r="U6" s="40" t="s">
        <v>331</v>
      </c>
      <c r="V6" s="40" t="s">
        <v>332</v>
      </c>
      <c r="W6" s="40" t="s">
        <v>333</v>
      </c>
      <c r="X6" s="79" t="s">
        <v>334</v>
      </c>
    </row>
    <row r="7" spans="1:24" ht="19.5" customHeight="1">
      <c r="A7" s="55">
        <v>1</v>
      </c>
      <c r="B7" s="55">
        <v>2</v>
      </c>
      <c r="C7" s="55">
        <v>3</v>
      </c>
      <c r="D7" s="37">
        <v>4</v>
      </c>
      <c r="E7" s="49">
        <v>5</v>
      </c>
      <c r="F7" s="55">
        <v>6</v>
      </c>
      <c r="G7" s="55">
        <v>7</v>
      </c>
      <c r="H7" s="37">
        <v>8</v>
      </c>
      <c r="I7" s="55">
        <v>9</v>
      </c>
      <c r="J7" s="55">
        <v>10</v>
      </c>
      <c r="K7" s="55">
        <v>11</v>
      </c>
      <c r="L7" s="37">
        <v>12</v>
      </c>
      <c r="M7" s="55">
        <v>13</v>
      </c>
      <c r="N7" s="55">
        <v>14</v>
      </c>
      <c r="O7" s="55">
        <v>15</v>
      </c>
      <c r="P7" s="37">
        <v>16</v>
      </c>
      <c r="Q7" s="55">
        <v>17</v>
      </c>
      <c r="R7" s="55">
        <v>18</v>
      </c>
      <c r="S7" s="55">
        <v>19</v>
      </c>
      <c r="T7" s="37">
        <v>20</v>
      </c>
      <c r="U7" s="37">
        <v>21</v>
      </c>
      <c r="V7" s="37">
        <v>22</v>
      </c>
      <c r="W7" s="49">
        <v>23</v>
      </c>
      <c r="X7" s="49">
        <v>24</v>
      </c>
    </row>
    <row r="8" spans="1:24" ht="19.5" customHeight="1">
      <c r="A8" s="25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</row>
    <row r="9" spans="1:24" ht="19.5" customHeight="1">
      <c r="A9" s="24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</row>
    <row r="10" spans="1:24" ht="14.25" customHeight="1">
      <c r="A10" s="228" t="s">
        <v>355</v>
      </c>
    </row>
  </sheetData>
  <mergeCells count="5">
    <mergeCell ref="A3:X3"/>
    <mergeCell ref="A5:A6"/>
    <mergeCell ref="B5:D5"/>
    <mergeCell ref="A4:I4"/>
    <mergeCell ref="E5:X5"/>
  </mergeCells>
  <phoneticPr fontId="16" type="noConversion"/>
  <printOptions horizontalCentered="1"/>
  <pageMargins left="0.96" right="0.96" top="0.72" bottom="0.72" header="0" footer="0"/>
  <pageSetup paperSize="9" scale="5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 pane="bottomLeft" activeCell="D14" sqref="D14"/>
    </sheetView>
  </sheetViews>
  <sheetFormatPr defaultColWidth="9.125" defaultRowHeight="12" customHeight="1"/>
  <cols>
    <col min="1" max="1" width="34.25" customWidth="1"/>
    <col min="2" max="2" width="29" customWidth="1"/>
    <col min="3" max="5" width="23.625" customWidth="1"/>
    <col min="6" max="6" width="11.25" customWidth="1"/>
    <col min="7" max="7" width="25.125" customWidth="1"/>
    <col min="8" max="8" width="15.625" customWidth="1"/>
    <col min="9" max="9" width="13.375" customWidth="1"/>
    <col min="10" max="10" width="18.875" customWidth="1"/>
  </cols>
  <sheetData>
    <row r="1" spans="1:10" ht="12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6.5" customHeight="1">
      <c r="J2" s="44" t="s">
        <v>335</v>
      </c>
    </row>
    <row r="3" spans="1:10" ht="41.25" customHeight="1">
      <c r="A3" s="213" t="str">
        <f>"2025"&amp;"年区对下转移支付绩效目标表"</f>
        <v>2025年区对下转移支付绩效目标表</v>
      </c>
      <c r="B3" s="158"/>
      <c r="C3" s="158"/>
      <c r="D3" s="158"/>
      <c r="E3" s="158"/>
      <c r="F3" s="157"/>
      <c r="G3" s="158"/>
      <c r="H3" s="157"/>
      <c r="I3" s="157"/>
      <c r="J3" s="158"/>
    </row>
    <row r="4" spans="1:10" ht="17.25" customHeight="1">
      <c r="A4" s="159" t="str">
        <f>"单位名称："&amp;"昆明市官渡区沙沟小学"</f>
        <v>单位名称：昆明市官渡区沙沟小学</v>
      </c>
      <c r="B4" s="88"/>
      <c r="C4" s="88"/>
      <c r="D4" s="88"/>
      <c r="E4" s="88"/>
      <c r="F4" s="88"/>
      <c r="G4" s="88"/>
      <c r="H4" s="88"/>
    </row>
    <row r="5" spans="1:10" ht="44.25" customHeight="1">
      <c r="A5" s="54" t="s">
        <v>313</v>
      </c>
      <c r="B5" s="54" t="s">
        <v>259</v>
      </c>
      <c r="C5" s="54" t="s">
        <v>260</v>
      </c>
      <c r="D5" s="54" t="s">
        <v>261</v>
      </c>
      <c r="E5" s="54" t="s">
        <v>262</v>
      </c>
      <c r="F5" s="56" t="s">
        <v>263</v>
      </c>
      <c r="G5" s="54" t="s">
        <v>264</v>
      </c>
      <c r="H5" s="56" t="s">
        <v>265</v>
      </c>
      <c r="I5" s="56" t="s">
        <v>266</v>
      </c>
      <c r="J5" s="54" t="s">
        <v>267</v>
      </c>
    </row>
    <row r="6" spans="1:10" ht="14.25" customHeight="1">
      <c r="A6" s="54">
        <v>1</v>
      </c>
      <c r="B6" s="54">
        <v>2</v>
      </c>
      <c r="C6" s="54">
        <v>3</v>
      </c>
      <c r="D6" s="54">
        <v>4</v>
      </c>
      <c r="E6" s="54">
        <v>5</v>
      </c>
      <c r="F6" s="56">
        <v>6</v>
      </c>
      <c r="G6" s="54">
        <v>7</v>
      </c>
      <c r="H6" s="56">
        <v>8</v>
      </c>
      <c r="I6" s="56">
        <v>9</v>
      </c>
      <c r="J6" s="54">
        <v>10</v>
      </c>
    </row>
    <row r="7" spans="1:10" ht="42" customHeight="1">
      <c r="A7" s="25"/>
      <c r="B7" s="24"/>
      <c r="C7" s="24"/>
      <c r="D7" s="24"/>
      <c r="E7" s="58"/>
      <c r="F7" s="14"/>
      <c r="G7" s="58"/>
      <c r="H7" s="14"/>
      <c r="I7" s="14"/>
      <c r="J7" s="58"/>
    </row>
    <row r="8" spans="1:10" ht="42" customHeight="1">
      <c r="A8" s="25"/>
      <c r="B8" s="16"/>
      <c r="C8" s="16"/>
      <c r="D8" s="16"/>
      <c r="E8" s="25"/>
      <c r="F8" s="16"/>
      <c r="G8" s="25"/>
      <c r="H8" s="16"/>
      <c r="I8" s="16"/>
      <c r="J8" s="25"/>
    </row>
    <row r="9" spans="1:10" ht="12" customHeight="1">
      <c r="A9" s="228" t="s">
        <v>356</v>
      </c>
    </row>
  </sheetData>
  <mergeCells count="2">
    <mergeCell ref="A3:J3"/>
    <mergeCell ref="A4:H4"/>
  </mergeCells>
  <phoneticPr fontId="16" type="noConversion"/>
  <printOptions horizontalCentered="1"/>
  <pageMargins left="0.96" right="0.96" top="0.72" bottom="0.72" header="0" footer="0"/>
  <pageSetup paperSize="9" scale="69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I10"/>
  <sheetViews>
    <sheetView showZeros="0" tabSelected="1" workbookViewId="0">
      <pane ySplit="1" topLeftCell="A2" activePane="bottomLeft" state="frozen"/>
      <selection pane="bottomLeft" activeCell="B16" sqref="B16"/>
    </sheetView>
  </sheetViews>
  <sheetFormatPr defaultColWidth="10.375" defaultRowHeight="14.25" customHeight="1"/>
  <cols>
    <col min="1" max="3" width="33.75" customWidth="1"/>
    <col min="4" max="4" width="45.625" customWidth="1"/>
    <col min="5" max="5" width="27.625" customWidth="1"/>
    <col min="6" max="6" width="21.75" customWidth="1"/>
    <col min="7" max="9" width="26.25" customWidth="1"/>
  </cols>
  <sheetData>
    <row r="1" spans="1:9" ht="14.25" customHeight="1">
      <c r="A1" s="1"/>
      <c r="B1" s="1"/>
      <c r="C1" s="1"/>
      <c r="D1" s="1"/>
      <c r="E1" s="1"/>
      <c r="F1" s="1"/>
      <c r="G1" s="1"/>
      <c r="H1" s="1"/>
      <c r="I1" s="1"/>
    </row>
    <row r="2" spans="1:9" ht="14.25" customHeight="1">
      <c r="A2" s="218" t="s">
        <v>336</v>
      </c>
      <c r="B2" s="219"/>
      <c r="C2" s="219"/>
      <c r="D2" s="220"/>
      <c r="E2" s="220"/>
      <c r="F2" s="220"/>
      <c r="G2" s="219"/>
      <c r="H2" s="219"/>
      <c r="I2" s="220"/>
    </row>
    <row r="3" spans="1:9" ht="41.25" customHeight="1">
      <c r="A3" s="97" t="str">
        <f>"2025"&amp;"年新增资产配置预算表"</f>
        <v>2025年新增资产配置预算表</v>
      </c>
      <c r="B3" s="138"/>
      <c r="C3" s="138"/>
      <c r="D3" s="137"/>
      <c r="E3" s="137"/>
      <c r="F3" s="137"/>
      <c r="G3" s="138"/>
      <c r="H3" s="138"/>
      <c r="I3" s="137"/>
    </row>
    <row r="4" spans="1:9" ht="14.25" customHeight="1">
      <c r="A4" s="89" t="str">
        <f>"单位名称："&amp;"昆明市官渡区沙沟小学"</f>
        <v>单位名称：昆明市官渡区沙沟小学</v>
      </c>
      <c r="B4" s="221"/>
      <c r="C4" s="221"/>
      <c r="D4" s="2"/>
      <c r="F4" s="38"/>
      <c r="G4" s="23"/>
      <c r="H4" s="23"/>
      <c r="I4" s="3" t="s">
        <v>1</v>
      </c>
    </row>
    <row r="5" spans="1:9" ht="28.5" customHeight="1">
      <c r="A5" s="141" t="s">
        <v>180</v>
      </c>
      <c r="B5" s="144" t="s">
        <v>181</v>
      </c>
      <c r="C5" s="98" t="s">
        <v>337</v>
      </c>
      <c r="D5" s="141" t="s">
        <v>338</v>
      </c>
      <c r="E5" s="141" t="s">
        <v>339</v>
      </c>
      <c r="F5" s="141" t="s">
        <v>340</v>
      </c>
      <c r="G5" s="144" t="s">
        <v>341</v>
      </c>
      <c r="H5" s="222"/>
      <c r="I5" s="141"/>
    </row>
    <row r="6" spans="1:9" ht="21" customHeight="1">
      <c r="A6" s="98"/>
      <c r="B6" s="145"/>
      <c r="C6" s="145"/>
      <c r="D6" s="143"/>
      <c r="E6" s="145"/>
      <c r="F6" s="145"/>
      <c r="G6" s="40" t="s">
        <v>298</v>
      </c>
      <c r="H6" s="40" t="s">
        <v>342</v>
      </c>
      <c r="I6" s="40" t="s">
        <v>343</v>
      </c>
    </row>
    <row r="7" spans="1:9" ht="17.25" customHeight="1">
      <c r="A7" s="18" t="s">
        <v>82</v>
      </c>
      <c r="B7" s="80"/>
      <c r="C7" s="18">
        <v>2</v>
      </c>
      <c r="D7" s="58">
        <v>3</v>
      </c>
      <c r="E7" s="18">
        <v>4</v>
      </c>
      <c r="F7" s="80">
        <v>5</v>
      </c>
      <c r="G7" s="19">
        <v>6</v>
      </c>
      <c r="H7" s="58">
        <v>7</v>
      </c>
      <c r="I7" s="58">
        <v>8</v>
      </c>
    </row>
    <row r="8" spans="1:9" ht="19.5" customHeight="1">
      <c r="A8" s="20"/>
      <c r="B8" s="9"/>
      <c r="C8" s="9"/>
      <c r="D8" s="25"/>
      <c r="E8" s="16"/>
      <c r="F8" s="19"/>
      <c r="G8" s="81"/>
      <c r="H8" s="82"/>
      <c r="I8" s="82"/>
    </row>
    <row r="9" spans="1:9" ht="19.5" customHeight="1">
      <c r="A9" s="214" t="s">
        <v>55</v>
      </c>
      <c r="B9" s="215"/>
      <c r="C9" s="215"/>
      <c r="D9" s="216"/>
      <c r="E9" s="217"/>
      <c r="F9" s="217"/>
      <c r="G9" s="81"/>
      <c r="H9" s="82"/>
      <c r="I9" s="82"/>
    </row>
    <row r="10" spans="1:9" ht="14.25" customHeight="1">
      <c r="A10" s="228" t="s">
        <v>357</v>
      </c>
    </row>
  </sheetData>
  <mergeCells count="11">
    <mergeCell ref="A9:F9"/>
    <mergeCell ref="B5:B6"/>
    <mergeCell ref="A2:I2"/>
    <mergeCell ref="A3:I3"/>
    <mergeCell ref="A4:C4"/>
    <mergeCell ref="G5:I5"/>
    <mergeCell ref="F5:F6"/>
    <mergeCell ref="E5:E6"/>
    <mergeCell ref="D5:D6"/>
    <mergeCell ref="C5:C6"/>
    <mergeCell ref="A5:A6"/>
  </mergeCells>
  <phoneticPr fontId="16" type="noConversion"/>
  <pageMargins left="0.67" right="0.67" top="0.72" bottom="0.72" header="0.28000000000000003" footer="0.28000000000000003"/>
  <pageSetup paperSize="9" scale="0" fitToWidth="0" fitToHeight="0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 pane="bottomLeft" activeCell="B15" sqref="B15"/>
    </sheetView>
  </sheetViews>
  <sheetFormatPr defaultColWidth="9.125" defaultRowHeight="14.25" customHeight="1"/>
  <cols>
    <col min="1" max="1" width="19.25" customWidth="1"/>
    <col min="2" max="2" width="33.875" customWidth="1"/>
    <col min="3" max="3" width="23.875" customWidth="1"/>
    <col min="4" max="4" width="11.125" customWidth="1"/>
    <col min="5" max="5" width="17.75" customWidth="1"/>
    <col min="6" max="6" width="9.875" customWidth="1"/>
    <col min="7" max="7" width="17.75" customWidth="1"/>
    <col min="8" max="11" width="23.125" customWidth="1"/>
  </cols>
  <sheetData>
    <row r="1" spans="1:11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>
      <c r="D2" s="51"/>
      <c r="E2" s="51"/>
      <c r="F2" s="51"/>
      <c r="G2" s="51"/>
      <c r="K2" s="44" t="s">
        <v>344</v>
      </c>
    </row>
    <row r="3" spans="1:11" ht="41.25" customHeight="1">
      <c r="A3" s="223" t="str">
        <f>"2025"&amp;"年上级转移支付补助项目支出预算表"</f>
        <v>2025年上级转移支付补助项目支出预算表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</row>
    <row r="4" spans="1:11" ht="13.5" customHeight="1">
      <c r="A4" s="159" t="str">
        <f>"单位名称："&amp;"昆明市官渡区沙沟小学"</f>
        <v>单位名称：昆明市官渡区沙沟小学</v>
      </c>
      <c r="B4" s="160"/>
      <c r="C4" s="160"/>
      <c r="D4" s="160"/>
      <c r="E4" s="160"/>
      <c r="F4" s="160"/>
      <c r="G4" s="160"/>
      <c r="H4" s="46"/>
      <c r="I4" s="46"/>
      <c r="J4" s="46"/>
      <c r="K4" s="63" t="s">
        <v>1</v>
      </c>
    </row>
    <row r="5" spans="1:11" ht="21.75" customHeight="1">
      <c r="A5" s="155" t="s">
        <v>245</v>
      </c>
      <c r="B5" s="155" t="s">
        <v>183</v>
      </c>
      <c r="C5" s="155" t="s">
        <v>246</v>
      </c>
      <c r="D5" s="168" t="s">
        <v>184</v>
      </c>
      <c r="E5" s="168" t="s">
        <v>185</v>
      </c>
      <c r="F5" s="168" t="s">
        <v>247</v>
      </c>
      <c r="G5" s="168" t="s">
        <v>248</v>
      </c>
      <c r="H5" s="173" t="s">
        <v>55</v>
      </c>
      <c r="I5" s="165" t="s">
        <v>345</v>
      </c>
      <c r="J5" s="132"/>
      <c r="K5" s="133"/>
    </row>
    <row r="6" spans="1:11" ht="21.75" customHeight="1">
      <c r="A6" s="162"/>
      <c r="B6" s="162"/>
      <c r="C6" s="162"/>
      <c r="D6" s="171"/>
      <c r="E6" s="171"/>
      <c r="F6" s="171"/>
      <c r="G6" s="171"/>
      <c r="H6" s="153"/>
      <c r="I6" s="168" t="s">
        <v>58</v>
      </c>
      <c r="J6" s="168" t="s">
        <v>59</v>
      </c>
      <c r="K6" s="168" t="s">
        <v>60</v>
      </c>
    </row>
    <row r="7" spans="1:11" ht="40.5" customHeight="1">
      <c r="A7" s="156"/>
      <c r="B7" s="156"/>
      <c r="C7" s="156"/>
      <c r="D7" s="172"/>
      <c r="E7" s="172"/>
      <c r="F7" s="172"/>
      <c r="G7" s="172"/>
      <c r="H7" s="135"/>
      <c r="I7" s="172" t="s">
        <v>57</v>
      </c>
      <c r="J7" s="172"/>
      <c r="K7" s="172"/>
    </row>
    <row r="8" spans="1:11" ht="15" customHeight="1">
      <c r="A8" s="55">
        <v>1</v>
      </c>
      <c r="B8" s="55">
        <v>2</v>
      </c>
      <c r="C8" s="55">
        <v>3</v>
      </c>
      <c r="D8" s="55">
        <v>4</v>
      </c>
      <c r="E8" s="55">
        <v>5</v>
      </c>
      <c r="F8" s="55">
        <v>6</v>
      </c>
      <c r="G8" s="55">
        <v>7</v>
      </c>
      <c r="H8" s="55">
        <v>8</v>
      </c>
      <c r="I8" s="55">
        <v>9</v>
      </c>
      <c r="J8" s="49">
        <v>10</v>
      </c>
      <c r="K8" s="49">
        <v>11</v>
      </c>
    </row>
    <row r="9" spans="1:11" ht="18.75" customHeight="1">
      <c r="A9" s="25"/>
      <c r="B9" s="16"/>
      <c r="C9" s="25"/>
      <c r="D9" s="25"/>
      <c r="E9" s="25"/>
      <c r="F9" s="25"/>
      <c r="G9" s="25"/>
      <c r="H9" s="83"/>
      <c r="I9" s="84"/>
      <c r="J9" s="84"/>
      <c r="K9" s="83"/>
    </row>
    <row r="10" spans="1:11" ht="18.75" customHeight="1">
      <c r="A10" s="9"/>
      <c r="B10" s="16"/>
      <c r="C10" s="16"/>
      <c r="D10" s="16"/>
      <c r="E10" s="16"/>
      <c r="F10" s="16"/>
      <c r="G10" s="16"/>
      <c r="H10" s="85"/>
      <c r="I10" s="85"/>
      <c r="J10" s="85"/>
      <c r="K10" s="83"/>
    </row>
    <row r="11" spans="1:11" ht="18.75" customHeight="1">
      <c r="A11" s="146" t="s">
        <v>171</v>
      </c>
      <c r="B11" s="147"/>
      <c r="C11" s="147"/>
      <c r="D11" s="147"/>
      <c r="E11" s="147"/>
      <c r="F11" s="147"/>
      <c r="G11" s="113"/>
      <c r="H11" s="85"/>
      <c r="I11" s="85"/>
      <c r="J11" s="85"/>
      <c r="K11" s="83"/>
    </row>
    <row r="12" spans="1:11" ht="14.25" customHeight="1">
      <c r="A12" s="228" t="s">
        <v>359</v>
      </c>
    </row>
  </sheetData>
  <mergeCells count="15">
    <mergeCell ref="A11:G11"/>
    <mergeCell ref="I6:I7"/>
    <mergeCell ref="A3:K3"/>
    <mergeCell ref="E5:E7"/>
    <mergeCell ref="A5:A7"/>
    <mergeCell ref="B5:B7"/>
    <mergeCell ref="A4:G4"/>
    <mergeCell ref="K6:K7"/>
    <mergeCell ref="I5:K5"/>
    <mergeCell ref="C5:C7"/>
    <mergeCell ref="F5:F7"/>
    <mergeCell ref="G5:G7"/>
    <mergeCell ref="H5:H7"/>
    <mergeCell ref="J6:J7"/>
    <mergeCell ref="D5:D7"/>
  </mergeCells>
  <phoneticPr fontId="16" type="noConversion"/>
  <printOptions horizontalCentered="1"/>
  <pageMargins left="0.37" right="0.37" top="0.56000000000000005" bottom="0.56000000000000005" header="0.48" footer="0.48"/>
  <pageSetup paperSize="9" scale="56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G12"/>
  <sheetViews>
    <sheetView showZeros="0" workbookViewId="0">
      <pane ySplit="1" topLeftCell="A2" activePane="bottomLeft" state="frozen"/>
      <selection pane="bottomLeft" activeCell="A12" sqref="A12"/>
    </sheetView>
  </sheetViews>
  <sheetFormatPr defaultColWidth="9.125" defaultRowHeight="14.25" customHeight="1"/>
  <cols>
    <col min="1" max="1" width="35.25" customWidth="1"/>
    <col min="2" max="4" width="28" customWidth="1"/>
    <col min="5" max="7" width="23.875" customWidth="1"/>
  </cols>
  <sheetData>
    <row r="1" spans="1:7" ht="14.25" customHeight="1">
      <c r="A1" s="1"/>
      <c r="B1" s="1"/>
      <c r="C1" s="1"/>
      <c r="D1" s="1"/>
      <c r="E1" s="1"/>
      <c r="F1" s="1"/>
      <c r="G1" s="1"/>
    </row>
    <row r="2" spans="1:7" ht="13.5" customHeight="1">
      <c r="D2" s="51"/>
      <c r="G2" s="44" t="s">
        <v>346</v>
      </c>
    </row>
    <row r="3" spans="1:7" ht="41.25" customHeight="1">
      <c r="A3" s="158" t="str">
        <f>"2025"&amp;"年部门项目中期规划预算表"</f>
        <v>2025年部门项目中期规划预算表</v>
      </c>
      <c r="B3" s="158"/>
      <c r="C3" s="158"/>
      <c r="D3" s="158"/>
      <c r="E3" s="158"/>
      <c r="F3" s="158"/>
      <c r="G3" s="158"/>
    </row>
    <row r="4" spans="1:7" ht="13.5" customHeight="1">
      <c r="A4" s="159" t="str">
        <f>"单位名称："&amp;"昆明市官渡区沙沟小学"</f>
        <v>单位名称：昆明市官渡区沙沟小学</v>
      </c>
      <c r="B4" s="160"/>
      <c r="C4" s="160"/>
      <c r="D4" s="160"/>
      <c r="E4" s="46"/>
      <c r="F4" s="46"/>
      <c r="G4" s="63" t="s">
        <v>1</v>
      </c>
    </row>
    <row r="5" spans="1:7" ht="21.75" customHeight="1">
      <c r="A5" s="155" t="s">
        <v>246</v>
      </c>
      <c r="B5" s="155" t="s">
        <v>245</v>
      </c>
      <c r="C5" s="155" t="s">
        <v>183</v>
      </c>
      <c r="D5" s="168" t="s">
        <v>347</v>
      </c>
      <c r="E5" s="165" t="s">
        <v>58</v>
      </c>
      <c r="F5" s="132"/>
      <c r="G5" s="133"/>
    </row>
    <row r="6" spans="1:7" ht="21.75" customHeight="1">
      <c r="A6" s="162"/>
      <c r="B6" s="162"/>
      <c r="C6" s="162"/>
      <c r="D6" s="171"/>
      <c r="E6" s="227" t="str">
        <f>"2025"&amp;"年"</f>
        <v>2025年</v>
      </c>
      <c r="F6" s="168" t="str">
        <f>("2025"+1)&amp;"年"</f>
        <v>2026年</v>
      </c>
      <c r="G6" s="168" t="str">
        <f>("2025"+2)&amp;"年"</f>
        <v>2027年</v>
      </c>
    </row>
    <row r="7" spans="1:7" ht="40.5" customHeight="1">
      <c r="A7" s="156"/>
      <c r="B7" s="156"/>
      <c r="C7" s="156"/>
      <c r="D7" s="172"/>
      <c r="E7" s="135"/>
      <c r="F7" s="172" t="s">
        <v>57</v>
      </c>
      <c r="G7" s="172"/>
    </row>
    <row r="8" spans="1:7" ht="15" customHeight="1">
      <c r="A8" s="55">
        <v>1</v>
      </c>
      <c r="B8" s="55">
        <v>2</v>
      </c>
      <c r="C8" s="55">
        <v>3</v>
      </c>
      <c r="D8" s="55">
        <v>4</v>
      </c>
      <c r="E8" s="55">
        <v>5</v>
      </c>
      <c r="F8" s="55">
        <v>6</v>
      </c>
      <c r="G8" s="55">
        <v>7</v>
      </c>
    </row>
    <row r="9" spans="1:7" ht="17.25" customHeight="1">
      <c r="A9" s="16" t="s">
        <v>70</v>
      </c>
      <c r="B9" s="86"/>
      <c r="C9" s="86"/>
      <c r="D9" s="16"/>
      <c r="E9" s="85">
        <v>114600</v>
      </c>
      <c r="F9" s="85"/>
      <c r="G9" s="85"/>
    </row>
    <row r="10" spans="1:7" ht="18.75" customHeight="1">
      <c r="A10" s="16"/>
      <c r="B10" s="16" t="s">
        <v>348</v>
      </c>
      <c r="C10" s="16" t="s">
        <v>253</v>
      </c>
      <c r="D10" s="16" t="s">
        <v>349</v>
      </c>
      <c r="E10" s="85">
        <v>114600</v>
      </c>
      <c r="F10" s="85"/>
      <c r="G10" s="85"/>
    </row>
    <row r="11" spans="1:7" ht="18.75" customHeight="1">
      <c r="A11" s="224" t="s">
        <v>55</v>
      </c>
      <c r="B11" s="225" t="s">
        <v>350</v>
      </c>
      <c r="C11" s="225"/>
      <c r="D11" s="226"/>
      <c r="E11" s="85">
        <v>114600</v>
      </c>
      <c r="F11" s="85"/>
      <c r="G11" s="85"/>
    </row>
    <row r="12" spans="1:7" ht="14.25" customHeight="1">
      <c r="A12" t="s">
        <v>358</v>
      </c>
    </row>
  </sheetData>
  <mergeCells count="11">
    <mergeCell ref="A3:G3"/>
    <mergeCell ref="A4:D4"/>
    <mergeCell ref="F6:F7"/>
    <mergeCell ref="E6:E7"/>
    <mergeCell ref="E5:G5"/>
    <mergeCell ref="A11:D11"/>
    <mergeCell ref="B5:B7"/>
    <mergeCell ref="C5:C7"/>
    <mergeCell ref="A5:A7"/>
    <mergeCell ref="G6:G7"/>
    <mergeCell ref="D5:D7"/>
  </mergeCells>
  <phoneticPr fontId="16" type="noConversion"/>
  <printOptions horizontalCentered="1"/>
  <pageMargins left="0.37" right="0.37" top="0.56000000000000005" bottom="0.56000000000000005" header="0.48" footer="0.48"/>
  <pageSetup paperSize="9" scale="56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 pane="bottomLeft"/>
    </sheetView>
  </sheetViews>
  <sheetFormatPr defaultColWidth="8.625" defaultRowHeight="12.75" customHeight="1"/>
  <cols>
    <col min="1" max="1" width="15.875" customWidth="1"/>
    <col min="2" max="2" width="35" customWidth="1"/>
    <col min="3" max="19" width="22" customWidth="1"/>
  </cols>
  <sheetData>
    <row r="1" spans="1:19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7.25" customHeight="1">
      <c r="A2" s="96" t="s">
        <v>52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</row>
    <row r="3" spans="1:19" ht="41.25" customHeight="1">
      <c r="A3" s="97" t="str">
        <f>"2025"&amp;"年部门收入预算表"</f>
        <v>2025年部门收入预算表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</row>
    <row r="4" spans="1:19" ht="17.25" customHeight="1">
      <c r="A4" s="89" t="str">
        <f>"单位名称："&amp;"昆明市官渡区沙沟小学"</f>
        <v>单位名称：昆明市官渡区沙沟小学</v>
      </c>
      <c r="B4" s="88"/>
      <c r="S4" s="2" t="s">
        <v>1</v>
      </c>
    </row>
    <row r="5" spans="1:19" ht="21.75" customHeight="1">
      <c r="A5" s="103" t="s">
        <v>53</v>
      </c>
      <c r="B5" s="106" t="s">
        <v>54</v>
      </c>
      <c r="C5" s="106" t="s">
        <v>55</v>
      </c>
      <c r="D5" s="100" t="s">
        <v>56</v>
      </c>
      <c r="E5" s="100"/>
      <c r="F5" s="100"/>
      <c r="G5" s="100"/>
      <c r="H5" s="100"/>
      <c r="I5" s="101"/>
      <c r="J5" s="100"/>
      <c r="K5" s="100"/>
      <c r="L5" s="100"/>
      <c r="M5" s="100"/>
      <c r="N5" s="102"/>
      <c r="O5" s="100" t="s">
        <v>45</v>
      </c>
      <c r="P5" s="100"/>
      <c r="Q5" s="100"/>
      <c r="R5" s="100"/>
      <c r="S5" s="102"/>
    </row>
    <row r="6" spans="1:19" ht="27" customHeight="1">
      <c r="A6" s="104"/>
      <c r="B6" s="93"/>
      <c r="C6" s="93"/>
      <c r="D6" s="93" t="s">
        <v>57</v>
      </c>
      <c r="E6" s="93" t="s">
        <v>58</v>
      </c>
      <c r="F6" s="93" t="s">
        <v>59</v>
      </c>
      <c r="G6" s="93" t="s">
        <v>60</v>
      </c>
      <c r="H6" s="93" t="s">
        <v>61</v>
      </c>
      <c r="I6" s="108" t="s">
        <v>62</v>
      </c>
      <c r="J6" s="109"/>
      <c r="K6" s="109"/>
      <c r="L6" s="109"/>
      <c r="M6" s="109"/>
      <c r="N6" s="110"/>
      <c r="O6" s="93" t="s">
        <v>57</v>
      </c>
      <c r="P6" s="93" t="s">
        <v>58</v>
      </c>
      <c r="Q6" s="93" t="s">
        <v>59</v>
      </c>
      <c r="R6" s="93" t="s">
        <v>60</v>
      </c>
      <c r="S6" s="93" t="s">
        <v>63</v>
      </c>
    </row>
    <row r="7" spans="1:19" ht="30" customHeight="1">
      <c r="A7" s="105"/>
      <c r="B7" s="107"/>
      <c r="C7" s="94"/>
      <c r="D7" s="94"/>
      <c r="E7" s="94"/>
      <c r="F7" s="94"/>
      <c r="G7" s="94"/>
      <c r="H7" s="94"/>
      <c r="I7" s="14" t="s">
        <v>57</v>
      </c>
      <c r="J7" s="13" t="s">
        <v>64</v>
      </c>
      <c r="K7" s="13" t="s">
        <v>65</v>
      </c>
      <c r="L7" s="13" t="s">
        <v>66</v>
      </c>
      <c r="M7" s="13" t="s">
        <v>67</v>
      </c>
      <c r="N7" s="13" t="s">
        <v>68</v>
      </c>
      <c r="O7" s="95"/>
      <c r="P7" s="95"/>
      <c r="Q7" s="95"/>
      <c r="R7" s="95"/>
      <c r="S7" s="94"/>
    </row>
    <row r="8" spans="1:19" ht="15" customHeight="1">
      <c r="A8" s="15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4">
        <v>9</v>
      </c>
      <c r="J8" s="15">
        <v>10</v>
      </c>
      <c r="K8" s="15">
        <v>11</v>
      </c>
      <c r="L8" s="15">
        <v>12</v>
      </c>
      <c r="M8" s="15">
        <v>13</v>
      </c>
      <c r="N8" s="15">
        <v>14</v>
      </c>
      <c r="O8" s="15">
        <v>15</v>
      </c>
      <c r="P8" s="15">
        <v>16</v>
      </c>
      <c r="Q8" s="15">
        <v>17</v>
      </c>
      <c r="R8" s="15">
        <v>18</v>
      </c>
      <c r="S8" s="15">
        <v>19</v>
      </c>
    </row>
    <row r="9" spans="1:19" ht="18" customHeight="1">
      <c r="A9" s="16" t="s">
        <v>69</v>
      </c>
      <c r="B9" s="16" t="s">
        <v>70</v>
      </c>
      <c r="C9" s="7">
        <v>8815738</v>
      </c>
      <c r="D9" s="7">
        <v>8815738</v>
      </c>
      <c r="E9" s="7">
        <v>8357338</v>
      </c>
      <c r="F9" s="7"/>
      <c r="G9" s="7"/>
      <c r="H9" s="7"/>
      <c r="I9" s="7">
        <v>458400</v>
      </c>
      <c r="J9" s="7"/>
      <c r="K9" s="7"/>
      <c r="L9" s="7"/>
      <c r="M9" s="7"/>
      <c r="N9" s="7">
        <v>458400</v>
      </c>
      <c r="O9" s="7"/>
      <c r="P9" s="7"/>
      <c r="Q9" s="7"/>
      <c r="R9" s="7"/>
      <c r="S9" s="7"/>
    </row>
    <row r="10" spans="1:19" ht="18" customHeight="1">
      <c r="A10" s="98" t="s">
        <v>55</v>
      </c>
      <c r="B10" s="99"/>
      <c r="C10" s="7">
        <v>8815738</v>
      </c>
      <c r="D10" s="7">
        <v>8815738</v>
      </c>
      <c r="E10" s="7">
        <v>8357338</v>
      </c>
      <c r="F10" s="7"/>
      <c r="G10" s="7"/>
      <c r="H10" s="7"/>
      <c r="I10" s="7">
        <v>458400</v>
      </c>
      <c r="J10" s="7"/>
      <c r="K10" s="7"/>
      <c r="L10" s="7"/>
      <c r="M10" s="7"/>
      <c r="N10" s="7">
        <v>458400</v>
      </c>
      <c r="O10" s="7"/>
      <c r="P10" s="7"/>
      <c r="Q10" s="7"/>
      <c r="R10" s="7"/>
      <c r="S10" s="7"/>
    </row>
  </sheetData>
  <mergeCells count="20">
    <mergeCell ref="A2:S2"/>
    <mergeCell ref="A3:S3"/>
    <mergeCell ref="A4:B4"/>
    <mergeCell ref="A10:B10"/>
    <mergeCell ref="D5:N5"/>
    <mergeCell ref="O5:S5"/>
    <mergeCell ref="A5:A7"/>
    <mergeCell ref="B5:B7"/>
    <mergeCell ref="C5:C7"/>
    <mergeCell ref="D6:D7"/>
    <mergeCell ref="E6:E7"/>
    <mergeCell ref="F6:F7"/>
    <mergeCell ref="G6:G7"/>
    <mergeCell ref="H6:H7"/>
    <mergeCell ref="I6:N6"/>
    <mergeCell ref="S6:S7"/>
    <mergeCell ref="O6:O7"/>
    <mergeCell ref="P6:P7"/>
    <mergeCell ref="Q6:Q7"/>
    <mergeCell ref="R6:R7"/>
  </mergeCells>
  <phoneticPr fontId="16" type="noConversion"/>
  <printOptions horizontalCentered="1"/>
  <pageMargins left="0.96" right="0.96" top="0.72" bottom="0.72" header="0" footer="0"/>
  <pageSetup paperSize="9" scale="0" orientation="landscape"/>
  <headerFooter>
    <oddFooter>&amp;L&amp;C第&amp;P页，共&amp;N页&amp;R&amp;N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O26"/>
  <sheetViews>
    <sheetView showGridLines="0" showZeros="0" workbookViewId="0">
      <pane ySplit="1" topLeftCell="A2" activePane="bottomLeft" state="frozen"/>
      <selection pane="bottomLeft"/>
    </sheetView>
  </sheetViews>
  <sheetFormatPr defaultColWidth="8.625" defaultRowHeight="12.75" customHeight="1"/>
  <cols>
    <col min="1" max="1" width="14.25" customWidth="1"/>
    <col min="2" max="2" width="37.625" customWidth="1"/>
    <col min="3" max="8" width="24.625" customWidth="1"/>
    <col min="9" max="9" width="26.75" customWidth="1"/>
    <col min="10" max="11" width="24.375" customWidth="1"/>
    <col min="12" max="15" width="24.625" customWidth="1"/>
  </cols>
  <sheetData>
    <row r="1" spans="1:15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7.25" customHeight="1">
      <c r="A2" s="111" t="s">
        <v>71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</row>
    <row r="3" spans="1:15" ht="41.25" customHeight="1">
      <c r="A3" s="97" t="str">
        <f>"2025"&amp;"年部门支出预算表"</f>
        <v>2025年部门支出预算表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</row>
    <row r="4" spans="1:15" ht="17.25" customHeight="1">
      <c r="A4" s="89" t="str">
        <f>"单位名称："&amp;"昆明市官渡区沙沟小学"</f>
        <v>单位名称：昆明市官渡区沙沟小学</v>
      </c>
      <c r="B4" s="88"/>
      <c r="O4" s="2" t="s">
        <v>1</v>
      </c>
    </row>
    <row r="5" spans="1:15" ht="27" customHeight="1">
      <c r="A5" s="117" t="s">
        <v>72</v>
      </c>
      <c r="B5" s="117" t="s">
        <v>73</v>
      </c>
      <c r="C5" s="117" t="s">
        <v>55</v>
      </c>
      <c r="D5" s="119" t="s">
        <v>58</v>
      </c>
      <c r="E5" s="120"/>
      <c r="F5" s="123"/>
      <c r="G5" s="114" t="s">
        <v>59</v>
      </c>
      <c r="H5" s="114" t="s">
        <v>60</v>
      </c>
      <c r="I5" s="114" t="s">
        <v>74</v>
      </c>
      <c r="J5" s="119" t="s">
        <v>62</v>
      </c>
      <c r="K5" s="120"/>
      <c r="L5" s="120"/>
      <c r="M5" s="120"/>
      <c r="N5" s="121"/>
      <c r="O5" s="122"/>
    </row>
    <row r="6" spans="1:15" ht="42" customHeight="1">
      <c r="A6" s="118"/>
      <c r="B6" s="118"/>
      <c r="C6" s="115"/>
      <c r="D6" s="17" t="s">
        <v>57</v>
      </c>
      <c r="E6" s="17" t="s">
        <v>75</v>
      </c>
      <c r="F6" s="17" t="s">
        <v>76</v>
      </c>
      <c r="G6" s="115"/>
      <c r="H6" s="115"/>
      <c r="I6" s="116"/>
      <c r="J6" s="17" t="s">
        <v>57</v>
      </c>
      <c r="K6" s="5" t="s">
        <v>77</v>
      </c>
      <c r="L6" s="5" t="s">
        <v>78</v>
      </c>
      <c r="M6" s="5" t="s">
        <v>79</v>
      </c>
      <c r="N6" s="5" t="s">
        <v>80</v>
      </c>
      <c r="O6" s="5" t="s">
        <v>81</v>
      </c>
    </row>
    <row r="7" spans="1:15" ht="18" customHeight="1">
      <c r="A7" s="18" t="s">
        <v>82</v>
      </c>
      <c r="B7" s="18" t="s">
        <v>83</v>
      </c>
      <c r="C7" s="18" t="s">
        <v>84</v>
      </c>
      <c r="D7" s="19" t="s">
        <v>85</v>
      </c>
      <c r="E7" s="19" t="s">
        <v>86</v>
      </c>
      <c r="F7" s="19" t="s">
        <v>87</v>
      </c>
      <c r="G7" s="19" t="s">
        <v>88</v>
      </c>
      <c r="H7" s="19" t="s">
        <v>89</v>
      </c>
      <c r="I7" s="19" t="s">
        <v>90</v>
      </c>
      <c r="J7" s="19" t="s">
        <v>91</v>
      </c>
      <c r="K7" s="19" t="s">
        <v>92</v>
      </c>
      <c r="L7" s="19" t="s">
        <v>93</v>
      </c>
      <c r="M7" s="19" t="s">
        <v>94</v>
      </c>
      <c r="N7" s="18" t="s">
        <v>95</v>
      </c>
      <c r="O7" s="19" t="s">
        <v>96</v>
      </c>
    </row>
    <row r="8" spans="1:15" ht="21" customHeight="1">
      <c r="A8" s="20" t="s">
        <v>97</v>
      </c>
      <c r="B8" s="20" t="s">
        <v>98</v>
      </c>
      <c r="C8" s="7">
        <v>6114500</v>
      </c>
      <c r="D8" s="7">
        <v>5656100</v>
      </c>
      <c r="E8" s="7">
        <v>5541500</v>
      </c>
      <c r="F8" s="7">
        <v>114600</v>
      </c>
      <c r="G8" s="7"/>
      <c r="H8" s="7"/>
      <c r="I8" s="7"/>
      <c r="J8" s="7">
        <v>458400</v>
      </c>
      <c r="K8" s="7"/>
      <c r="L8" s="7"/>
      <c r="M8" s="7"/>
      <c r="N8" s="7"/>
      <c r="O8" s="7">
        <v>458400</v>
      </c>
    </row>
    <row r="9" spans="1:15" ht="21" customHeight="1">
      <c r="A9" s="21" t="s">
        <v>99</v>
      </c>
      <c r="B9" s="21" t="s">
        <v>100</v>
      </c>
      <c r="C9" s="7">
        <v>6101960</v>
      </c>
      <c r="D9" s="7">
        <v>5643560</v>
      </c>
      <c r="E9" s="7">
        <v>5528960</v>
      </c>
      <c r="F9" s="7">
        <v>114600</v>
      </c>
      <c r="G9" s="7"/>
      <c r="H9" s="7"/>
      <c r="I9" s="7"/>
      <c r="J9" s="7">
        <v>458400</v>
      </c>
      <c r="K9" s="7"/>
      <c r="L9" s="7"/>
      <c r="M9" s="7"/>
      <c r="N9" s="7"/>
      <c r="O9" s="7">
        <v>458400</v>
      </c>
    </row>
    <row r="10" spans="1:15" ht="21" customHeight="1">
      <c r="A10" s="22" t="s">
        <v>101</v>
      </c>
      <c r="B10" s="22" t="s">
        <v>102</v>
      </c>
      <c r="C10" s="7">
        <v>6101960</v>
      </c>
      <c r="D10" s="7">
        <v>5643560</v>
      </c>
      <c r="E10" s="7">
        <v>5528960</v>
      </c>
      <c r="F10" s="7">
        <v>114600</v>
      </c>
      <c r="G10" s="7"/>
      <c r="H10" s="7"/>
      <c r="I10" s="7"/>
      <c r="J10" s="7">
        <v>458400</v>
      </c>
      <c r="K10" s="7"/>
      <c r="L10" s="7"/>
      <c r="M10" s="7"/>
      <c r="N10" s="7"/>
      <c r="O10" s="7">
        <v>458400</v>
      </c>
    </row>
    <row r="11" spans="1:15" ht="21" customHeight="1">
      <c r="A11" s="21" t="s">
        <v>103</v>
      </c>
      <c r="B11" s="21" t="s">
        <v>104</v>
      </c>
      <c r="C11" s="7">
        <v>12540</v>
      </c>
      <c r="D11" s="7">
        <v>12540</v>
      </c>
      <c r="E11" s="7">
        <v>12540</v>
      </c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1:15" ht="21" customHeight="1">
      <c r="A12" s="22" t="s">
        <v>105</v>
      </c>
      <c r="B12" s="22" t="s">
        <v>106</v>
      </c>
      <c r="C12" s="7">
        <v>12540</v>
      </c>
      <c r="D12" s="7">
        <v>12540</v>
      </c>
      <c r="E12" s="7">
        <v>12540</v>
      </c>
      <c r="F12" s="7"/>
      <c r="G12" s="7"/>
      <c r="H12" s="7"/>
      <c r="I12" s="7"/>
      <c r="J12" s="7"/>
      <c r="K12" s="7"/>
      <c r="L12" s="7"/>
      <c r="M12" s="7"/>
      <c r="N12" s="7"/>
      <c r="O12" s="7"/>
    </row>
    <row r="13" spans="1:15" ht="21" customHeight="1">
      <c r="A13" s="20" t="s">
        <v>107</v>
      </c>
      <c r="B13" s="20" t="s">
        <v>108</v>
      </c>
      <c r="C13" s="7">
        <v>1281560</v>
      </c>
      <c r="D13" s="7">
        <v>1281560</v>
      </c>
      <c r="E13" s="7">
        <v>1281560</v>
      </c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15" ht="21" customHeight="1">
      <c r="A14" s="21" t="s">
        <v>109</v>
      </c>
      <c r="B14" s="21" t="s">
        <v>110</v>
      </c>
      <c r="C14" s="7">
        <v>1281560</v>
      </c>
      <c r="D14" s="7">
        <v>1281560</v>
      </c>
      <c r="E14" s="7">
        <v>1281560</v>
      </c>
      <c r="F14" s="7"/>
      <c r="G14" s="7"/>
      <c r="H14" s="7"/>
      <c r="I14" s="7"/>
      <c r="J14" s="7"/>
      <c r="K14" s="7"/>
      <c r="L14" s="7"/>
      <c r="M14" s="7"/>
      <c r="N14" s="7"/>
      <c r="O14" s="7"/>
    </row>
    <row r="15" spans="1:15" ht="21" customHeight="1">
      <c r="A15" s="22" t="s">
        <v>111</v>
      </c>
      <c r="B15" s="22" t="s">
        <v>112</v>
      </c>
      <c r="C15" s="7">
        <v>428400</v>
      </c>
      <c r="D15" s="7">
        <v>428400</v>
      </c>
      <c r="E15" s="7">
        <v>428400</v>
      </c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5" ht="21" customHeight="1">
      <c r="A16" s="22" t="s">
        <v>113</v>
      </c>
      <c r="B16" s="22" t="s">
        <v>114</v>
      </c>
      <c r="C16" s="7">
        <v>605000</v>
      </c>
      <c r="D16" s="7">
        <v>605000</v>
      </c>
      <c r="E16" s="7">
        <v>605000</v>
      </c>
      <c r="F16" s="7"/>
      <c r="G16" s="7"/>
      <c r="H16" s="7"/>
      <c r="I16" s="7"/>
      <c r="J16" s="7"/>
      <c r="K16" s="7"/>
      <c r="L16" s="7"/>
      <c r="M16" s="7"/>
      <c r="N16" s="7"/>
      <c r="O16" s="7"/>
    </row>
    <row r="17" spans="1:15" ht="21" customHeight="1">
      <c r="A17" s="22" t="s">
        <v>115</v>
      </c>
      <c r="B17" s="22" t="s">
        <v>116</v>
      </c>
      <c r="C17" s="7">
        <v>248160</v>
      </c>
      <c r="D17" s="7">
        <v>248160</v>
      </c>
      <c r="E17" s="7">
        <v>248160</v>
      </c>
      <c r="F17" s="7"/>
      <c r="G17" s="7"/>
      <c r="H17" s="7"/>
      <c r="I17" s="7"/>
      <c r="J17" s="7"/>
      <c r="K17" s="7"/>
      <c r="L17" s="7"/>
      <c r="M17" s="7"/>
      <c r="N17" s="7"/>
      <c r="O17" s="7"/>
    </row>
    <row r="18" spans="1:15" ht="21" customHeight="1">
      <c r="A18" s="20" t="s">
        <v>117</v>
      </c>
      <c r="B18" s="20" t="s">
        <v>118</v>
      </c>
      <c r="C18" s="7">
        <v>662678</v>
      </c>
      <c r="D18" s="7">
        <v>662678</v>
      </c>
      <c r="E18" s="7">
        <v>662678</v>
      </c>
      <c r="F18" s="7"/>
      <c r="G18" s="7"/>
      <c r="H18" s="7"/>
      <c r="I18" s="7"/>
      <c r="J18" s="7"/>
      <c r="K18" s="7"/>
      <c r="L18" s="7"/>
      <c r="M18" s="7"/>
      <c r="N18" s="7"/>
      <c r="O18" s="7"/>
    </row>
    <row r="19" spans="1:15" ht="21" customHeight="1">
      <c r="A19" s="21" t="s">
        <v>119</v>
      </c>
      <c r="B19" s="21" t="s">
        <v>120</v>
      </c>
      <c r="C19" s="7">
        <v>662678</v>
      </c>
      <c r="D19" s="7">
        <v>662678</v>
      </c>
      <c r="E19" s="7">
        <v>662678</v>
      </c>
      <c r="F19" s="7"/>
      <c r="G19" s="7"/>
      <c r="H19" s="7"/>
      <c r="I19" s="7"/>
      <c r="J19" s="7"/>
      <c r="K19" s="7"/>
      <c r="L19" s="7"/>
      <c r="M19" s="7"/>
      <c r="N19" s="7"/>
      <c r="O19" s="7"/>
    </row>
    <row r="20" spans="1:15" ht="21" customHeight="1">
      <c r="A20" s="22" t="s">
        <v>121</v>
      </c>
      <c r="B20" s="22" t="s">
        <v>122</v>
      </c>
      <c r="C20" s="7">
        <v>305000</v>
      </c>
      <c r="D20" s="7">
        <v>305000</v>
      </c>
      <c r="E20" s="7">
        <v>305000</v>
      </c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5" ht="21" customHeight="1">
      <c r="A21" s="22" t="s">
        <v>123</v>
      </c>
      <c r="B21" s="22" t="s">
        <v>124</v>
      </c>
      <c r="C21" s="7">
        <v>249000</v>
      </c>
      <c r="D21" s="7">
        <v>249000</v>
      </c>
      <c r="E21" s="7">
        <v>249000</v>
      </c>
      <c r="F21" s="7"/>
      <c r="G21" s="7"/>
      <c r="H21" s="7"/>
      <c r="I21" s="7"/>
      <c r="J21" s="7"/>
      <c r="K21" s="7"/>
      <c r="L21" s="7"/>
      <c r="M21" s="7"/>
      <c r="N21" s="7"/>
      <c r="O21" s="7"/>
    </row>
    <row r="22" spans="1:15" ht="21" customHeight="1">
      <c r="A22" s="22" t="s">
        <v>125</v>
      </c>
      <c r="B22" s="22" t="s">
        <v>126</v>
      </c>
      <c r="C22" s="7">
        <v>108678</v>
      </c>
      <c r="D22" s="7">
        <v>108678</v>
      </c>
      <c r="E22" s="7">
        <v>108678</v>
      </c>
      <c r="F22" s="7"/>
      <c r="G22" s="7"/>
      <c r="H22" s="7"/>
      <c r="I22" s="7"/>
      <c r="J22" s="7"/>
      <c r="K22" s="7"/>
      <c r="L22" s="7"/>
      <c r="M22" s="7"/>
      <c r="N22" s="7"/>
      <c r="O22" s="7"/>
    </row>
    <row r="23" spans="1:15" ht="21" customHeight="1">
      <c r="A23" s="20" t="s">
        <v>127</v>
      </c>
      <c r="B23" s="20" t="s">
        <v>128</v>
      </c>
      <c r="C23" s="7">
        <v>757000</v>
      </c>
      <c r="D23" s="7">
        <v>757000</v>
      </c>
      <c r="E23" s="7">
        <v>757000</v>
      </c>
      <c r="F23" s="7"/>
      <c r="G23" s="7"/>
      <c r="H23" s="7"/>
      <c r="I23" s="7"/>
      <c r="J23" s="7"/>
      <c r="K23" s="7"/>
      <c r="L23" s="7"/>
      <c r="M23" s="7"/>
      <c r="N23" s="7"/>
      <c r="O23" s="7"/>
    </row>
    <row r="24" spans="1:15" ht="21" customHeight="1">
      <c r="A24" s="21" t="s">
        <v>129</v>
      </c>
      <c r="B24" s="21" t="s">
        <v>130</v>
      </c>
      <c r="C24" s="7">
        <v>757000</v>
      </c>
      <c r="D24" s="7">
        <v>757000</v>
      </c>
      <c r="E24" s="7">
        <v>757000</v>
      </c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1:15" ht="21" customHeight="1">
      <c r="A25" s="22" t="s">
        <v>131</v>
      </c>
      <c r="B25" s="22" t="s">
        <v>132</v>
      </c>
      <c r="C25" s="7">
        <v>757000</v>
      </c>
      <c r="D25" s="7">
        <v>757000</v>
      </c>
      <c r="E25" s="7">
        <v>757000</v>
      </c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5" ht="21" customHeight="1">
      <c r="A26" s="112" t="s">
        <v>55</v>
      </c>
      <c r="B26" s="113"/>
      <c r="C26" s="7">
        <v>8815738</v>
      </c>
      <c r="D26" s="7">
        <v>8357338</v>
      </c>
      <c r="E26" s="7">
        <v>8242738</v>
      </c>
      <c r="F26" s="7">
        <v>114600</v>
      </c>
      <c r="G26" s="7"/>
      <c r="H26" s="7"/>
      <c r="I26" s="7"/>
      <c r="J26" s="7">
        <v>458400</v>
      </c>
      <c r="K26" s="7"/>
      <c r="L26" s="7"/>
      <c r="M26" s="7"/>
      <c r="N26" s="7"/>
      <c r="O26" s="7">
        <v>458400</v>
      </c>
    </row>
  </sheetData>
  <mergeCells count="12">
    <mergeCell ref="A2:O2"/>
    <mergeCell ref="A3:O3"/>
    <mergeCell ref="A4:B4"/>
    <mergeCell ref="A26:B26"/>
    <mergeCell ref="G5:G6"/>
    <mergeCell ref="H5:H6"/>
    <mergeCell ref="I5:I6"/>
    <mergeCell ref="C5:C6"/>
    <mergeCell ref="A5:A6"/>
    <mergeCell ref="B5:B6"/>
    <mergeCell ref="J5:O5"/>
    <mergeCell ref="D5:F5"/>
  </mergeCells>
  <phoneticPr fontId="16" type="noConversion"/>
  <printOptions horizontalCentered="1"/>
  <pageMargins left="0.96" right="0.96" top="0.72" bottom="0.72" header="0" footer="0"/>
  <pageSetup paperSize="9" scale="0" orientation="landscape"/>
  <headerFooter>
    <oddFooter>&amp;L&amp;C第&amp;P页，共&amp;N页&amp;R&amp;N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 pane="bottomLeft"/>
    </sheetView>
  </sheetViews>
  <sheetFormatPr defaultColWidth="8.625" defaultRowHeight="12.75" customHeight="1"/>
  <cols>
    <col min="1" max="4" width="35.625" customWidth="1"/>
  </cols>
  <sheetData>
    <row r="1" spans="1:4" ht="12.75" customHeight="1">
      <c r="A1" s="1"/>
      <c r="B1" s="1"/>
      <c r="C1" s="1"/>
      <c r="D1" s="1"/>
    </row>
    <row r="2" spans="1:4" ht="15" customHeight="1">
      <c r="A2" s="23"/>
      <c r="B2" s="2"/>
      <c r="C2" s="2"/>
      <c r="D2" s="2" t="s">
        <v>133</v>
      </c>
    </row>
    <row r="3" spans="1:4" ht="41.25" customHeight="1">
      <c r="A3" s="87" t="str">
        <f>"2025"&amp;"年部门财政拨款收支预算总表"</f>
        <v>2025年部门财政拨款收支预算总表</v>
      </c>
      <c r="B3" s="88"/>
      <c r="C3" s="88"/>
      <c r="D3" s="88"/>
    </row>
    <row r="4" spans="1:4" ht="17.25" customHeight="1">
      <c r="A4" s="89" t="str">
        <f>"单位名称："&amp;"昆明市官渡区沙沟小学"</f>
        <v>单位名称：昆明市官渡区沙沟小学</v>
      </c>
      <c r="B4" s="90"/>
      <c r="D4" s="2" t="s">
        <v>1</v>
      </c>
    </row>
    <row r="5" spans="1:4" ht="17.25" customHeight="1">
      <c r="A5" s="91" t="s">
        <v>2</v>
      </c>
      <c r="B5" s="92"/>
      <c r="C5" s="91" t="s">
        <v>3</v>
      </c>
      <c r="D5" s="92"/>
    </row>
    <row r="6" spans="1:4" ht="18.75" customHeight="1">
      <c r="A6" s="5" t="s">
        <v>4</v>
      </c>
      <c r="B6" s="5" t="s">
        <v>5</v>
      </c>
      <c r="C6" s="5" t="s">
        <v>6</v>
      </c>
      <c r="D6" s="5" t="s">
        <v>5</v>
      </c>
    </row>
    <row r="7" spans="1:4" ht="16.5" customHeight="1">
      <c r="A7" s="6" t="s">
        <v>134</v>
      </c>
      <c r="B7" s="7">
        <v>8357338</v>
      </c>
      <c r="C7" s="6" t="s">
        <v>135</v>
      </c>
      <c r="D7" s="7">
        <v>8357338</v>
      </c>
    </row>
    <row r="8" spans="1:4" ht="16.5" customHeight="1">
      <c r="A8" s="6" t="s">
        <v>136</v>
      </c>
      <c r="B8" s="7">
        <v>8357338</v>
      </c>
      <c r="C8" s="6" t="s">
        <v>137</v>
      </c>
      <c r="D8" s="7"/>
    </row>
    <row r="9" spans="1:4" ht="16.5" customHeight="1">
      <c r="A9" s="6" t="s">
        <v>138</v>
      </c>
      <c r="B9" s="7"/>
      <c r="C9" s="6" t="s">
        <v>139</v>
      </c>
      <c r="D9" s="7"/>
    </row>
    <row r="10" spans="1:4" ht="16.5" customHeight="1">
      <c r="A10" s="6" t="s">
        <v>140</v>
      </c>
      <c r="B10" s="7"/>
      <c r="C10" s="6" t="s">
        <v>141</v>
      </c>
      <c r="D10" s="7"/>
    </row>
    <row r="11" spans="1:4" ht="16.5" customHeight="1">
      <c r="A11" s="6" t="s">
        <v>142</v>
      </c>
      <c r="B11" s="7"/>
      <c r="C11" s="6" t="s">
        <v>143</v>
      </c>
      <c r="D11" s="7"/>
    </row>
    <row r="12" spans="1:4" ht="16.5" customHeight="1">
      <c r="A12" s="6" t="s">
        <v>136</v>
      </c>
      <c r="B12" s="7"/>
      <c r="C12" s="6" t="s">
        <v>144</v>
      </c>
      <c r="D12" s="7">
        <v>5656100</v>
      </c>
    </row>
    <row r="13" spans="1:4" ht="16.5" customHeight="1">
      <c r="A13" s="10" t="s">
        <v>138</v>
      </c>
      <c r="B13" s="7"/>
      <c r="C13" s="24" t="s">
        <v>145</v>
      </c>
      <c r="D13" s="7"/>
    </row>
    <row r="14" spans="1:4" ht="16.5" customHeight="1">
      <c r="A14" s="10" t="s">
        <v>140</v>
      </c>
      <c r="B14" s="7"/>
      <c r="C14" s="24" t="s">
        <v>146</v>
      </c>
      <c r="D14" s="7"/>
    </row>
    <row r="15" spans="1:4" ht="16.5" customHeight="1">
      <c r="A15" s="11"/>
      <c r="B15" s="7"/>
      <c r="C15" s="24" t="s">
        <v>147</v>
      </c>
      <c r="D15" s="7">
        <v>1281560</v>
      </c>
    </row>
    <row r="16" spans="1:4" ht="16.5" customHeight="1">
      <c r="A16" s="11"/>
      <c r="B16" s="7"/>
      <c r="C16" s="24" t="s">
        <v>148</v>
      </c>
      <c r="D16" s="7">
        <v>662678</v>
      </c>
    </row>
    <row r="17" spans="1:4" ht="16.5" customHeight="1">
      <c r="A17" s="11"/>
      <c r="B17" s="7"/>
      <c r="C17" s="24" t="s">
        <v>149</v>
      </c>
      <c r="D17" s="7"/>
    </row>
    <row r="18" spans="1:4" ht="16.5" customHeight="1">
      <c r="A18" s="11"/>
      <c r="B18" s="7"/>
      <c r="C18" s="24" t="s">
        <v>150</v>
      </c>
      <c r="D18" s="7"/>
    </row>
    <row r="19" spans="1:4" ht="16.5" customHeight="1">
      <c r="A19" s="11"/>
      <c r="B19" s="7"/>
      <c r="C19" s="24" t="s">
        <v>151</v>
      </c>
      <c r="D19" s="7"/>
    </row>
    <row r="20" spans="1:4" ht="16.5" customHeight="1">
      <c r="A20" s="11"/>
      <c r="B20" s="7"/>
      <c r="C20" s="24" t="s">
        <v>152</v>
      </c>
      <c r="D20" s="7"/>
    </row>
    <row r="21" spans="1:4" ht="16.5" customHeight="1">
      <c r="A21" s="11"/>
      <c r="B21" s="7"/>
      <c r="C21" s="24" t="s">
        <v>153</v>
      </c>
      <c r="D21" s="7"/>
    </row>
    <row r="22" spans="1:4" ht="16.5" customHeight="1">
      <c r="A22" s="11"/>
      <c r="B22" s="7"/>
      <c r="C22" s="24" t="s">
        <v>154</v>
      </c>
      <c r="D22" s="7"/>
    </row>
    <row r="23" spans="1:4" ht="16.5" customHeight="1">
      <c r="A23" s="11"/>
      <c r="B23" s="7"/>
      <c r="C23" s="24" t="s">
        <v>155</v>
      </c>
      <c r="D23" s="7"/>
    </row>
    <row r="24" spans="1:4" ht="16.5" customHeight="1">
      <c r="A24" s="11"/>
      <c r="B24" s="7"/>
      <c r="C24" s="24" t="s">
        <v>156</v>
      </c>
      <c r="D24" s="7"/>
    </row>
    <row r="25" spans="1:4" ht="16.5" customHeight="1">
      <c r="A25" s="11"/>
      <c r="B25" s="7"/>
      <c r="C25" s="24" t="s">
        <v>157</v>
      </c>
      <c r="D25" s="7"/>
    </row>
    <row r="26" spans="1:4" ht="16.5" customHeight="1">
      <c r="A26" s="11"/>
      <c r="B26" s="7"/>
      <c r="C26" s="24" t="s">
        <v>158</v>
      </c>
      <c r="D26" s="7">
        <v>757000</v>
      </c>
    </row>
    <row r="27" spans="1:4" ht="16.5" customHeight="1">
      <c r="A27" s="11"/>
      <c r="B27" s="7"/>
      <c r="C27" s="24" t="s">
        <v>159</v>
      </c>
      <c r="D27" s="7"/>
    </row>
    <row r="28" spans="1:4" ht="16.5" customHeight="1">
      <c r="A28" s="11"/>
      <c r="B28" s="7"/>
      <c r="C28" s="24" t="s">
        <v>160</v>
      </c>
      <c r="D28" s="7"/>
    </row>
    <row r="29" spans="1:4" ht="16.5" customHeight="1">
      <c r="A29" s="11"/>
      <c r="B29" s="7"/>
      <c r="C29" s="24" t="s">
        <v>161</v>
      </c>
      <c r="D29" s="7"/>
    </row>
    <row r="30" spans="1:4" ht="16.5" customHeight="1">
      <c r="A30" s="11"/>
      <c r="B30" s="7"/>
      <c r="C30" s="24" t="s">
        <v>162</v>
      </c>
      <c r="D30" s="7"/>
    </row>
    <row r="31" spans="1:4" ht="16.5" customHeight="1">
      <c r="A31" s="11"/>
      <c r="B31" s="7"/>
      <c r="C31" s="24" t="s">
        <v>163</v>
      </c>
      <c r="D31" s="7"/>
    </row>
    <row r="32" spans="1:4" ht="16.5" customHeight="1">
      <c r="A32" s="11"/>
      <c r="B32" s="7"/>
      <c r="C32" s="10" t="s">
        <v>164</v>
      </c>
      <c r="D32" s="7"/>
    </row>
    <row r="33" spans="1:4" ht="16.5" customHeight="1">
      <c r="A33" s="11"/>
      <c r="B33" s="7"/>
      <c r="C33" s="10" t="s">
        <v>165</v>
      </c>
      <c r="D33" s="7"/>
    </row>
    <row r="34" spans="1:4" ht="16.5" customHeight="1">
      <c r="A34" s="11"/>
      <c r="B34" s="7"/>
      <c r="C34" s="25" t="s">
        <v>166</v>
      </c>
      <c r="D34" s="7"/>
    </row>
    <row r="35" spans="1:4" ht="15" customHeight="1">
      <c r="A35" s="12" t="s">
        <v>50</v>
      </c>
      <c r="B35" s="26">
        <v>8357338</v>
      </c>
      <c r="C35" s="12" t="s">
        <v>51</v>
      </c>
      <c r="D35" s="26">
        <v>8357338</v>
      </c>
    </row>
  </sheetData>
  <mergeCells count="4">
    <mergeCell ref="A3:D3"/>
    <mergeCell ref="A5:B5"/>
    <mergeCell ref="C5:D5"/>
    <mergeCell ref="A4:B4"/>
  </mergeCells>
  <phoneticPr fontId="16" type="noConversion"/>
  <printOptions horizontalCentered="1"/>
  <pageMargins left="0.96" right="0.96" top="0.72" bottom="0.72" header="0" footer="0"/>
  <pageSetup paperSize="9" scale="0" orientation="landscape"/>
  <headerFooter>
    <oddFooter>&amp;L&amp;C第&amp;P页，共&amp;N页&amp;R&amp;N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G26"/>
  <sheetViews>
    <sheetView showZeros="0" workbookViewId="0">
      <pane ySplit="1" topLeftCell="A2" activePane="bottomLeft" state="frozen"/>
      <selection pane="bottomLeft"/>
    </sheetView>
  </sheetViews>
  <sheetFormatPr defaultColWidth="9.125" defaultRowHeight="14.25" customHeight="1"/>
  <cols>
    <col min="1" max="1" width="20.125" customWidth="1"/>
    <col min="2" max="2" width="44" customWidth="1"/>
    <col min="3" max="7" width="24.125" customWidth="1"/>
  </cols>
  <sheetData>
    <row r="1" spans="1:7" ht="14.25" customHeight="1">
      <c r="A1" s="1"/>
      <c r="B1" s="1"/>
      <c r="C1" s="1"/>
      <c r="D1" s="1"/>
      <c r="E1" s="1"/>
      <c r="F1" s="1"/>
      <c r="G1" s="1"/>
    </row>
    <row r="2" spans="1:7" ht="14.25" customHeight="1">
      <c r="D2" s="27"/>
      <c r="F2" s="28"/>
      <c r="G2" s="4" t="s">
        <v>167</v>
      </c>
    </row>
    <row r="3" spans="1:7" ht="41.25" customHeight="1">
      <c r="A3" s="124" t="str">
        <f>"2025"&amp;"年一般公共预算支出预算表（按功能科目分类）"</f>
        <v>2025年一般公共预算支出预算表（按功能科目分类）</v>
      </c>
      <c r="B3" s="124"/>
      <c r="C3" s="124"/>
      <c r="D3" s="124"/>
      <c r="E3" s="124"/>
      <c r="F3" s="124"/>
      <c r="G3" s="124"/>
    </row>
    <row r="4" spans="1:7" ht="18" customHeight="1">
      <c r="A4" s="29" t="str">
        <f>"单位名称："&amp;"昆明市官渡区沙沟小学"</f>
        <v>单位名称：昆明市官渡区沙沟小学</v>
      </c>
      <c r="F4" s="30"/>
      <c r="G4" s="4" t="s">
        <v>1</v>
      </c>
    </row>
    <row r="5" spans="1:7" ht="20.25" customHeight="1">
      <c r="A5" s="125" t="s">
        <v>168</v>
      </c>
      <c r="B5" s="126"/>
      <c r="C5" s="134" t="s">
        <v>55</v>
      </c>
      <c r="D5" s="131" t="s">
        <v>75</v>
      </c>
      <c r="E5" s="132"/>
      <c r="F5" s="133"/>
      <c r="G5" s="129" t="s">
        <v>76</v>
      </c>
    </row>
    <row r="6" spans="1:7" ht="20.25" customHeight="1">
      <c r="A6" s="31" t="s">
        <v>72</v>
      </c>
      <c r="B6" s="31" t="s">
        <v>73</v>
      </c>
      <c r="C6" s="135"/>
      <c r="D6" s="33" t="s">
        <v>57</v>
      </c>
      <c r="E6" s="33" t="s">
        <v>169</v>
      </c>
      <c r="F6" s="33" t="s">
        <v>170</v>
      </c>
      <c r="G6" s="130"/>
    </row>
    <row r="7" spans="1:7" ht="15" customHeight="1">
      <c r="A7" s="34" t="s">
        <v>82</v>
      </c>
      <c r="B7" s="34" t="s">
        <v>83</v>
      </c>
      <c r="C7" s="34" t="s">
        <v>84</v>
      </c>
      <c r="D7" s="34" t="s">
        <v>85</v>
      </c>
      <c r="E7" s="34" t="s">
        <v>86</v>
      </c>
      <c r="F7" s="34" t="s">
        <v>87</v>
      </c>
      <c r="G7" s="34" t="s">
        <v>88</v>
      </c>
    </row>
    <row r="8" spans="1:7" ht="18" customHeight="1">
      <c r="A8" s="25" t="s">
        <v>97</v>
      </c>
      <c r="B8" s="25" t="s">
        <v>98</v>
      </c>
      <c r="C8" s="7">
        <v>5656100</v>
      </c>
      <c r="D8" s="7">
        <v>5541500</v>
      </c>
      <c r="E8" s="7">
        <v>5179031</v>
      </c>
      <c r="F8" s="7">
        <v>362469</v>
      </c>
      <c r="G8" s="7">
        <v>114600</v>
      </c>
    </row>
    <row r="9" spans="1:7" ht="18" customHeight="1">
      <c r="A9" s="35" t="s">
        <v>99</v>
      </c>
      <c r="B9" s="35" t="s">
        <v>100</v>
      </c>
      <c r="C9" s="7">
        <v>5643560</v>
      </c>
      <c r="D9" s="7">
        <v>5528960</v>
      </c>
      <c r="E9" s="7">
        <v>5179031</v>
      </c>
      <c r="F9" s="7">
        <v>349929</v>
      </c>
      <c r="G9" s="7">
        <v>114600</v>
      </c>
    </row>
    <row r="10" spans="1:7" ht="18" customHeight="1">
      <c r="A10" s="36" t="s">
        <v>101</v>
      </c>
      <c r="B10" s="36" t="s">
        <v>102</v>
      </c>
      <c r="C10" s="7">
        <v>5643560</v>
      </c>
      <c r="D10" s="7">
        <v>5528960</v>
      </c>
      <c r="E10" s="7">
        <v>5179031</v>
      </c>
      <c r="F10" s="7">
        <v>349929</v>
      </c>
      <c r="G10" s="7">
        <v>114600</v>
      </c>
    </row>
    <row r="11" spans="1:7" ht="18" customHeight="1">
      <c r="A11" s="35" t="s">
        <v>103</v>
      </c>
      <c r="B11" s="35" t="s">
        <v>104</v>
      </c>
      <c r="C11" s="7">
        <v>12540</v>
      </c>
      <c r="D11" s="7">
        <v>12540</v>
      </c>
      <c r="E11" s="7"/>
      <c r="F11" s="7">
        <v>12540</v>
      </c>
      <c r="G11" s="7"/>
    </row>
    <row r="12" spans="1:7" ht="18" customHeight="1">
      <c r="A12" s="36" t="s">
        <v>105</v>
      </c>
      <c r="B12" s="36" t="s">
        <v>106</v>
      </c>
      <c r="C12" s="7">
        <v>12540</v>
      </c>
      <c r="D12" s="7">
        <v>12540</v>
      </c>
      <c r="E12" s="7"/>
      <c r="F12" s="7">
        <v>12540</v>
      </c>
      <c r="G12" s="7"/>
    </row>
    <row r="13" spans="1:7" ht="18" customHeight="1">
      <c r="A13" s="25" t="s">
        <v>107</v>
      </c>
      <c r="B13" s="25" t="s">
        <v>108</v>
      </c>
      <c r="C13" s="7">
        <v>1281560</v>
      </c>
      <c r="D13" s="7">
        <v>1281560</v>
      </c>
      <c r="E13" s="7">
        <v>1220360</v>
      </c>
      <c r="F13" s="7">
        <v>61200</v>
      </c>
      <c r="G13" s="7"/>
    </row>
    <row r="14" spans="1:7" ht="18" customHeight="1">
      <c r="A14" s="35" t="s">
        <v>109</v>
      </c>
      <c r="B14" s="35" t="s">
        <v>110</v>
      </c>
      <c r="C14" s="7">
        <v>1281560</v>
      </c>
      <c r="D14" s="7">
        <v>1281560</v>
      </c>
      <c r="E14" s="7">
        <v>1220360</v>
      </c>
      <c r="F14" s="7">
        <v>61200</v>
      </c>
      <c r="G14" s="7"/>
    </row>
    <row r="15" spans="1:7" ht="18" customHeight="1">
      <c r="A15" s="36" t="s">
        <v>111</v>
      </c>
      <c r="B15" s="36" t="s">
        <v>112</v>
      </c>
      <c r="C15" s="7">
        <v>428400</v>
      </c>
      <c r="D15" s="7">
        <v>428400</v>
      </c>
      <c r="E15" s="7">
        <v>367200</v>
      </c>
      <c r="F15" s="7">
        <v>61200</v>
      </c>
      <c r="G15" s="7"/>
    </row>
    <row r="16" spans="1:7" ht="18" customHeight="1">
      <c r="A16" s="36" t="s">
        <v>113</v>
      </c>
      <c r="B16" s="36" t="s">
        <v>114</v>
      </c>
      <c r="C16" s="7">
        <v>605000</v>
      </c>
      <c r="D16" s="7">
        <v>605000</v>
      </c>
      <c r="E16" s="7">
        <v>605000</v>
      </c>
      <c r="F16" s="7"/>
      <c r="G16" s="7"/>
    </row>
    <row r="17" spans="1:7" ht="18" customHeight="1">
      <c r="A17" s="36" t="s">
        <v>115</v>
      </c>
      <c r="B17" s="36" t="s">
        <v>116</v>
      </c>
      <c r="C17" s="7">
        <v>248160</v>
      </c>
      <c r="D17" s="7">
        <v>248160</v>
      </c>
      <c r="E17" s="7">
        <v>248160</v>
      </c>
      <c r="F17" s="7"/>
      <c r="G17" s="7"/>
    </row>
    <row r="18" spans="1:7" ht="18" customHeight="1">
      <c r="A18" s="25" t="s">
        <v>117</v>
      </c>
      <c r="B18" s="25" t="s">
        <v>118</v>
      </c>
      <c r="C18" s="7">
        <v>662678</v>
      </c>
      <c r="D18" s="7">
        <v>662678</v>
      </c>
      <c r="E18" s="7">
        <v>662678</v>
      </c>
      <c r="F18" s="7"/>
      <c r="G18" s="7"/>
    </row>
    <row r="19" spans="1:7" ht="18" customHeight="1">
      <c r="A19" s="35" t="s">
        <v>119</v>
      </c>
      <c r="B19" s="35" t="s">
        <v>120</v>
      </c>
      <c r="C19" s="7">
        <v>662678</v>
      </c>
      <c r="D19" s="7">
        <v>662678</v>
      </c>
      <c r="E19" s="7">
        <v>662678</v>
      </c>
      <c r="F19" s="7"/>
      <c r="G19" s="7"/>
    </row>
    <row r="20" spans="1:7" ht="18" customHeight="1">
      <c r="A20" s="36" t="s">
        <v>121</v>
      </c>
      <c r="B20" s="36" t="s">
        <v>122</v>
      </c>
      <c r="C20" s="7">
        <v>305000</v>
      </c>
      <c r="D20" s="7">
        <v>305000</v>
      </c>
      <c r="E20" s="7">
        <v>305000</v>
      </c>
      <c r="F20" s="7"/>
      <c r="G20" s="7"/>
    </row>
    <row r="21" spans="1:7" ht="18" customHeight="1">
      <c r="A21" s="36" t="s">
        <v>123</v>
      </c>
      <c r="B21" s="36" t="s">
        <v>124</v>
      </c>
      <c r="C21" s="7">
        <v>249000</v>
      </c>
      <c r="D21" s="7">
        <v>249000</v>
      </c>
      <c r="E21" s="7">
        <v>249000</v>
      </c>
      <c r="F21" s="7"/>
      <c r="G21" s="7"/>
    </row>
    <row r="22" spans="1:7" ht="18" customHeight="1">
      <c r="A22" s="36" t="s">
        <v>125</v>
      </c>
      <c r="B22" s="36" t="s">
        <v>126</v>
      </c>
      <c r="C22" s="7">
        <v>108678</v>
      </c>
      <c r="D22" s="7">
        <v>108678</v>
      </c>
      <c r="E22" s="7">
        <v>108678</v>
      </c>
      <c r="F22" s="7"/>
      <c r="G22" s="7"/>
    </row>
    <row r="23" spans="1:7" ht="18" customHeight="1">
      <c r="A23" s="25" t="s">
        <v>127</v>
      </c>
      <c r="B23" s="25" t="s">
        <v>128</v>
      </c>
      <c r="C23" s="7">
        <v>757000</v>
      </c>
      <c r="D23" s="7">
        <v>757000</v>
      </c>
      <c r="E23" s="7">
        <v>757000</v>
      </c>
      <c r="F23" s="7"/>
      <c r="G23" s="7"/>
    </row>
    <row r="24" spans="1:7" ht="18" customHeight="1">
      <c r="A24" s="35" t="s">
        <v>129</v>
      </c>
      <c r="B24" s="35" t="s">
        <v>130</v>
      </c>
      <c r="C24" s="7">
        <v>757000</v>
      </c>
      <c r="D24" s="7">
        <v>757000</v>
      </c>
      <c r="E24" s="7">
        <v>757000</v>
      </c>
      <c r="F24" s="7"/>
      <c r="G24" s="7"/>
    </row>
    <row r="25" spans="1:7" ht="18" customHeight="1">
      <c r="A25" s="36" t="s">
        <v>131</v>
      </c>
      <c r="B25" s="36" t="s">
        <v>132</v>
      </c>
      <c r="C25" s="7">
        <v>757000</v>
      </c>
      <c r="D25" s="7">
        <v>757000</v>
      </c>
      <c r="E25" s="7">
        <v>757000</v>
      </c>
      <c r="F25" s="7"/>
      <c r="G25" s="7"/>
    </row>
    <row r="26" spans="1:7" ht="18" customHeight="1">
      <c r="A26" s="127" t="s">
        <v>171</v>
      </c>
      <c r="B26" s="128" t="s">
        <v>171</v>
      </c>
      <c r="C26" s="7">
        <v>8357338</v>
      </c>
      <c r="D26" s="7">
        <v>8242738</v>
      </c>
      <c r="E26" s="7">
        <v>7819069</v>
      </c>
      <c r="F26" s="7">
        <v>423669</v>
      </c>
      <c r="G26" s="7">
        <v>114600</v>
      </c>
    </row>
  </sheetData>
  <mergeCells count="6">
    <mergeCell ref="A3:G3"/>
    <mergeCell ref="A5:B5"/>
    <mergeCell ref="A26:B26"/>
    <mergeCell ref="G5:G6"/>
    <mergeCell ref="D5:F5"/>
    <mergeCell ref="C5:C6"/>
  </mergeCells>
  <phoneticPr fontId="16" type="noConversion"/>
  <printOptions horizontalCentered="1"/>
  <pageMargins left="0.37" right="0.37" top="0.56000000000000005" bottom="0.56000000000000005" header="0.48" footer="0.48"/>
  <pageSetup paperSize="9" fitToHeight="100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F9"/>
  <sheetViews>
    <sheetView showZeros="0" workbookViewId="0">
      <pane ySplit="1" topLeftCell="A2" activePane="bottomLeft" state="frozen"/>
      <selection pane="bottomLeft" activeCell="A13" sqref="A13"/>
    </sheetView>
  </sheetViews>
  <sheetFormatPr defaultColWidth="10.375" defaultRowHeight="14.25" customHeight="1"/>
  <cols>
    <col min="1" max="6" width="28.125" customWidth="1"/>
  </cols>
  <sheetData>
    <row r="1" spans="1:6" ht="14.25" customHeight="1">
      <c r="A1" s="1"/>
      <c r="B1" s="1"/>
      <c r="C1" s="1"/>
      <c r="D1" s="1"/>
      <c r="E1" s="1"/>
      <c r="F1" s="1"/>
    </row>
    <row r="2" spans="1:6" ht="14.25" customHeight="1">
      <c r="A2" s="38"/>
      <c r="B2" s="38"/>
      <c r="C2" s="38"/>
      <c r="D2" s="38"/>
      <c r="E2" s="23"/>
      <c r="F2" s="39" t="s">
        <v>172</v>
      </c>
    </row>
    <row r="3" spans="1:6" ht="41.25" customHeight="1">
      <c r="A3" s="136" t="str">
        <f>"2025"&amp;"年一般公共预算“三公”经费支出预算表"</f>
        <v>2025年一般公共预算“三公”经费支出预算表</v>
      </c>
      <c r="B3" s="137"/>
      <c r="C3" s="137"/>
      <c r="D3" s="137"/>
      <c r="E3" s="138"/>
      <c r="F3" s="137"/>
    </row>
    <row r="4" spans="1:6" ht="14.25" customHeight="1">
      <c r="A4" s="139" t="str">
        <f>"单位名称："&amp;"昆明市官渡区沙沟小学"</f>
        <v>单位名称：昆明市官渡区沙沟小学</v>
      </c>
      <c r="B4" s="140"/>
      <c r="D4" s="38"/>
      <c r="E4" s="23"/>
      <c r="F4" s="3" t="s">
        <v>1</v>
      </c>
    </row>
    <row r="5" spans="1:6" ht="27" customHeight="1">
      <c r="A5" s="141" t="s">
        <v>173</v>
      </c>
      <c r="B5" s="141" t="s">
        <v>174</v>
      </c>
      <c r="C5" s="98" t="s">
        <v>175</v>
      </c>
      <c r="D5" s="141"/>
      <c r="E5" s="144"/>
      <c r="F5" s="141" t="s">
        <v>176</v>
      </c>
    </row>
    <row r="6" spans="1:6" ht="28.5" customHeight="1">
      <c r="A6" s="142"/>
      <c r="B6" s="143"/>
      <c r="C6" s="40" t="s">
        <v>57</v>
      </c>
      <c r="D6" s="40" t="s">
        <v>177</v>
      </c>
      <c r="E6" s="40" t="s">
        <v>178</v>
      </c>
      <c r="F6" s="145"/>
    </row>
    <row r="7" spans="1:6" ht="17.25" customHeight="1">
      <c r="A7" s="19" t="s">
        <v>82</v>
      </c>
      <c r="B7" s="19" t="s">
        <v>83</v>
      </c>
      <c r="C7" s="19" t="s">
        <v>84</v>
      </c>
      <c r="D7" s="19" t="s">
        <v>85</v>
      </c>
      <c r="E7" s="19" t="s">
        <v>86</v>
      </c>
      <c r="F7" s="19" t="s">
        <v>87</v>
      </c>
    </row>
    <row r="8" spans="1:6" ht="17.25" customHeight="1">
      <c r="A8" s="7"/>
      <c r="B8" s="7"/>
      <c r="C8" s="7"/>
      <c r="D8" s="7"/>
      <c r="E8" s="7"/>
      <c r="F8" s="7"/>
    </row>
    <row r="9" spans="1:6" ht="14.25" customHeight="1">
      <c r="A9" t="s">
        <v>351</v>
      </c>
    </row>
  </sheetData>
  <mergeCells count="6">
    <mergeCell ref="A3:F3"/>
    <mergeCell ref="A4:B4"/>
    <mergeCell ref="A5:A6"/>
    <mergeCell ref="B5:B6"/>
    <mergeCell ref="C5:E5"/>
    <mergeCell ref="F5:F6"/>
  </mergeCells>
  <phoneticPr fontId="16" type="noConversion"/>
  <pageMargins left="0.67" right="0.67" top="0.72" bottom="0.72" header="0.28000000000000003" footer="0.28000000000000003"/>
  <pageSetup paperSize="9" scale="0" fitToWidth="0" fitToHeight="0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X35"/>
  <sheetViews>
    <sheetView showZeros="0" topLeftCell="I1" workbookViewId="0">
      <pane ySplit="1" topLeftCell="A29" activePane="bottomLeft" state="frozen"/>
      <selection pane="bottomLeft"/>
    </sheetView>
  </sheetViews>
  <sheetFormatPr defaultColWidth="9.125" defaultRowHeight="14.25" customHeight="1"/>
  <cols>
    <col min="1" max="2" width="32.875" customWidth="1"/>
    <col min="3" max="3" width="20.75" customWidth="1"/>
    <col min="4" max="4" width="31.25" customWidth="1"/>
    <col min="5" max="5" width="10.125" customWidth="1"/>
    <col min="6" max="6" width="17.625" customWidth="1"/>
    <col min="7" max="7" width="10.25" customWidth="1"/>
    <col min="8" max="8" width="23" customWidth="1"/>
    <col min="9" max="24" width="18.75" customWidth="1"/>
  </cols>
  <sheetData>
    <row r="1" spans="1:24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3.5" customHeight="1">
      <c r="B2" s="27"/>
      <c r="C2" s="41"/>
      <c r="E2" s="42"/>
      <c r="F2" s="42"/>
      <c r="G2" s="42"/>
      <c r="H2" s="42"/>
      <c r="I2" s="43"/>
      <c r="J2" s="43"/>
      <c r="K2" s="43"/>
      <c r="L2" s="43"/>
      <c r="M2" s="43"/>
      <c r="N2" s="43"/>
      <c r="R2" s="43"/>
      <c r="V2" s="41"/>
      <c r="X2" s="44" t="s">
        <v>179</v>
      </c>
    </row>
    <row r="3" spans="1:24" ht="45.75" customHeight="1">
      <c r="A3" s="157" t="str">
        <f>"2025"&amp;"年部门基本支出预算表"</f>
        <v>2025年部门基本支出预算表</v>
      </c>
      <c r="B3" s="158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8"/>
      <c r="P3" s="158"/>
      <c r="Q3" s="158"/>
      <c r="R3" s="157"/>
      <c r="S3" s="157"/>
      <c r="T3" s="157"/>
      <c r="U3" s="157"/>
      <c r="V3" s="157"/>
      <c r="W3" s="157"/>
      <c r="X3" s="157"/>
    </row>
    <row r="4" spans="1:24" ht="18.75" customHeight="1">
      <c r="A4" s="159" t="str">
        <f>"单位名称："&amp;"昆明市官渡区沙沟小学"</f>
        <v>单位名称：昆明市官渡区沙沟小学</v>
      </c>
      <c r="B4" s="160"/>
      <c r="C4" s="161"/>
      <c r="D4" s="161"/>
      <c r="E4" s="161"/>
      <c r="F4" s="161"/>
      <c r="G4" s="161"/>
      <c r="H4" s="161"/>
      <c r="I4" s="45"/>
      <c r="J4" s="45"/>
      <c r="K4" s="45"/>
      <c r="L4" s="45"/>
      <c r="M4" s="45"/>
      <c r="N4" s="45"/>
      <c r="O4" s="46"/>
      <c r="P4" s="46"/>
      <c r="Q4" s="46"/>
      <c r="R4" s="45"/>
      <c r="V4" s="41"/>
      <c r="X4" s="44" t="s">
        <v>1</v>
      </c>
    </row>
    <row r="5" spans="1:24" ht="18" customHeight="1">
      <c r="A5" s="155" t="s">
        <v>180</v>
      </c>
      <c r="B5" s="155" t="s">
        <v>181</v>
      </c>
      <c r="C5" s="155" t="s">
        <v>182</v>
      </c>
      <c r="D5" s="155" t="s">
        <v>183</v>
      </c>
      <c r="E5" s="155" t="s">
        <v>184</v>
      </c>
      <c r="F5" s="155" t="s">
        <v>185</v>
      </c>
      <c r="G5" s="155" t="s">
        <v>186</v>
      </c>
      <c r="H5" s="155" t="s">
        <v>187</v>
      </c>
      <c r="I5" s="131" t="s">
        <v>188</v>
      </c>
      <c r="J5" s="150" t="s">
        <v>188</v>
      </c>
      <c r="K5" s="150"/>
      <c r="L5" s="150"/>
      <c r="M5" s="150"/>
      <c r="N5" s="150"/>
      <c r="O5" s="132"/>
      <c r="P5" s="132"/>
      <c r="Q5" s="132"/>
      <c r="R5" s="151" t="s">
        <v>61</v>
      </c>
      <c r="S5" s="150" t="s">
        <v>62</v>
      </c>
      <c r="T5" s="150"/>
      <c r="U5" s="150"/>
      <c r="V5" s="150"/>
      <c r="W5" s="150"/>
      <c r="X5" s="152"/>
    </row>
    <row r="6" spans="1:24" ht="18" customHeight="1">
      <c r="A6" s="162"/>
      <c r="B6" s="153"/>
      <c r="C6" s="163"/>
      <c r="D6" s="162"/>
      <c r="E6" s="162"/>
      <c r="F6" s="162"/>
      <c r="G6" s="162"/>
      <c r="H6" s="162"/>
      <c r="I6" s="134" t="s">
        <v>189</v>
      </c>
      <c r="J6" s="131" t="s">
        <v>58</v>
      </c>
      <c r="K6" s="150"/>
      <c r="L6" s="150"/>
      <c r="M6" s="150"/>
      <c r="N6" s="152"/>
      <c r="O6" s="165" t="s">
        <v>190</v>
      </c>
      <c r="P6" s="132"/>
      <c r="Q6" s="133"/>
      <c r="R6" s="155" t="s">
        <v>61</v>
      </c>
      <c r="S6" s="131" t="s">
        <v>62</v>
      </c>
      <c r="T6" s="151" t="s">
        <v>64</v>
      </c>
      <c r="U6" s="150" t="s">
        <v>62</v>
      </c>
      <c r="V6" s="151" t="s">
        <v>66</v>
      </c>
      <c r="W6" s="151" t="s">
        <v>67</v>
      </c>
      <c r="X6" s="164" t="s">
        <v>68</v>
      </c>
    </row>
    <row r="7" spans="1:24" ht="19.5" customHeight="1">
      <c r="A7" s="153"/>
      <c r="B7" s="153"/>
      <c r="C7" s="153"/>
      <c r="D7" s="153"/>
      <c r="E7" s="153"/>
      <c r="F7" s="153"/>
      <c r="G7" s="153"/>
      <c r="H7" s="153"/>
      <c r="I7" s="153"/>
      <c r="J7" s="166" t="s">
        <v>191</v>
      </c>
      <c r="K7" s="155" t="s">
        <v>192</v>
      </c>
      <c r="L7" s="155" t="s">
        <v>193</v>
      </c>
      <c r="M7" s="155" t="s">
        <v>194</v>
      </c>
      <c r="N7" s="155" t="s">
        <v>195</v>
      </c>
      <c r="O7" s="155" t="s">
        <v>58</v>
      </c>
      <c r="P7" s="155" t="s">
        <v>59</v>
      </c>
      <c r="Q7" s="155" t="s">
        <v>60</v>
      </c>
      <c r="R7" s="153"/>
      <c r="S7" s="155" t="s">
        <v>57</v>
      </c>
      <c r="T7" s="155" t="s">
        <v>64</v>
      </c>
      <c r="U7" s="155" t="s">
        <v>196</v>
      </c>
      <c r="V7" s="155" t="s">
        <v>66</v>
      </c>
      <c r="W7" s="155" t="s">
        <v>67</v>
      </c>
      <c r="X7" s="155" t="s">
        <v>68</v>
      </c>
    </row>
    <row r="8" spans="1:24" ht="37.5" customHeight="1">
      <c r="A8" s="154"/>
      <c r="B8" s="135"/>
      <c r="C8" s="154"/>
      <c r="D8" s="154"/>
      <c r="E8" s="154"/>
      <c r="F8" s="154"/>
      <c r="G8" s="154"/>
      <c r="H8" s="154"/>
      <c r="I8" s="154"/>
      <c r="J8" s="167" t="s">
        <v>57</v>
      </c>
      <c r="K8" s="156" t="s">
        <v>197</v>
      </c>
      <c r="L8" s="156" t="s">
        <v>193</v>
      </c>
      <c r="M8" s="156" t="s">
        <v>194</v>
      </c>
      <c r="N8" s="156" t="s">
        <v>195</v>
      </c>
      <c r="O8" s="156" t="s">
        <v>193</v>
      </c>
      <c r="P8" s="156" t="s">
        <v>194</v>
      </c>
      <c r="Q8" s="156" t="s">
        <v>195</v>
      </c>
      <c r="R8" s="156" t="s">
        <v>61</v>
      </c>
      <c r="S8" s="156" t="s">
        <v>57</v>
      </c>
      <c r="T8" s="156" t="s">
        <v>64</v>
      </c>
      <c r="U8" s="156" t="s">
        <v>196</v>
      </c>
      <c r="V8" s="156" t="s">
        <v>66</v>
      </c>
      <c r="W8" s="156" t="s">
        <v>67</v>
      </c>
      <c r="X8" s="156" t="s">
        <v>68</v>
      </c>
    </row>
    <row r="9" spans="1:24" ht="14.25" customHeight="1">
      <c r="A9" s="49">
        <v>1</v>
      </c>
      <c r="B9" s="49">
        <v>2</v>
      </c>
      <c r="C9" s="49">
        <v>3</v>
      </c>
      <c r="D9" s="49">
        <v>4</v>
      </c>
      <c r="E9" s="49">
        <v>5</v>
      </c>
      <c r="F9" s="49">
        <v>6</v>
      </c>
      <c r="G9" s="49">
        <v>7</v>
      </c>
      <c r="H9" s="49">
        <v>8</v>
      </c>
      <c r="I9" s="49">
        <v>9</v>
      </c>
      <c r="J9" s="49">
        <v>10</v>
      </c>
      <c r="K9" s="49">
        <v>11</v>
      </c>
      <c r="L9" s="49">
        <v>12</v>
      </c>
      <c r="M9" s="49">
        <v>13</v>
      </c>
      <c r="N9" s="49">
        <v>14</v>
      </c>
      <c r="O9" s="49">
        <v>15</v>
      </c>
      <c r="P9" s="49">
        <v>16</v>
      </c>
      <c r="Q9" s="49">
        <v>17</v>
      </c>
      <c r="R9" s="49">
        <v>18</v>
      </c>
      <c r="S9" s="49">
        <v>19</v>
      </c>
      <c r="T9" s="49">
        <v>20</v>
      </c>
      <c r="U9" s="49">
        <v>21</v>
      </c>
      <c r="V9" s="49">
        <v>22</v>
      </c>
      <c r="W9" s="49">
        <v>23</v>
      </c>
      <c r="X9" s="49">
        <v>24</v>
      </c>
    </row>
    <row r="10" spans="1:24" ht="20.25" customHeight="1">
      <c r="A10" s="10" t="s">
        <v>198</v>
      </c>
      <c r="B10" s="10" t="s">
        <v>70</v>
      </c>
      <c r="C10" s="10" t="s">
        <v>199</v>
      </c>
      <c r="D10" s="10" t="s">
        <v>200</v>
      </c>
      <c r="E10" s="10" t="s">
        <v>101</v>
      </c>
      <c r="F10" s="10" t="s">
        <v>102</v>
      </c>
      <c r="G10" s="10" t="s">
        <v>201</v>
      </c>
      <c r="H10" s="10" t="s">
        <v>202</v>
      </c>
      <c r="I10" s="7">
        <v>1646016</v>
      </c>
      <c r="J10" s="7">
        <v>1646016</v>
      </c>
      <c r="K10" s="7"/>
      <c r="L10" s="7"/>
      <c r="M10" s="7">
        <v>1646016</v>
      </c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1:24" ht="20.25" customHeight="1">
      <c r="A11" s="10" t="s">
        <v>198</v>
      </c>
      <c r="B11" s="10" t="s">
        <v>70</v>
      </c>
      <c r="C11" s="10" t="s">
        <v>199</v>
      </c>
      <c r="D11" s="10" t="s">
        <v>200</v>
      </c>
      <c r="E11" s="10" t="s">
        <v>101</v>
      </c>
      <c r="F11" s="10" t="s">
        <v>102</v>
      </c>
      <c r="G11" s="10" t="s">
        <v>203</v>
      </c>
      <c r="H11" s="10" t="s">
        <v>204</v>
      </c>
      <c r="I11" s="7">
        <v>2616</v>
      </c>
      <c r="J11" s="7">
        <v>2616</v>
      </c>
      <c r="K11" s="50"/>
      <c r="L11" s="50"/>
      <c r="M11" s="7">
        <v>2616</v>
      </c>
      <c r="N11" s="50"/>
      <c r="O11" s="7"/>
      <c r="P11" s="7"/>
      <c r="Q11" s="7"/>
      <c r="R11" s="7"/>
      <c r="S11" s="7"/>
      <c r="T11" s="7"/>
      <c r="U11" s="7"/>
      <c r="V11" s="7"/>
      <c r="W11" s="7"/>
      <c r="X11" s="7"/>
    </row>
    <row r="12" spans="1:24" ht="20.25" customHeight="1">
      <c r="A12" s="10" t="s">
        <v>198</v>
      </c>
      <c r="B12" s="10" t="s">
        <v>70</v>
      </c>
      <c r="C12" s="10" t="s">
        <v>199</v>
      </c>
      <c r="D12" s="10" t="s">
        <v>200</v>
      </c>
      <c r="E12" s="10" t="s">
        <v>101</v>
      </c>
      <c r="F12" s="10" t="s">
        <v>102</v>
      </c>
      <c r="G12" s="10" t="s">
        <v>205</v>
      </c>
      <c r="H12" s="10" t="s">
        <v>206</v>
      </c>
      <c r="I12" s="7">
        <v>9000</v>
      </c>
      <c r="J12" s="7">
        <v>9000</v>
      </c>
      <c r="K12" s="50"/>
      <c r="L12" s="50"/>
      <c r="M12" s="7">
        <v>9000</v>
      </c>
      <c r="N12" s="50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spans="1:24" ht="20.25" customHeight="1">
      <c r="A13" s="10" t="s">
        <v>198</v>
      </c>
      <c r="B13" s="10" t="s">
        <v>70</v>
      </c>
      <c r="C13" s="10" t="s">
        <v>199</v>
      </c>
      <c r="D13" s="10" t="s">
        <v>200</v>
      </c>
      <c r="E13" s="10" t="s">
        <v>101</v>
      </c>
      <c r="F13" s="10" t="s">
        <v>102</v>
      </c>
      <c r="G13" s="10" t="s">
        <v>205</v>
      </c>
      <c r="H13" s="10" t="s">
        <v>206</v>
      </c>
      <c r="I13" s="7">
        <v>137168</v>
      </c>
      <c r="J13" s="7">
        <v>137168</v>
      </c>
      <c r="K13" s="50"/>
      <c r="L13" s="50"/>
      <c r="M13" s="7">
        <v>137168</v>
      </c>
      <c r="N13" s="50"/>
      <c r="O13" s="7"/>
      <c r="P13" s="7"/>
      <c r="Q13" s="7"/>
      <c r="R13" s="7"/>
      <c r="S13" s="7"/>
      <c r="T13" s="7"/>
      <c r="U13" s="7"/>
      <c r="V13" s="7"/>
      <c r="W13" s="7"/>
      <c r="X13" s="7"/>
    </row>
    <row r="14" spans="1:24" ht="20.25" customHeight="1">
      <c r="A14" s="10" t="s">
        <v>198</v>
      </c>
      <c r="B14" s="10" t="s">
        <v>70</v>
      </c>
      <c r="C14" s="10" t="s">
        <v>199</v>
      </c>
      <c r="D14" s="10" t="s">
        <v>200</v>
      </c>
      <c r="E14" s="10" t="s">
        <v>101</v>
      </c>
      <c r="F14" s="10" t="s">
        <v>102</v>
      </c>
      <c r="G14" s="10" t="s">
        <v>207</v>
      </c>
      <c r="H14" s="10" t="s">
        <v>208</v>
      </c>
      <c r="I14" s="7">
        <v>426720</v>
      </c>
      <c r="J14" s="7">
        <v>426720</v>
      </c>
      <c r="K14" s="50"/>
      <c r="L14" s="50"/>
      <c r="M14" s="7">
        <v>426720</v>
      </c>
      <c r="N14" s="50"/>
      <c r="O14" s="7"/>
      <c r="P14" s="7"/>
      <c r="Q14" s="7"/>
      <c r="R14" s="7"/>
      <c r="S14" s="7"/>
      <c r="T14" s="7"/>
      <c r="U14" s="7"/>
      <c r="V14" s="7"/>
      <c r="W14" s="7"/>
      <c r="X14" s="7"/>
    </row>
    <row r="15" spans="1:24" ht="20.25" customHeight="1">
      <c r="A15" s="10" t="s">
        <v>198</v>
      </c>
      <c r="B15" s="10" t="s">
        <v>70</v>
      </c>
      <c r="C15" s="10" t="s">
        <v>199</v>
      </c>
      <c r="D15" s="10" t="s">
        <v>200</v>
      </c>
      <c r="E15" s="10" t="s">
        <v>101</v>
      </c>
      <c r="F15" s="10" t="s">
        <v>102</v>
      </c>
      <c r="G15" s="10" t="s">
        <v>207</v>
      </c>
      <c r="H15" s="10" t="s">
        <v>208</v>
      </c>
      <c r="I15" s="7">
        <v>1321140</v>
      </c>
      <c r="J15" s="7">
        <v>1321140</v>
      </c>
      <c r="K15" s="50"/>
      <c r="L15" s="50"/>
      <c r="M15" s="7">
        <v>1321140</v>
      </c>
      <c r="N15" s="50"/>
      <c r="O15" s="7"/>
      <c r="P15" s="7"/>
      <c r="Q15" s="7"/>
      <c r="R15" s="7"/>
      <c r="S15" s="7"/>
      <c r="T15" s="7"/>
      <c r="U15" s="7"/>
      <c r="V15" s="7"/>
      <c r="W15" s="7"/>
      <c r="X15" s="7"/>
    </row>
    <row r="16" spans="1:24" ht="20.25" customHeight="1">
      <c r="A16" s="10" t="s">
        <v>198</v>
      </c>
      <c r="B16" s="10" t="s">
        <v>70</v>
      </c>
      <c r="C16" s="10" t="s">
        <v>209</v>
      </c>
      <c r="D16" s="10" t="s">
        <v>210</v>
      </c>
      <c r="E16" s="10" t="s">
        <v>113</v>
      </c>
      <c r="F16" s="10" t="s">
        <v>114</v>
      </c>
      <c r="G16" s="10" t="s">
        <v>211</v>
      </c>
      <c r="H16" s="10" t="s">
        <v>212</v>
      </c>
      <c r="I16" s="7">
        <v>605000</v>
      </c>
      <c r="J16" s="7">
        <v>605000</v>
      </c>
      <c r="K16" s="50"/>
      <c r="L16" s="50"/>
      <c r="M16" s="7">
        <v>605000</v>
      </c>
      <c r="N16" s="50"/>
      <c r="O16" s="7"/>
      <c r="P16" s="7"/>
      <c r="Q16" s="7"/>
      <c r="R16" s="7"/>
      <c r="S16" s="7"/>
      <c r="T16" s="7"/>
      <c r="U16" s="7"/>
      <c r="V16" s="7"/>
      <c r="W16" s="7"/>
      <c r="X16" s="7"/>
    </row>
    <row r="17" spans="1:24" ht="20.25" customHeight="1">
      <c r="A17" s="10" t="s">
        <v>198</v>
      </c>
      <c r="B17" s="10" t="s">
        <v>70</v>
      </c>
      <c r="C17" s="10" t="s">
        <v>209</v>
      </c>
      <c r="D17" s="10" t="s">
        <v>210</v>
      </c>
      <c r="E17" s="10" t="s">
        <v>115</v>
      </c>
      <c r="F17" s="10" t="s">
        <v>116</v>
      </c>
      <c r="G17" s="10" t="s">
        <v>213</v>
      </c>
      <c r="H17" s="10" t="s">
        <v>214</v>
      </c>
      <c r="I17" s="7">
        <v>248160</v>
      </c>
      <c r="J17" s="7">
        <v>248160</v>
      </c>
      <c r="K17" s="50"/>
      <c r="L17" s="50"/>
      <c r="M17" s="7">
        <v>248160</v>
      </c>
      <c r="N17" s="50"/>
      <c r="O17" s="7"/>
      <c r="P17" s="7"/>
      <c r="Q17" s="7"/>
      <c r="R17" s="7"/>
      <c r="S17" s="7"/>
      <c r="T17" s="7"/>
      <c r="U17" s="7"/>
      <c r="V17" s="7"/>
      <c r="W17" s="7"/>
      <c r="X17" s="7"/>
    </row>
    <row r="18" spans="1:24" ht="20.25" customHeight="1">
      <c r="A18" s="10" t="s">
        <v>198</v>
      </c>
      <c r="B18" s="10" t="s">
        <v>70</v>
      </c>
      <c r="C18" s="10" t="s">
        <v>209</v>
      </c>
      <c r="D18" s="10" t="s">
        <v>210</v>
      </c>
      <c r="E18" s="10" t="s">
        <v>121</v>
      </c>
      <c r="F18" s="10" t="s">
        <v>122</v>
      </c>
      <c r="G18" s="10" t="s">
        <v>215</v>
      </c>
      <c r="H18" s="10" t="s">
        <v>216</v>
      </c>
      <c r="I18" s="7">
        <v>305000</v>
      </c>
      <c r="J18" s="7">
        <v>305000</v>
      </c>
      <c r="K18" s="50"/>
      <c r="L18" s="50"/>
      <c r="M18" s="7">
        <v>305000</v>
      </c>
      <c r="N18" s="50"/>
      <c r="O18" s="7"/>
      <c r="P18" s="7"/>
      <c r="Q18" s="7"/>
      <c r="R18" s="7"/>
      <c r="S18" s="7"/>
      <c r="T18" s="7"/>
      <c r="U18" s="7"/>
      <c r="V18" s="7"/>
      <c r="W18" s="7"/>
      <c r="X18" s="7"/>
    </row>
    <row r="19" spans="1:24" ht="20.25" customHeight="1">
      <c r="A19" s="10" t="s">
        <v>198</v>
      </c>
      <c r="B19" s="10" t="s">
        <v>70</v>
      </c>
      <c r="C19" s="10" t="s">
        <v>209</v>
      </c>
      <c r="D19" s="10" t="s">
        <v>210</v>
      </c>
      <c r="E19" s="10" t="s">
        <v>123</v>
      </c>
      <c r="F19" s="10" t="s">
        <v>124</v>
      </c>
      <c r="G19" s="10" t="s">
        <v>217</v>
      </c>
      <c r="H19" s="10" t="s">
        <v>218</v>
      </c>
      <c r="I19" s="7">
        <v>249000</v>
      </c>
      <c r="J19" s="7">
        <v>249000</v>
      </c>
      <c r="K19" s="50"/>
      <c r="L19" s="50"/>
      <c r="M19" s="7">
        <v>249000</v>
      </c>
      <c r="N19" s="50"/>
      <c r="O19" s="7"/>
      <c r="P19" s="7"/>
      <c r="Q19" s="7"/>
      <c r="R19" s="7"/>
      <c r="S19" s="7"/>
      <c r="T19" s="7"/>
      <c r="U19" s="7"/>
      <c r="V19" s="7"/>
      <c r="W19" s="7"/>
      <c r="X19" s="7"/>
    </row>
    <row r="20" spans="1:24" ht="20.25" customHeight="1">
      <c r="A20" s="10" t="s">
        <v>198</v>
      </c>
      <c r="B20" s="10" t="s">
        <v>70</v>
      </c>
      <c r="C20" s="10" t="s">
        <v>209</v>
      </c>
      <c r="D20" s="10" t="s">
        <v>210</v>
      </c>
      <c r="E20" s="10" t="s">
        <v>125</v>
      </c>
      <c r="F20" s="10" t="s">
        <v>126</v>
      </c>
      <c r="G20" s="10" t="s">
        <v>219</v>
      </c>
      <c r="H20" s="10" t="s">
        <v>220</v>
      </c>
      <c r="I20" s="7">
        <v>53578</v>
      </c>
      <c r="J20" s="7">
        <v>53578</v>
      </c>
      <c r="K20" s="50"/>
      <c r="L20" s="50"/>
      <c r="M20" s="7">
        <v>53578</v>
      </c>
      <c r="N20" s="50"/>
      <c r="O20" s="7"/>
      <c r="P20" s="7"/>
      <c r="Q20" s="7"/>
      <c r="R20" s="7"/>
      <c r="S20" s="7"/>
      <c r="T20" s="7"/>
      <c r="U20" s="7"/>
      <c r="V20" s="7"/>
      <c r="W20" s="7"/>
      <c r="X20" s="7"/>
    </row>
    <row r="21" spans="1:24" ht="20.25" customHeight="1">
      <c r="A21" s="10" t="s">
        <v>198</v>
      </c>
      <c r="B21" s="10" t="s">
        <v>70</v>
      </c>
      <c r="C21" s="10" t="s">
        <v>209</v>
      </c>
      <c r="D21" s="10" t="s">
        <v>210</v>
      </c>
      <c r="E21" s="10" t="s">
        <v>125</v>
      </c>
      <c r="F21" s="10" t="s">
        <v>126</v>
      </c>
      <c r="G21" s="10" t="s">
        <v>219</v>
      </c>
      <c r="H21" s="10" t="s">
        <v>220</v>
      </c>
      <c r="I21" s="7">
        <v>31500</v>
      </c>
      <c r="J21" s="7">
        <v>31500</v>
      </c>
      <c r="K21" s="50"/>
      <c r="L21" s="50"/>
      <c r="M21" s="7">
        <v>31500</v>
      </c>
      <c r="N21" s="50"/>
      <c r="O21" s="7"/>
      <c r="P21" s="7"/>
      <c r="Q21" s="7"/>
      <c r="R21" s="7"/>
      <c r="S21" s="7"/>
      <c r="T21" s="7"/>
      <c r="U21" s="7"/>
      <c r="V21" s="7"/>
      <c r="W21" s="7"/>
      <c r="X21" s="7"/>
    </row>
    <row r="22" spans="1:24" ht="20.25" customHeight="1">
      <c r="A22" s="10" t="s">
        <v>198</v>
      </c>
      <c r="B22" s="10" t="s">
        <v>70</v>
      </c>
      <c r="C22" s="10" t="s">
        <v>209</v>
      </c>
      <c r="D22" s="10" t="s">
        <v>210</v>
      </c>
      <c r="E22" s="10" t="s">
        <v>125</v>
      </c>
      <c r="F22" s="10" t="s">
        <v>126</v>
      </c>
      <c r="G22" s="10" t="s">
        <v>219</v>
      </c>
      <c r="H22" s="10" t="s">
        <v>220</v>
      </c>
      <c r="I22" s="7">
        <v>23600</v>
      </c>
      <c r="J22" s="7">
        <v>23600</v>
      </c>
      <c r="K22" s="50"/>
      <c r="L22" s="50"/>
      <c r="M22" s="7">
        <v>23600</v>
      </c>
      <c r="N22" s="50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1:24" ht="20.25" customHeight="1">
      <c r="A23" s="10" t="s">
        <v>198</v>
      </c>
      <c r="B23" s="10" t="s">
        <v>70</v>
      </c>
      <c r="C23" s="10" t="s">
        <v>221</v>
      </c>
      <c r="D23" s="10" t="s">
        <v>132</v>
      </c>
      <c r="E23" s="10" t="s">
        <v>131</v>
      </c>
      <c r="F23" s="10" t="s">
        <v>132</v>
      </c>
      <c r="G23" s="10" t="s">
        <v>222</v>
      </c>
      <c r="H23" s="10" t="s">
        <v>132</v>
      </c>
      <c r="I23" s="7">
        <v>757000</v>
      </c>
      <c r="J23" s="7">
        <v>757000</v>
      </c>
      <c r="K23" s="50"/>
      <c r="L23" s="50"/>
      <c r="M23" s="7">
        <v>757000</v>
      </c>
      <c r="N23" s="50"/>
      <c r="O23" s="7"/>
      <c r="P23" s="7"/>
      <c r="Q23" s="7"/>
      <c r="R23" s="7"/>
      <c r="S23" s="7"/>
      <c r="T23" s="7"/>
      <c r="U23" s="7"/>
      <c r="V23" s="7"/>
      <c r="W23" s="7"/>
      <c r="X23" s="7"/>
    </row>
    <row r="24" spans="1:24" ht="20.25" customHeight="1">
      <c r="A24" s="10" t="s">
        <v>198</v>
      </c>
      <c r="B24" s="10" t="s">
        <v>70</v>
      </c>
      <c r="C24" s="10" t="s">
        <v>223</v>
      </c>
      <c r="D24" s="10" t="s">
        <v>224</v>
      </c>
      <c r="E24" s="10" t="s">
        <v>101</v>
      </c>
      <c r="F24" s="10" t="s">
        <v>102</v>
      </c>
      <c r="G24" s="10" t="s">
        <v>225</v>
      </c>
      <c r="H24" s="10" t="s">
        <v>224</v>
      </c>
      <c r="I24" s="7">
        <v>25740</v>
      </c>
      <c r="J24" s="7">
        <v>25740</v>
      </c>
      <c r="K24" s="50"/>
      <c r="L24" s="50"/>
      <c r="M24" s="7">
        <v>25740</v>
      </c>
      <c r="N24" s="50"/>
      <c r="O24" s="7"/>
      <c r="P24" s="7"/>
      <c r="Q24" s="7"/>
      <c r="R24" s="7"/>
      <c r="S24" s="7"/>
      <c r="T24" s="7"/>
      <c r="U24" s="7"/>
      <c r="V24" s="7"/>
      <c r="W24" s="7"/>
      <c r="X24" s="7"/>
    </row>
    <row r="25" spans="1:24" ht="20.25" customHeight="1">
      <c r="A25" s="10" t="s">
        <v>198</v>
      </c>
      <c r="B25" s="10" t="s">
        <v>70</v>
      </c>
      <c r="C25" s="10" t="s">
        <v>226</v>
      </c>
      <c r="D25" s="10" t="s">
        <v>227</v>
      </c>
      <c r="E25" s="10" t="s">
        <v>101</v>
      </c>
      <c r="F25" s="10" t="s">
        <v>102</v>
      </c>
      <c r="G25" s="10" t="s">
        <v>228</v>
      </c>
      <c r="H25" s="10" t="s">
        <v>229</v>
      </c>
      <c r="I25" s="7">
        <v>171900</v>
      </c>
      <c r="J25" s="7">
        <v>171900</v>
      </c>
      <c r="K25" s="50"/>
      <c r="L25" s="50"/>
      <c r="M25" s="7">
        <v>171900</v>
      </c>
      <c r="N25" s="50"/>
      <c r="O25" s="7"/>
      <c r="P25" s="7"/>
      <c r="Q25" s="7"/>
      <c r="R25" s="7"/>
      <c r="S25" s="7"/>
      <c r="T25" s="7"/>
      <c r="U25" s="7"/>
      <c r="V25" s="7"/>
      <c r="W25" s="7"/>
      <c r="X25" s="7"/>
    </row>
    <row r="26" spans="1:24" ht="20.25" customHeight="1">
      <c r="A26" s="10" t="s">
        <v>198</v>
      </c>
      <c r="B26" s="10" t="s">
        <v>70</v>
      </c>
      <c r="C26" s="10" t="s">
        <v>226</v>
      </c>
      <c r="D26" s="10" t="s">
        <v>227</v>
      </c>
      <c r="E26" s="10" t="s">
        <v>105</v>
      </c>
      <c r="F26" s="10" t="s">
        <v>106</v>
      </c>
      <c r="G26" s="10" t="s">
        <v>230</v>
      </c>
      <c r="H26" s="10" t="s">
        <v>231</v>
      </c>
      <c r="I26" s="7">
        <v>12540</v>
      </c>
      <c r="J26" s="7">
        <v>12540</v>
      </c>
      <c r="K26" s="50"/>
      <c r="L26" s="50"/>
      <c r="M26" s="7">
        <v>12540</v>
      </c>
      <c r="N26" s="50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1:24" ht="20.25" customHeight="1">
      <c r="A27" s="10" t="s">
        <v>198</v>
      </c>
      <c r="B27" s="10" t="s">
        <v>70</v>
      </c>
      <c r="C27" s="10" t="s">
        <v>226</v>
      </c>
      <c r="D27" s="10" t="s">
        <v>227</v>
      </c>
      <c r="E27" s="10" t="s">
        <v>101</v>
      </c>
      <c r="F27" s="10" t="s">
        <v>102</v>
      </c>
      <c r="G27" s="10" t="s">
        <v>232</v>
      </c>
      <c r="H27" s="10" t="s">
        <v>233</v>
      </c>
      <c r="I27" s="7">
        <v>99000</v>
      </c>
      <c r="J27" s="7">
        <v>99000</v>
      </c>
      <c r="K27" s="50"/>
      <c r="L27" s="50"/>
      <c r="M27" s="7">
        <v>99000</v>
      </c>
      <c r="N27" s="50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24" ht="20.25" customHeight="1">
      <c r="A28" s="10" t="s">
        <v>198</v>
      </c>
      <c r="B28" s="10" t="s">
        <v>70</v>
      </c>
      <c r="C28" s="10" t="s">
        <v>226</v>
      </c>
      <c r="D28" s="10" t="s">
        <v>227</v>
      </c>
      <c r="E28" s="10" t="s">
        <v>111</v>
      </c>
      <c r="F28" s="10" t="s">
        <v>112</v>
      </c>
      <c r="G28" s="10" t="s">
        <v>232</v>
      </c>
      <c r="H28" s="10" t="s">
        <v>233</v>
      </c>
      <c r="I28" s="7">
        <v>43200</v>
      </c>
      <c r="J28" s="7">
        <v>43200</v>
      </c>
      <c r="K28" s="50"/>
      <c r="L28" s="50"/>
      <c r="M28" s="7">
        <v>43200</v>
      </c>
      <c r="N28" s="50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4" ht="20.25" customHeight="1">
      <c r="A29" s="10" t="s">
        <v>198</v>
      </c>
      <c r="B29" s="10" t="s">
        <v>70</v>
      </c>
      <c r="C29" s="10" t="s">
        <v>226</v>
      </c>
      <c r="D29" s="10" t="s">
        <v>227</v>
      </c>
      <c r="E29" s="10" t="s">
        <v>111</v>
      </c>
      <c r="F29" s="10" t="s">
        <v>112</v>
      </c>
      <c r="G29" s="10" t="s">
        <v>234</v>
      </c>
      <c r="H29" s="10" t="s">
        <v>235</v>
      </c>
      <c r="I29" s="7">
        <v>10800</v>
      </c>
      <c r="J29" s="7">
        <v>10800</v>
      </c>
      <c r="K29" s="50"/>
      <c r="L29" s="50"/>
      <c r="M29" s="7">
        <v>10800</v>
      </c>
      <c r="N29" s="50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1:24" ht="20.25" customHeight="1">
      <c r="A30" s="10" t="s">
        <v>198</v>
      </c>
      <c r="B30" s="10" t="s">
        <v>70</v>
      </c>
      <c r="C30" s="10" t="s">
        <v>236</v>
      </c>
      <c r="D30" s="10" t="s">
        <v>237</v>
      </c>
      <c r="E30" s="10" t="s">
        <v>101</v>
      </c>
      <c r="F30" s="10" t="s">
        <v>102</v>
      </c>
      <c r="G30" s="10" t="s">
        <v>205</v>
      </c>
      <c r="H30" s="10" t="s">
        <v>206</v>
      </c>
      <c r="I30" s="7">
        <v>1042371</v>
      </c>
      <c r="J30" s="7">
        <v>1042371</v>
      </c>
      <c r="K30" s="50"/>
      <c r="L30" s="50"/>
      <c r="M30" s="7">
        <v>1042371</v>
      </c>
      <c r="N30" s="50"/>
      <c r="O30" s="7"/>
      <c r="P30" s="7"/>
      <c r="Q30" s="7"/>
      <c r="R30" s="7"/>
      <c r="S30" s="7"/>
      <c r="T30" s="7"/>
      <c r="U30" s="7"/>
      <c r="V30" s="7"/>
      <c r="W30" s="7"/>
      <c r="X30" s="7"/>
    </row>
    <row r="31" spans="1:24" ht="20.25" customHeight="1">
      <c r="A31" s="10" t="s">
        <v>198</v>
      </c>
      <c r="B31" s="10" t="s">
        <v>70</v>
      </c>
      <c r="C31" s="10" t="s">
        <v>236</v>
      </c>
      <c r="D31" s="10" t="s">
        <v>237</v>
      </c>
      <c r="E31" s="10" t="s">
        <v>101</v>
      </c>
      <c r="F31" s="10" t="s">
        <v>102</v>
      </c>
      <c r="G31" s="10" t="s">
        <v>207</v>
      </c>
      <c r="H31" s="10" t="s">
        <v>208</v>
      </c>
      <c r="I31" s="7">
        <v>594000</v>
      </c>
      <c r="J31" s="7">
        <v>594000</v>
      </c>
      <c r="K31" s="50"/>
      <c r="L31" s="50"/>
      <c r="M31" s="7">
        <v>594000</v>
      </c>
      <c r="N31" s="50"/>
      <c r="O31" s="7"/>
      <c r="P31" s="7"/>
      <c r="Q31" s="7"/>
      <c r="R31" s="7"/>
      <c r="S31" s="7"/>
      <c r="T31" s="7"/>
      <c r="U31" s="7"/>
      <c r="V31" s="7"/>
      <c r="W31" s="7"/>
      <c r="X31" s="7"/>
    </row>
    <row r="32" spans="1:24" ht="20.25" customHeight="1">
      <c r="A32" s="10" t="s">
        <v>198</v>
      </c>
      <c r="B32" s="10" t="s">
        <v>70</v>
      </c>
      <c r="C32" s="10" t="s">
        <v>238</v>
      </c>
      <c r="D32" s="10" t="s">
        <v>239</v>
      </c>
      <c r="E32" s="10" t="s">
        <v>111</v>
      </c>
      <c r="F32" s="10" t="s">
        <v>112</v>
      </c>
      <c r="G32" s="10" t="s">
        <v>240</v>
      </c>
      <c r="H32" s="10" t="s">
        <v>241</v>
      </c>
      <c r="I32" s="7">
        <v>367200</v>
      </c>
      <c r="J32" s="7">
        <v>367200</v>
      </c>
      <c r="K32" s="50"/>
      <c r="L32" s="50"/>
      <c r="M32" s="7">
        <v>367200</v>
      </c>
      <c r="N32" s="50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1:24" ht="20.25" customHeight="1">
      <c r="A33" s="10" t="s">
        <v>198</v>
      </c>
      <c r="B33" s="10" t="s">
        <v>70</v>
      </c>
      <c r="C33" s="10" t="s">
        <v>242</v>
      </c>
      <c r="D33" s="10" t="s">
        <v>243</v>
      </c>
      <c r="E33" s="10" t="s">
        <v>111</v>
      </c>
      <c r="F33" s="10" t="s">
        <v>112</v>
      </c>
      <c r="G33" s="10" t="s">
        <v>232</v>
      </c>
      <c r="H33" s="10" t="s">
        <v>233</v>
      </c>
      <c r="I33" s="7">
        <v>7200</v>
      </c>
      <c r="J33" s="7">
        <v>7200</v>
      </c>
      <c r="K33" s="50"/>
      <c r="L33" s="50"/>
      <c r="M33" s="7">
        <v>7200</v>
      </c>
      <c r="N33" s="50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1:24" ht="20.25" customHeight="1">
      <c r="A34" s="10" t="s">
        <v>198</v>
      </c>
      <c r="B34" s="10" t="s">
        <v>70</v>
      </c>
      <c r="C34" s="10"/>
      <c r="D34" s="10"/>
      <c r="E34" s="10" t="s">
        <v>101</v>
      </c>
      <c r="F34" s="10" t="s">
        <v>102</v>
      </c>
      <c r="G34" s="10" t="s">
        <v>228</v>
      </c>
      <c r="H34" s="10" t="s">
        <v>229</v>
      </c>
      <c r="I34" s="7">
        <v>53289</v>
      </c>
      <c r="J34" s="7">
        <v>53289</v>
      </c>
      <c r="K34" s="50"/>
      <c r="L34" s="50"/>
      <c r="M34" s="7">
        <v>53289</v>
      </c>
      <c r="N34" s="50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1:24" ht="17.25" customHeight="1">
      <c r="A35" s="146" t="s">
        <v>171</v>
      </c>
      <c r="B35" s="147"/>
      <c r="C35" s="148"/>
      <c r="D35" s="148"/>
      <c r="E35" s="148"/>
      <c r="F35" s="148"/>
      <c r="G35" s="148"/>
      <c r="H35" s="149"/>
      <c r="I35" s="7">
        <v>8242738</v>
      </c>
      <c r="J35" s="7">
        <v>8242738</v>
      </c>
      <c r="K35" s="7"/>
      <c r="L35" s="7"/>
      <c r="M35" s="7">
        <v>8242738</v>
      </c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</sheetData>
  <mergeCells count="31">
    <mergeCell ref="A3:X3"/>
    <mergeCell ref="A4:H4"/>
    <mergeCell ref="A5:A8"/>
    <mergeCell ref="C5:C8"/>
    <mergeCell ref="D5:D8"/>
    <mergeCell ref="E5:E8"/>
    <mergeCell ref="F5:F8"/>
    <mergeCell ref="G5:G8"/>
    <mergeCell ref="H5:H8"/>
    <mergeCell ref="J6:N6"/>
    <mergeCell ref="R6:R8"/>
    <mergeCell ref="S6:X6"/>
    <mergeCell ref="Q7:Q8"/>
    <mergeCell ref="O6:Q6"/>
    <mergeCell ref="B5:B8"/>
    <mergeCell ref="J7:J8"/>
    <mergeCell ref="A35:H35"/>
    <mergeCell ref="I5:X5"/>
    <mergeCell ref="I6:I8"/>
    <mergeCell ref="K7:K8"/>
    <mergeCell ref="L7:L8"/>
    <mergeCell ref="M7:M8"/>
    <mergeCell ref="N7:N8"/>
    <mergeCell ref="S7:S8"/>
    <mergeCell ref="T7:T8"/>
    <mergeCell ref="U7:U8"/>
    <mergeCell ref="V7:V8"/>
    <mergeCell ref="W7:W8"/>
    <mergeCell ref="X7:X8"/>
    <mergeCell ref="O7:O8"/>
    <mergeCell ref="P7:P8"/>
  </mergeCells>
  <phoneticPr fontId="16" type="noConversion"/>
  <printOptions horizontalCentered="1"/>
  <pageMargins left="0.37" right="0.37" top="0.56000000000000005" bottom="0.56000000000000005" header="0.48" footer="0.48"/>
  <pageSetup paperSize="9" scale="56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W12"/>
  <sheetViews>
    <sheetView showZeros="0" topLeftCell="F1" workbookViewId="0">
      <pane ySplit="1" topLeftCell="A2" activePane="bottomLeft" state="frozen"/>
      <selection pane="bottomLeft"/>
    </sheetView>
  </sheetViews>
  <sheetFormatPr defaultColWidth="9.125" defaultRowHeight="14.25" customHeight="1"/>
  <cols>
    <col min="1" max="1" width="10.25" customWidth="1"/>
    <col min="2" max="2" width="13.375" customWidth="1"/>
    <col min="3" max="3" width="32.875" customWidth="1"/>
    <col min="4" max="4" width="23.875" customWidth="1"/>
    <col min="5" max="5" width="11.125" customWidth="1"/>
    <col min="6" max="6" width="17.75" customWidth="1"/>
    <col min="7" max="7" width="9.875" customWidth="1"/>
    <col min="8" max="8" width="17.75" customWidth="1"/>
    <col min="9" max="13" width="20" customWidth="1"/>
    <col min="14" max="14" width="12.25" customWidth="1"/>
    <col min="15" max="15" width="12.75" customWidth="1"/>
    <col min="16" max="16" width="11.125" customWidth="1"/>
    <col min="17" max="21" width="19.875" customWidth="1"/>
    <col min="22" max="22" width="20" customWidth="1"/>
    <col min="23" max="23" width="19.875" customWidth="1"/>
  </cols>
  <sheetData>
    <row r="1" spans="1:23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3.5" customHeight="1">
      <c r="B2" s="27"/>
      <c r="E2" s="51"/>
      <c r="F2" s="51"/>
      <c r="G2" s="51"/>
      <c r="H2" s="51"/>
      <c r="U2" s="27"/>
      <c r="W2" s="4" t="s">
        <v>244</v>
      </c>
    </row>
    <row r="3" spans="1:23" ht="46.5" customHeight="1">
      <c r="A3" s="158" t="str">
        <f>"2025"&amp;"年部门项目支出预算表"</f>
        <v>2025年部门项目支出预算表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</row>
    <row r="4" spans="1:23" ht="13.5" customHeight="1">
      <c r="A4" s="159" t="str">
        <f>"单位名称："&amp;"昆明市官渡区沙沟小学"</f>
        <v>单位名称：昆明市官渡区沙沟小学</v>
      </c>
      <c r="B4" s="160"/>
      <c r="C4" s="160"/>
      <c r="D4" s="160"/>
      <c r="E4" s="160"/>
      <c r="F4" s="160"/>
      <c r="G4" s="160"/>
      <c r="H4" s="160"/>
      <c r="I4" s="46"/>
      <c r="J4" s="46"/>
      <c r="K4" s="46"/>
      <c r="L4" s="46"/>
      <c r="M4" s="46"/>
      <c r="N4" s="46"/>
      <c r="O4" s="46"/>
      <c r="P4" s="46"/>
      <c r="Q4" s="46"/>
      <c r="U4" s="27"/>
      <c r="W4" s="52" t="s">
        <v>1</v>
      </c>
    </row>
    <row r="5" spans="1:23" ht="21.75" customHeight="1">
      <c r="A5" s="155" t="s">
        <v>245</v>
      </c>
      <c r="B5" s="168" t="s">
        <v>182</v>
      </c>
      <c r="C5" s="155" t="s">
        <v>183</v>
      </c>
      <c r="D5" s="155" t="s">
        <v>246</v>
      </c>
      <c r="E5" s="168" t="s">
        <v>184</v>
      </c>
      <c r="F5" s="168" t="s">
        <v>185</v>
      </c>
      <c r="G5" s="168" t="s">
        <v>247</v>
      </c>
      <c r="H5" s="168" t="s">
        <v>248</v>
      </c>
      <c r="I5" s="173" t="s">
        <v>55</v>
      </c>
      <c r="J5" s="165" t="s">
        <v>249</v>
      </c>
      <c r="K5" s="132"/>
      <c r="L5" s="132"/>
      <c r="M5" s="133"/>
      <c r="N5" s="165" t="s">
        <v>190</v>
      </c>
      <c r="O5" s="132"/>
      <c r="P5" s="133"/>
      <c r="Q5" s="168" t="s">
        <v>61</v>
      </c>
      <c r="R5" s="165" t="s">
        <v>62</v>
      </c>
      <c r="S5" s="132"/>
      <c r="T5" s="132"/>
      <c r="U5" s="132"/>
      <c r="V5" s="132"/>
      <c r="W5" s="133"/>
    </row>
    <row r="6" spans="1:23" ht="21.75" customHeight="1">
      <c r="A6" s="162"/>
      <c r="B6" s="153"/>
      <c r="C6" s="162"/>
      <c r="D6" s="162"/>
      <c r="E6" s="171"/>
      <c r="F6" s="171"/>
      <c r="G6" s="171"/>
      <c r="H6" s="171"/>
      <c r="I6" s="153"/>
      <c r="J6" s="169" t="s">
        <v>58</v>
      </c>
      <c r="K6" s="129"/>
      <c r="L6" s="168" t="s">
        <v>59</v>
      </c>
      <c r="M6" s="168" t="s">
        <v>60</v>
      </c>
      <c r="N6" s="168" t="s">
        <v>58</v>
      </c>
      <c r="O6" s="168" t="s">
        <v>59</v>
      </c>
      <c r="P6" s="168" t="s">
        <v>60</v>
      </c>
      <c r="Q6" s="171"/>
      <c r="R6" s="168" t="s">
        <v>57</v>
      </c>
      <c r="S6" s="168" t="s">
        <v>64</v>
      </c>
      <c r="T6" s="168" t="s">
        <v>196</v>
      </c>
      <c r="U6" s="168" t="s">
        <v>66</v>
      </c>
      <c r="V6" s="168" t="s">
        <v>67</v>
      </c>
      <c r="W6" s="168" t="s">
        <v>68</v>
      </c>
    </row>
    <row r="7" spans="1:23" ht="21" customHeight="1">
      <c r="A7" s="153"/>
      <c r="B7" s="153"/>
      <c r="C7" s="153"/>
      <c r="D7" s="153"/>
      <c r="E7" s="153"/>
      <c r="F7" s="153"/>
      <c r="G7" s="153"/>
      <c r="H7" s="153"/>
      <c r="I7" s="153"/>
      <c r="J7" s="170" t="s">
        <v>57</v>
      </c>
      <c r="K7" s="130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</row>
    <row r="8" spans="1:23" ht="39.75" customHeight="1">
      <c r="A8" s="156"/>
      <c r="B8" s="135"/>
      <c r="C8" s="156"/>
      <c r="D8" s="156"/>
      <c r="E8" s="172"/>
      <c r="F8" s="172"/>
      <c r="G8" s="172"/>
      <c r="H8" s="172"/>
      <c r="I8" s="135"/>
      <c r="J8" s="54" t="s">
        <v>57</v>
      </c>
      <c r="K8" s="54" t="s">
        <v>250</v>
      </c>
      <c r="L8" s="172"/>
      <c r="M8" s="172"/>
      <c r="N8" s="172"/>
      <c r="O8" s="172"/>
      <c r="P8" s="172"/>
      <c r="Q8" s="172"/>
      <c r="R8" s="172"/>
      <c r="S8" s="172"/>
      <c r="T8" s="172"/>
      <c r="U8" s="135"/>
      <c r="V8" s="172"/>
      <c r="W8" s="172"/>
    </row>
    <row r="9" spans="1:23" ht="15" customHeight="1">
      <c r="A9" s="55">
        <v>1</v>
      </c>
      <c r="B9" s="55">
        <v>2</v>
      </c>
      <c r="C9" s="55">
        <v>3</v>
      </c>
      <c r="D9" s="55">
        <v>4</v>
      </c>
      <c r="E9" s="55">
        <v>5</v>
      </c>
      <c r="F9" s="55">
        <v>6</v>
      </c>
      <c r="G9" s="55">
        <v>7</v>
      </c>
      <c r="H9" s="55">
        <v>8</v>
      </c>
      <c r="I9" s="55">
        <v>9</v>
      </c>
      <c r="J9" s="55">
        <v>10</v>
      </c>
      <c r="K9" s="55">
        <v>11</v>
      </c>
      <c r="L9" s="49">
        <v>12</v>
      </c>
      <c r="M9" s="49">
        <v>13</v>
      </c>
      <c r="N9" s="49">
        <v>14</v>
      </c>
      <c r="O9" s="49">
        <v>15</v>
      </c>
      <c r="P9" s="49">
        <v>16</v>
      </c>
      <c r="Q9" s="49">
        <v>17</v>
      </c>
      <c r="R9" s="49">
        <v>18</v>
      </c>
      <c r="S9" s="49">
        <v>19</v>
      </c>
      <c r="T9" s="49">
        <v>20</v>
      </c>
      <c r="U9" s="55">
        <v>21</v>
      </c>
      <c r="V9" s="49">
        <v>22</v>
      </c>
      <c r="W9" s="55">
        <v>23</v>
      </c>
    </row>
    <row r="10" spans="1:23" ht="21.75" customHeight="1">
      <c r="A10" s="24" t="s">
        <v>251</v>
      </c>
      <c r="B10" s="24" t="s">
        <v>252</v>
      </c>
      <c r="C10" s="24" t="s">
        <v>253</v>
      </c>
      <c r="D10" s="24" t="s">
        <v>70</v>
      </c>
      <c r="E10" s="24" t="s">
        <v>101</v>
      </c>
      <c r="F10" s="24" t="s">
        <v>102</v>
      </c>
      <c r="G10" s="24" t="s">
        <v>254</v>
      </c>
      <c r="H10" s="24" t="s">
        <v>255</v>
      </c>
      <c r="I10" s="7">
        <v>114600</v>
      </c>
      <c r="J10" s="7">
        <v>114600</v>
      </c>
      <c r="K10" s="7">
        <v>114600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ht="21.75" customHeight="1">
      <c r="A11" s="24" t="s">
        <v>251</v>
      </c>
      <c r="B11" s="24" t="s">
        <v>256</v>
      </c>
      <c r="C11" s="24" t="s">
        <v>257</v>
      </c>
      <c r="D11" s="24" t="s">
        <v>70</v>
      </c>
      <c r="E11" s="24" t="s">
        <v>101</v>
      </c>
      <c r="F11" s="24" t="s">
        <v>102</v>
      </c>
      <c r="G11" s="24" t="s">
        <v>254</v>
      </c>
      <c r="H11" s="24" t="s">
        <v>255</v>
      </c>
      <c r="I11" s="7">
        <v>458400</v>
      </c>
      <c r="J11" s="7"/>
      <c r="K11" s="7"/>
      <c r="L11" s="7"/>
      <c r="M11" s="7"/>
      <c r="N11" s="7"/>
      <c r="O11" s="7"/>
      <c r="P11" s="7"/>
      <c r="Q11" s="7"/>
      <c r="R11" s="7">
        <v>458400</v>
      </c>
      <c r="S11" s="7"/>
      <c r="T11" s="7"/>
      <c r="U11" s="7"/>
      <c r="V11" s="7"/>
      <c r="W11" s="7">
        <v>458400</v>
      </c>
    </row>
    <row r="12" spans="1:23" ht="18.75" customHeight="1">
      <c r="A12" s="146" t="s">
        <v>171</v>
      </c>
      <c r="B12" s="147"/>
      <c r="C12" s="147"/>
      <c r="D12" s="147"/>
      <c r="E12" s="147"/>
      <c r="F12" s="147"/>
      <c r="G12" s="147"/>
      <c r="H12" s="113"/>
      <c r="I12" s="7">
        <v>573000</v>
      </c>
      <c r="J12" s="7">
        <v>114600</v>
      </c>
      <c r="K12" s="7">
        <v>114600</v>
      </c>
      <c r="L12" s="7"/>
      <c r="M12" s="7"/>
      <c r="N12" s="7"/>
      <c r="O12" s="7"/>
      <c r="P12" s="7"/>
      <c r="Q12" s="7"/>
      <c r="R12" s="7">
        <v>458400</v>
      </c>
      <c r="S12" s="7"/>
      <c r="T12" s="7"/>
      <c r="U12" s="7"/>
      <c r="V12" s="7"/>
      <c r="W12" s="7">
        <v>458400</v>
      </c>
    </row>
  </sheetData>
  <mergeCells count="28">
    <mergeCell ref="Q5:Q8"/>
    <mergeCell ref="R5:W5"/>
    <mergeCell ref="R6:R8"/>
    <mergeCell ref="S6:S8"/>
    <mergeCell ref="T6:T8"/>
    <mergeCell ref="V6:V8"/>
    <mergeCell ref="W6:W8"/>
    <mergeCell ref="J5:M5"/>
    <mergeCell ref="N5:P5"/>
    <mergeCell ref="N6:N8"/>
    <mergeCell ref="O6:O8"/>
    <mergeCell ref="P6:P8"/>
    <mergeCell ref="A12:H12"/>
    <mergeCell ref="U6:U8"/>
    <mergeCell ref="B5:B8"/>
    <mergeCell ref="J6:K7"/>
    <mergeCell ref="A3:W3"/>
    <mergeCell ref="F5:F8"/>
    <mergeCell ref="A5:A8"/>
    <mergeCell ref="C5:C8"/>
    <mergeCell ref="A4:H4"/>
    <mergeCell ref="D5:D8"/>
    <mergeCell ref="G5:G8"/>
    <mergeCell ref="H5:H8"/>
    <mergeCell ref="I5:I8"/>
    <mergeCell ref="L6:L8"/>
    <mergeCell ref="E5:E8"/>
    <mergeCell ref="M6:M8"/>
  </mergeCells>
  <phoneticPr fontId="16" type="noConversion"/>
  <printOptions horizontalCentered="1"/>
  <pageMargins left="0.37" right="0.37" top="0.56000000000000005" bottom="0.56000000000000005" header="0.48" footer="0.48"/>
  <pageSetup paperSize="9" scale="56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J13"/>
  <sheetViews>
    <sheetView showZeros="0" topLeftCell="B1" workbookViewId="0">
      <pane ySplit="1" topLeftCell="A2" activePane="bottomLeft" state="frozen"/>
      <selection pane="bottomLeft"/>
    </sheetView>
  </sheetViews>
  <sheetFormatPr defaultColWidth="9.125" defaultRowHeight="12" customHeight="1"/>
  <cols>
    <col min="1" max="1" width="34.25" customWidth="1"/>
    <col min="2" max="2" width="29" customWidth="1"/>
    <col min="3" max="5" width="23.625" customWidth="1"/>
    <col min="6" max="6" width="11.25" customWidth="1"/>
    <col min="7" max="7" width="25.125" customWidth="1"/>
    <col min="8" max="8" width="15.625" customWidth="1"/>
    <col min="9" max="9" width="13.375" customWidth="1"/>
    <col min="10" max="10" width="18.875" customWidth="1"/>
  </cols>
  <sheetData>
    <row r="1" spans="1:10" ht="12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8" customHeight="1">
      <c r="J2" s="44" t="s">
        <v>258</v>
      </c>
    </row>
    <row r="3" spans="1:10" ht="39.75" customHeight="1">
      <c r="A3" s="174" t="str">
        <f>"2025"&amp;"年部门项目支出绩效目标表"</f>
        <v>2025年部门项目支出绩效目标表</v>
      </c>
      <c r="B3" s="158"/>
      <c r="C3" s="158"/>
      <c r="D3" s="158"/>
      <c r="E3" s="158"/>
      <c r="F3" s="157"/>
      <c r="G3" s="158"/>
      <c r="H3" s="157"/>
      <c r="I3" s="157"/>
      <c r="J3" s="158"/>
    </row>
    <row r="4" spans="1:10" ht="17.25" customHeight="1">
      <c r="A4" s="159" t="str">
        <f>"单位名称："&amp;"昆明市官渡区沙沟小学"</f>
        <v>单位名称：昆明市官渡区沙沟小学</v>
      </c>
      <c r="B4" s="88"/>
      <c r="C4" s="88"/>
      <c r="D4" s="88"/>
      <c r="E4" s="88"/>
      <c r="F4" s="88"/>
      <c r="G4" s="88"/>
      <c r="H4" s="88"/>
    </row>
    <row r="5" spans="1:10" ht="44.25" customHeight="1">
      <c r="A5" s="54" t="s">
        <v>183</v>
      </c>
      <c r="B5" s="54" t="s">
        <v>259</v>
      </c>
      <c r="C5" s="54" t="s">
        <v>260</v>
      </c>
      <c r="D5" s="54" t="s">
        <v>261</v>
      </c>
      <c r="E5" s="54" t="s">
        <v>262</v>
      </c>
      <c r="F5" s="56" t="s">
        <v>263</v>
      </c>
      <c r="G5" s="54" t="s">
        <v>264</v>
      </c>
      <c r="H5" s="56" t="s">
        <v>265</v>
      </c>
      <c r="I5" s="56" t="s">
        <v>266</v>
      </c>
      <c r="J5" s="54" t="s">
        <v>267</v>
      </c>
    </row>
    <row r="6" spans="1:10" ht="18.75" customHeight="1">
      <c r="A6" s="57">
        <v>1</v>
      </c>
      <c r="B6" s="57">
        <v>2</v>
      </c>
      <c r="C6" s="57">
        <v>3</v>
      </c>
      <c r="D6" s="57">
        <v>4</v>
      </c>
      <c r="E6" s="57">
        <v>5</v>
      </c>
      <c r="F6" s="49">
        <v>6</v>
      </c>
      <c r="G6" s="57">
        <v>7</v>
      </c>
      <c r="H6" s="49">
        <v>8</v>
      </c>
      <c r="I6" s="49">
        <v>9</v>
      </c>
      <c r="J6" s="57">
        <v>10</v>
      </c>
    </row>
    <row r="7" spans="1:10" ht="42" customHeight="1">
      <c r="A7" s="25" t="s">
        <v>70</v>
      </c>
      <c r="B7" s="24"/>
      <c r="C7" s="24"/>
      <c r="D7" s="24"/>
      <c r="E7" s="58"/>
      <c r="F7" s="14"/>
      <c r="G7" s="58"/>
      <c r="H7" s="14"/>
      <c r="I7" s="14"/>
      <c r="J7" s="58"/>
    </row>
    <row r="8" spans="1:10" ht="42" customHeight="1">
      <c r="A8" s="175" t="s">
        <v>253</v>
      </c>
      <c r="B8" s="176" t="s">
        <v>268</v>
      </c>
      <c r="C8" s="16" t="s">
        <v>269</v>
      </c>
      <c r="D8" s="16" t="s">
        <v>270</v>
      </c>
      <c r="E8" s="25" t="s">
        <v>271</v>
      </c>
      <c r="F8" s="16" t="s">
        <v>272</v>
      </c>
      <c r="G8" s="25" t="s">
        <v>273</v>
      </c>
      <c r="H8" s="16" t="s">
        <v>274</v>
      </c>
      <c r="I8" s="16" t="s">
        <v>275</v>
      </c>
      <c r="J8" s="25" t="s">
        <v>271</v>
      </c>
    </row>
    <row r="9" spans="1:10" ht="42" customHeight="1">
      <c r="A9" s="175" t="s">
        <v>253</v>
      </c>
      <c r="B9" s="176" t="s">
        <v>268</v>
      </c>
      <c r="C9" s="16" t="s">
        <v>276</v>
      </c>
      <c r="D9" s="16" t="s">
        <v>277</v>
      </c>
      <c r="E9" s="25" t="s">
        <v>278</v>
      </c>
      <c r="F9" s="16" t="s">
        <v>279</v>
      </c>
      <c r="G9" s="25" t="s">
        <v>280</v>
      </c>
      <c r="H9" s="16" t="s">
        <v>281</v>
      </c>
      <c r="I9" s="16" t="s">
        <v>282</v>
      </c>
      <c r="J9" s="25" t="s">
        <v>283</v>
      </c>
    </row>
    <row r="10" spans="1:10" ht="42" customHeight="1">
      <c r="A10" s="175" t="s">
        <v>253</v>
      </c>
      <c r="B10" s="176" t="s">
        <v>268</v>
      </c>
      <c r="C10" s="16" t="s">
        <v>284</v>
      </c>
      <c r="D10" s="16" t="s">
        <v>285</v>
      </c>
      <c r="E10" s="25" t="s">
        <v>286</v>
      </c>
      <c r="F10" s="16" t="s">
        <v>279</v>
      </c>
      <c r="G10" s="25" t="s">
        <v>280</v>
      </c>
      <c r="H10" s="16" t="s">
        <v>281</v>
      </c>
      <c r="I10" s="16" t="s">
        <v>282</v>
      </c>
      <c r="J10" s="25" t="s">
        <v>286</v>
      </c>
    </row>
    <row r="11" spans="1:10" ht="42" customHeight="1">
      <c r="A11" s="175" t="s">
        <v>257</v>
      </c>
      <c r="B11" s="176" t="s">
        <v>287</v>
      </c>
      <c r="C11" s="16" t="s">
        <v>269</v>
      </c>
      <c r="D11" s="16" t="s">
        <v>270</v>
      </c>
      <c r="E11" s="25" t="s">
        <v>271</v>
      </c>
      <c r="F11" s="16" t="s">
        <v>272</v>
      </c>
      <c r="G11" s="25" t="s">
        <v>273</v>
      </c>
      <c r="H11" s="16" t="s">
        <v>274</v>
      </c>
      <c r="I11" s="16" t="s">
        <v>275</v>
      </c>
      <c r="J11" s="25" t="s">
        <v>271</v>
      </c>
    </row>
    <row r="12" spans="1:10" ht="42" customHeight="1">
      <c r="A12" s="175" t="s">
        <v>257</v>
      </c>
      <c r="B12" s="176" t="s">
        <v>287</v>
      </c>
      <c r="C12" s="16" t="s">
        <v>276</v>
      </c>
      <c r="D12" s="16" t="s">
        <v>277</v>
      </c>
      <c r="E12" s="25" t="s">
        <v>288</v>
      </c>
      <c r="F12" s="16" t="s">
        <v>279</v>
      </c>
      <c r="G12" s="25" t="s">
        <v>280</v>
      </c>
      <c r="H12" s="16" t="s">
        <v>281</v>
      </c>
      <c r="I12" s="16" t="s">
        <v>282</v>
      </c>
      <c r="J12" s="25" t="s">
        <v>288</v>
      </c>
    </row>
    <row r="13" spans="1:10" ht="42" customHeight="1">
      <c r="A13" s="175" t="s">
        <v>257</v>
      </c>
      <c r="B13" s="176" t="s">
        <v>287</v>
      </c>
      <c r="C13" s="16" t="s">
        <v>284</v>
      </c>
      <c r="D13" s="16" t="s">
        <v>285</v>
      </c>
      <c r="E13" s="25" t="s">
        <v>286</v>
      </c>
      <c r="F13" s="16" t="s">
        <v>279</v>
      </c>
      <c r="G13" s="25" t="s">
        <v>280</v>
      </c>
      <c r="H13" s="16" t="s">
        <v>281</v>
      </c>
      <c r="I13" s="16" t="s">
        <v>282</v>
      </c>
      <c r="J13" s="25" t="s">
        <v>286</v>
      </c>
    </row>
  </sheetData>
  <mergeCells count="6">
    <mergeCell ref="A3:J3"/>
    <mergeCell ref="A4:H4"/>
    <mergeCell ref="A8:A10"/>
    <mergeCell ref="B8:B10"/>
    <mergeCell ref="A11:A13"/>
    <mergeCell ref="B11:B13"/>
  </mergeCells>
  <phoneticPr fontId="16" type="noConversion"/>
  <printOptions horizontalCentered="1"/>
  <pageMargins left="0.96" right="0.96" top="0.72" bottom="0.72" header="0" footer="0"/>
  <pageSetup paperSize="9" scale="69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命名范围</vt:lpstr>
      </vt:variant>
      <vt:variant>
        <vt:i4>17</vt:i4>
      </vt:variant>
    </vt:vector>
  </HeadingPairs>
  <TitlesOfParts>
    <vt:vector size="34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区对下转移支付预算表09-1</vt:lpstr>
      <vt:lpstr>区对下转移支付绩效目标表09-2</vt:lpstr>
      <vt:lpstr>新增资产配置表10</vt:lpstr>
      <vt:lpstr>上级转移支付补助项目支出预算表11</vt:lpstr>
      <vt:lpstr>部门项目中期规划预算表12</vt:lpstr>
      <vt:lpstr>'部门财务收支预算总表01-1'!Print_Titles</vt:lpstr>
      <vt:lpstr>'部门财政拨款收支预算总表02-1'!Print_Titles</vt:lpstr>
      <vt:lpstr>部门基本支出预算表04!Print_Titles</vt:lpstr>
      <vt:lpstr>'部门收入预算表01-2'!Print_Titles</vt:lpstr>
      <vt:lpstr>'部门项目支出绩效目标表05-2'!Print_Titles</vt:lpstr>
      <vt:lpstr>'部门项目支出预算表05-1'!Print_Titles</vt:lpstr>
      <vt:lpstr>部门项目中期规划预算表12!Print_Titles</vt:lpstr>
      <vt:lpstr>部门政府采购预算表07!Print_Titles</vt:lpstr>
      <vt:lpstr>部门政府购买服务预算表08!Print_Titles</vt:lpstr>
      <vt:lpstr>部门政府性基金预算支出预算表06!Print_Titles</vt:lpstr>
      <vt:lpstr>'部门支出预算表01-3'!Print_Titles</vt:lpstr>
      <vt:lpstr>'区对下转移支付绩效目标表09-2'!Print_Titles</vt:lpstr>
      <vt:lpstr>'区对下转移支付预算表09-1'!Print_Titles</vt:lpstr>
      <vt:lpstr>上级转移支付补助项目支出预算表11!Print_Titles</vt:lpstr>
      <vt:lpstr>新增资产配置表10!Print_Titles</vt:lpstr>
      <vt:lpstr>一般公共预算“三公”经费支出预算表03!Print_Titles</vt:lpstr>
      <vt:lpstr>'一般公共预算支出预算表02-2'!Print_Titles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2025-02-25T01:19:24Z</dcterms:modified>
</cp:coreProperties>
</file>