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94" firstSheet="3"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7" hidden="1">'部门项目支出预算表05-1'!$A$9:$W$54</definedName>
  </definedNames>
  <calcPr calcId="144525"/>
</workbook>
</file>

<file path=xl/sharedStrings.xml><?xml version="1.0" encoding="utf-8"?>
<sst xmlns="http://schemas.openxmlformats.org/spreadsheetml/2006/main" count="4614" uniqueCount="1003">
  <si>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</si>
  <si>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</si>
  <si>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</si>
  <si>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</si>
  <si>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</si>
  <si>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</si>
  <si>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</si>
  <si>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</si>
  <si>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</si>
  <si>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</si>
  <si>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</si>
  <si>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</si>
  <si>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</si>
  <si>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</si>
  <si>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</si>
  <si>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</si>
  <si>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</si>
  <si>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</si>
  <si>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</si>
  <si>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</si>
  <si>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</si>
  <si>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</si>
  <si>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</si>
  <si>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</si>
  <si>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</si>
  <si>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</si>
  <si>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</si>
  <si>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</si>
  <si>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</si>
  <si>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</si>
  <si>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</si>
  <si>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</si>
  <si>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</si>
  <si>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</si>
  <si>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</si>
  <si>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</si>
  <si>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</si>
  <si>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</si>
  <si>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</si>
  <si>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</si>
  <si>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</si>
  <si>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</si>
  <si>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</si>
  <si>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</si>
  <si>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</si>
  <si>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</si>
  <si>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</si>
  <si>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</si>
  <si>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</si>
  <si>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</si>
  <si>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</si>
  <si>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</si>
  <si>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</si>
  <si>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</si>
  <si>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</si>
  <si>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</si>
  <si>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</si>
  <si>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</si>
  <si>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</si>
  <si>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</si>
  <si>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</si>
  <si>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</si>
  <si>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</si>
  <si>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</si>
  <si>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</si>
  <si>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</si>
  <si>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</si>
  <si>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</si>
  <si>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</si>
  <si>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昆明市官渡区水务局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</si>
  <si>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</si>
  <si>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</si>
  <si>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</si>
  <si>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</si>
  <si>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</si>
  <si>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</si>
  <si>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</si>
  <si>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</si>
  <si>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</si>
  <si>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</si>
  <si>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</si>
  <si>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</si>
  <si>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</si>
  <si>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</si>
  <si>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</si>
  <si>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</si>
  <si>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</si>
  <si>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</si>
  <si>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</si>
  <si>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</si>
  <si>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</si>
  <si>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</si>
  <si>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</si>
  <si>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</si>
  <si>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</si>
  <si>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</si>
  <si>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</si>
  <si>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</si>
  <si>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</si>
  <si>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</si>
  <si>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</si>
  <si>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</si>
  <si>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</si>
  <si>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</si>
  <si>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</si>
  <si>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</si>
  <si>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</si>
  <si>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</si>
  <si>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</si>
  <si>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</si>
  <si>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</si>
  <si>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</si>
  <si>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</si>
  <si>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</si>
  <si>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2101199</t>
  </si>
  <si>
    <t>其他行政事业单位医疗支出</t>
  </si>
  <si>
    <t>211</t>
  </si>
  <si>
    <t>节能环保支出</t>
  </si>
  <si>
    <t>21103</t>
  </si>
  <si>
    <t>污染防治</t>
  </si>
  <si>
    <t>2110302</t>
  </si>
  <si>
    <t>水体</t>
  </si>
  <si>
    <t>213</t>
  </si>
  <si>
    <t>农林水支出</t>
  </si>
  <si>
    <t>21303</t>
  </si>
  <si>
    <t>水利</t>
  </si>
  <si>
    <t>2130301</t>
  </si>
  <si>
    <t>行政运行</t>
  </si>
  <si>
    <t>2130302</t>
  </si>
  <si>
    <t>一般行政管理事务</t>
  </si>
  <si>
    <t>2130304</t>
  </si>
  <si>
    <t>水利行业业务管理</t>
  </si>
  <si>
    <t>2130305</t>
  </si>
  <si>
    <t>水利工程建设</t>
  </si>
  <si>
    <t>2130306</t>
  </si>
  <si>
    <t>水利工程运行与维护</t>
  </si>
  <si>
    <t>2130314</t>
  </si>
  <si>
    <t>防汛</t>
  </si>
  <si>
    <t>2130316</t>
  </si>
  <si>
    <t>农村水利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</si>
  <si>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</si>
  <si>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</si>
  <si>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</si>
  <si>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</si>
  <si>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</si>
  <si>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</si>
  <si>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</si>
  <si>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</si>
  <si>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</si>
  <si>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</si>
  <si>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</si>
  <si>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</si>
  <si>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</si>
  <si>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</si>
  <si>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</si>
  <si>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</si>
  <si>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</si>
  <si>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</si>
  <si>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</si>
  <si>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</si>
  <si>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</si>
  <si>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</si>
  <si>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</si>
  <si>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</si>
  <si>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</si>
  <si>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</si>
  <si>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</si>
  <si>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</si>
  <si>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</si>
  <si>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</si>
  <si>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</si>
  <si>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</si>
  <si>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</si>
  <si>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</si>
  <si>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</si>
  <si>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</si>
  <si>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</si>
  <si>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</si>
  <si>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</si>
  <si>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</si>
  <si>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</si>
  <si>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</si>
  <si>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</si>
  <si>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</si>
  <si>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</si>
  <si>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</si>
  <si>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</si>
  <si>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</si>
  <si>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</si>
  <si>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</si>
  <si>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</si>
  <si>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</si>
  <si>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备注：2025年“三公”经费合计433900.00元，其中公务用车运行费153900.00元，同比减少191500.00元，减少率为55.44%；公务用车购置费280000.00元，同比增加280000.00元，增加率为100%；公务接待费为0万元，同比无变化。</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</si>
  <si>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</si>
  <si>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</si>
  <si>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</si>
  <si>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</si>
  <si>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</si>
  <si>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</si>
  <si>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</si>
  <si>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</si>
  <si>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</si>
  <si>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</si>
  <si>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</si>
  <si>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</si>
  <si>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</si>
  <si>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</si>
  <si>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</si>
  <si>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</si>
  <si>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</si>
  <si>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</si>
  <si>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</si>
  <si>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530111210000000004108</t>
  </si>
  <si>
    <t>行政人员工资支出</t>
  </si>
  <si>
    <t>30101</t>
  </si>
  <si>
    <t>基本工资</t>
  </si>
  <si>
    <t>30102</t>
  </si>
  <si>
    <t>津贴补贴</t>
  </si>
  <si>
    <t>30103</t>
  </si>
  <si>
    <t>奖金</t>
  </si>
  <si>
    <t>530111210000000004109</t>
  </si>
  <si>
    <t>事业人员工资支出</t>
  </si>
  <si>
    <t>30107</t>
  </si>
  <si>
    <t>绩效工资</t>
  </si>
  <si>
    <t>530111210000000004110</t>
  </si>
  <si>
    <t>社会保障缴费</t>
  </si>
  <si>
    <t>30108</t>
  </si>
  <si>
    <t>机关事业单位基本养老保险缴费</t>
  </si>
  <si>
    <t>30109</t>
  </si>
  <si>
    <t>职业年金缴费</t>
  </si>
  <si>
    <t>30110</t>
  </si>
  <si>
    <t>职工基本医疗保险缴费</t>
  </si>
  <si>
    <t>30112</t>
  </si>
  <si>
    <t>其他社会保障缴费</t>
  </si>
  <si>
    <t>530111210000000004111</t>
  </si>
  <si>
    <t>30113</t>
  </si>
  <si>
    <t>530111210000000004114</t>
  </si>
  <si>
    <t>公车购置及运维费</t>
  </si>
  <si>
    <t>30231</t>
  </si>
  <si>
    <t>公务用车运行维护费</t>
  </si>
  <si>
    <t>530111210000000004115</t>
  </si>
  <si>
    <t>公务交通补贴</t>
  </si>
  <si>
    <t>30239</t>
  </si>
  <si>
    <t>其他交通费用</t>
  </si>
  <si>
    <t>530111210000000004116</t>
  </si>
  <si>
    <t>工会经费</t>
  </si>
  <si>
    <t>30228</t>
  </si>
  <si>
    <t>530111210000000004117</t>
  </si>
  <si>
    <t>一般公用支出</t>
  </si>
  <si>
    <t>30201</t>
  </si>
  <si>
    <t>办公费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</si>
  <si>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</si>
  <si>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</si>
  <si>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</si>
  <si>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</si>
  <si>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</si>
  <si>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</si>
  <si>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</si>
  <si>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</si>
  <si>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</si>
  <si>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</si>
  <si>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</si>
  <si>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</si>
  <si>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</si>
  <si>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</si>
  <si>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</si>
  <si>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</si>
  <si>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530111231100001480318</t>
  </si>
  <si>
    <t>行政人员绩效奖励</t>
  </si>
  <si>
    <t>530111231100001480319</t>
  </si>
  <si>
    <t>离退休人员支出</t>
  </si>
  <si>
    <t>30305</t>
  </si>
  <si>
    <t>生活补助</t>
  </si>
  <si>
    <t>530111231100001480350</t>
  </si>
  <si>
    <t>事业人员绩效奖励</t>
  </si>
  <si>
    <t>530111241100002106514</t>
  </si>
  <si>
    <t>其他人员支出</t>
  </si>
  <si>
    <t>30199</t>
  </si>
  <si>
    <t>其他工资福利支出</t>
  </si>
  <si>
    <t>530111241100002106516</t>
  </si>
  <si>
    <t>离退休干部走访慰问经费</t>
  </si>
  <si>
    <t>530111251100003586881</t>
  </si>
  <si>
    <t>行政人员公共交通专项经费</t>
  </si>
  <si>
    <t>530111251100003586882</t>
  </si>
  <si>
    <t>事业人员公共交通专项经费</t>
  </si>
  <si>
    <t>预算05-1表</t>
  </si>
  <si>
    <t>项目分类</t>
  </si>
  <si>
    <t>项目单位</t>
  </si>
  <si>
    <t>经济科目编码</t>
  </si>
  <si>
    <t>经济科目名称</t>
  </si>
  <si>
    <t>本年拨款</t>
  </si>
  <si>
    <t>其中：本次下达</t>
  </si>
  <si>
    <t>专项业务类</t>
  </si>
  <si>
    <t>530111210000000002429</t>
  </si>
  <si>
    <t>执法工作专项经费</t>
  </si>
  <si>
    <t>530111210000000002491</t>
  </si>
  <si>
    <t>水资源管理工作专项资金</t>
  </si>
  <si>
    <t>530111210000000002637</t>
  </si>
  <si>
    <t>防汛专项资金</t>
  </si>
  <si>
    <t>530111210000000002650</t>
  </si>
  <si>
    <t>河长制工作专项资金</t>
  </si>
  <si>
    <t>530111210000000003526</t>
  </si>
  <si>
    <t>业务专项资金</t>
  </si>
  <si>
    <t>530111210000000004010</t>
  </si>
  <si>
    <t>官渡区301号路（子泰路）道路及附属桥涵建设工程专项资金</t>
  </si>
  <si>
    <t>30905</t>
  </si>
  <si>
    <t>基础设施建设</t>
  </si>
  <si>
    <t>530111210000000004020</t>
  </si>
  <si>
    <t>海河（广福路下段）防洪综合整治工程专项资金</t>
  </si>
  <si>
    <t>530111210000000004336</t>
  </si>
  <si>
    <t>政府采购车辆专项经费</t>
  </si>
  <si>
    <t>530111210000000004339</t>
  </si>
  <si>
    <t>清水河及海明河截污工程专项资金</t>
  </si>
  <si>
    <t>530111210000000005197</t>
  </si>
  <si>
    <t>官渡区星海半岛生态湿地二期建设项目专项资金</t>
  </si>
  <si>
    <t>530111210000000005200</t>
  </si>
  <si>
    <t>官渡区宝丰半岛生态湿地二期建设项目专项资金</t>
  </si>
  <si>
    <t>530111210000000005203</t>
  </si>
  <si>
    <t>官渡区排水应急项目</t>
  </si>
  <si>
    <t>530111221100000208455</t>
  </si>
  <si>
    <t>节水办专项资金经费</t>
  </si>
  <si>
    <t>530111221100000208498</t>
  </si>
  <si>
    <t>海绵办专项资金经费</t>
  </si>
  <si>
    <t>530111231100001140023</t>
  </si>
  <si>
    <t>官渡区污水处理站在线监测设备运行维护政府采购经费</t>
  </si>
  <si>
    <t>30227</t>
  </si>
  <si>
    <t>委托业务费</t>
  </si>
  <si>
    <t>530111241100002085746</t>
  </si>
  <si>
    <t>官渡区水务局第二批水利设施管理项目经费</t>
  </si>
  <si>
    <t>530111241100002088096</t>
  </si>
  <si>
    <t>官渡区水务局分散式污水处理站污泥处置项目经费</t>
  </si>
  <si>
    <t>530111241100002089529</t>
  </si>
  <si>
    <t>官渡区水务局水利设施管护项目经费</t>
  </si>
  <si>
    <t>530111241100002710384</t>
  </si>
  <si>
    <t>官渡区分散式污水处理运营服务采购项目补助经费</t>
  </si>
  <si>
    <t>530111241100002984778</t>
  </si>
  <si>
    <t>官渡区西亮塘片区防洪排涝改造工程专项资金</t>
  </si>
  <si>
    <t>530111241100003351941</t>
  </si>
  <si>
    <t>2025年农村饮水工程维修养护资金</t>
  </si>
  <si>
    <t>530111241100003351951</t>
  </si>
  <si>
    <t>2025年山洪灾害防治项目资金</t>
  </si>
  <si>
    <t>530111241100003351963</t>
  </si>
  <si>
    <t>2025年农业水价综合改革精准补贴和节水奖励资金</t>
  </si>
  <si>
    <t>530111241100003351999</t>
  </si>
  <si>
    <t>2025年山洪灾害防治设施维修养护资金</t>
  </si>
  <si>
    <t>530111251100003581829</t>
  </si>
  <si>
    <t>水务局零星应急处置建设项目经费</t>
  </si>
  <si>
    <t>530111251100003614147</t>
  </si>
  <si>
    <t>金汁河水环境综合整治工程资金</t>
  </si>
  <si>
    <t>530111251100003614331</t>
  </si>
  <si>
    <t>溴水河水环境综合整治工程资金</t>
  </si>
  <si>
    <t>530111251100003735679</t>
  </si>
  <si>
    <t>官渡区主要入滇河道及支流沟渠水质检测专项资金</t>
  </si>
  <si>
    <t>530111251100003950244</t>
  </si>
  <si>
    <t>官渡区广普大沟水质提升工程资金</t>
  </si>
  <si>
    <t>530111251100003950323</t>
  </si>
  <si>
    <t>广普大沟水环境整治工程资金</t>
  </si>
  <si>
    <t>530111251100003950804</t>
  </si>
  <si>
    <t>官渡区三个半岛湖滨带复耕建设项目经费</t>
  </si>
  <si>
    <t>530111251100003953073</t>
  </si>
  <si>
    <t>海河（广福路下段）防洪综合整治工程资金</t>
  </si>
  <si>
    <t>530111251100003956455</t>
  </si>
  <si>
    <t>官渡区普自村污水处理站运营管理项目资金</t>
  </si>
  <si>
    <t>530111251100003977056</t>
  </si>
  <si>
    <t>官渡区污水处理站在线监测建设项目资金</t>
  </si>
  <si>
    <t>530111251100003977237</t>
  </si>
  <si>
    <t>官渡区水务局水利设施维修养护（河道清淤）项目经费</t>
  </si>
  <si>
    <t>事业发展类</t>
  </si>
  <si>
    <t>530111210000000005002</t>
  </si>
  <si>
    <t>党建工作经费专项资金</t>
  </si>
  <si>
    <t>530111221100000236587</t>
  </si>
  <si>
    <t>官渡区五甲塘片区东侧防洪沟防洪综合整治工程专项资金</t>
  </si>
  <si>
    <t>530111221100000239150</t>
  </si>
  <si>
    <t>马料河水质提升处理示范工程专项资金</t>
  </si>
  <si>
    <t>530111221100000239183</t>
  </si>
  <si>
    <t>官渡区河道综合治理PPP项目专项资金</t>
  </si>
  <si>
    <t>530111221100000244011</t>
  </si>
  <si>
    <t>官渡区支流沟渠水环境整治工程专项资金</t>
  </si>
  <si>
    <t>530111231100001135562</t>
  </si>
  <si>
    <t>水利设施及泵站运行维护管理专项经费</t>
  </si>
  <si>
    <t>530111231100001866456</t>
  </si>
  <si>
    <t>昆明市官渡区2022至2023年二环外雨污分流改造工程专项经费</t>
  </si>
  <si>
    <t>530111241100003021439</t>
  </si>
  <si>
    <t>农业水价综合改革资金</t>
  </si>
  <si>
    <t>530111251100003977547</t>
  </si>
  <si>
    <t>昆明滇池国际会展中心周边（新一、二村、永胜一、二、三组）排涝工程经费</t>
  </si>
  <si>
    <t>530111251100003977668</t>
  </si>
  <si>
    <t>官渡区水务局2024年零星建设及环保督查整改应急处置经费</t>
  </si>
  <si>
    <t>预算05-2表</t>
  </si>
  <si>
    <t>项目年度绩效目标</t>
  </si>
  <si>
    <t>一级指标</t>
  </si>
  <si>
    <t>二级指标</t>
  </si>
  <si>
    <t>三级指标</t>
  </si>
  <si>
    <t>指标性质</t>
  </si>
  <si>
    <t>指标值</t>
  </si>
  <si>
    <t>度量单位</t>
  </si>
  <si>
    <t>指标属性</t>
  </si>
  <si>
    <t>指标内容</t>
  </si>
  <si>
    <t>计划2025年第一季度：恢复和保护滇池湖滨生态多样性，重筑滇池生态岸线，构建滇池与城市发展的生态缓冲区，保障滇池的可持续发展
计划2025年第二季度：突出滇池半岛湿地的特色：田水共融，城水和谐。以滨湖湿地动植物生境营造为核心
计划2025年第三季度：以场地水质净化为基础，形成水生-湿生-陆生复合生态带。
计划2025年第四季度：营造多样化生境，构建湖滨与河口生态系统</t>
  </si>
  <si>
    <t>产出指标</t>
  </si>
  <si>
    <t>数量指标</t>
  </si>
  <si>
    <t>宝丰半岛湿地（二期）</t>
  </si>
  <si>
    <t>&gt;=</t>
  </si>
  <si>
    <t xml:space="preserve">607.6 </t>
  </si>
  <si>
    <t>亩</t>
  </si>
  <si>
    <t>定量指标</t>
  </si>
  <si>
    <t>宝丰半岛湿地占地面积为607.6亩</t>
  </si>
  <si>
    <t>质量指标</t>
  </si>
  <si>
    <t>竣工验收合格率</t>
  </si>
  <si>
    <t>=</t>
  </si>
  <si>
    <t xml:space="preserve">90 </t>
  </si>
  <si>
    <t>%</t>
  </si>
  <si>
    <t>定性指标</t>
  </si>
  <si>
    <t>反映项目验收情况。
合格率90%以上10分，未完成逐项扣分</t>
  </si>
  <si>
    <t>效益指标</t>
  </si>
  <si>
    <t>经济效益</t>
  </si>
  <si>
    <t>本项目充分发挥该湿地物种资源丰富和景观、生境、群落等均具有特殊性的优势，有力推动全市经济更好更快的发展。</t>
  </si>
  <si>
    <t>生态效益约为400.8万元/年，土地增效产生的生态效益为19</t>
  </si>
  <si>
    <t>万元</t>
  </si>
  <si>
    <t>项目的间接经济效益主要体现在生态效益和土地增效方面</t>
  </si>
  <si>
    <t>社会效益</t>
  </si>
  <si>
    <t>湿地公园的建设为周围区域提供了一个良好的环境，推动区域内环境的保护与治理迈向新台阶</t>
  </si>
  <si>
    <t>通过项目区湖滨湿地建设，牢固树立“绿水青山就是金山银山”的理念</t>
  </si>
  <si>
    <t>生态效益</t>
  </si>
  <si>
    <t>净化水质，改善滇池水体环境</t>
  </si>
  <si>
    <t>90</t>
  </si>
  <si>
    <t>湿地生态系统抚育并保护了大量的生物种群</t>
  </si>
  <si>
    <t>满意度指标</t>
  </si>
  <si>
    <t>服务对象满意度</t>
  </si>
  <si>
    <t>受益人群满意度</t>
  </si>
  <si>
    <t>调查人群中对设施建设或设施运行的满意度。</t>
  </si>
  <si>
    <t>社会公众满意度</t>
  </si>
  <si>
    <t>内部人员满意度</t>
  </si>
  <si>
    <r>
      <rPr>
        <sz val="9"/>
        <color rgb="FF000000"/>
        <rFont val="宋体"/>
        <charset val="134"/>
      </rPr>
      <t>做好所有设施的管理及值守（或巡查）工作，熟悉设备操作规程，服从官渡区水务局的调度管理；做好站点中抽水泵及其配套设备、闸门及其配套设备、发电机的日常保养维护保障设备能随时投入使用；做好站点环境卫生、绿化日常养护，河道巡视，进水池及调蓄池定期清淤，其他站点配套设施的日常巡查检查工作。</t>
    </r>
    <r>
      <rPr>
        <sz val="9"/>
        <color rgb="FF000000"/>
        <rFont val="Arial"/>
        <charset val="134"/>
      </rPr>
      <t xml:space="preserve">						</t>
    </r>
    <r>
      <rPr>
        <sz val="9"/>
        <color rgb="FF000000"/>
        <rFont val="宋体"/>
        <charset val="134"/>
      </rPr>
      <t xml:space="preserve">
</t>
    </r>
  </si>
  <si>
    <t>预计完成20个水利设施站点运维</t>
  </si>
  <si>
    <t>20</t>
  </si>
  <si>
    <t>个</t>
  </si>
  <si>
    <t xml:space="preserve">预计完成26个水利设施站点运维
</t>
  </si>
  <si>
    <t xml:space="preserve">做好所有设施的管理及值守（或巡查）工作，熟悉设备操作规程，服从官渡区水务局的调度管理；做好站点中抽水泵及其配套设备、闸门及其配套设备、发电机的日常保养维护保障设备能随时投入使用；做好站点环境卫生、绿化日常养护，河道巡视，进水池及调蓄池定期清淤，其他站点配套设施的日常巡查检查工作。						
</t>
  </si>
  <si>
    <t>水利设施站点功能达到设计要求</t>
  </si>
  <si>
    <t>90%</t>
  </si>
  <si>
    <t>站内设施完好率均达到90%以上</t>
  </si>
  <si>
    <t>时效指标</t>
  </si>
  <si>
    <t>全年</t>
  </si>
  <si>
    <t>减少城市内涝，提升城市排洪防汛功能</t>
  </si>
  <si>
    <t>独立泵站、配套闸门、独立闸门、调蓄池等水利设施站点的运行，有效促进雨污分流，提升河道水质，促进河道流域水生态恢复，提高周边环境质量</t>
  </si>
  <si>
    <t>可持续影响</t>
  </si>
  <si>
    <t>有效减轻水质污染及内涝隐患</t>
  </si>
  <si>
    <t>服务对象满意度指标</t>
  </si>
  <si>
    <t>2025年第一季度完成工程结算编制；
2025年第二季度完成结算审核；
2025年第三季度完成竣工财务决算编制；
2025年第四季度完成财务决算审计，支付工程款项。</t>
  </si>
  <si>
    <t>主体工程完成率</t>
  </si>
  <si>
    <t>100</t>
  </si>
  <si>
    <t>反映主体工程完成情况。
主体工程完成率=（按计划完成主体工程的工程量/计划完成主体工程量）*100%。</t>
  </si>
  <si>
    <t>95</t>
  </si>
  <si>
    <t>反映项目验收情况。
竣工验收合格率=（验收合格单元工程数量/完工单元工程总数）×100%。</t>
  </si>
  <si>
    <t>计划完工率</t>
  </si>
  <si>
    <t>反映工程按计划完工情况。
计划完工率=实际完成工程项目个数/按计划应完成项目个数。</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</si>
  <si>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</si>
  <si>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</si>
  <si>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</si>
  <si>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</si>
  <si>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 xml:space="preserve">项目实施后对改善生态环境实现规划目标的效果 </t>
  </si>
  <si>
    <t>年</t>
  </si>
  <si>
    <t xml:space="preserve"> 实施规划目标</t>
  </si>
  <si>
    <t xml:space="preserve">社会公众满意度  </t>
  </si>
  <si>
    <t xml:space="preserve"> 项目实施后对河道水质提升和防洪情况的改善，能否满足防洪需要和美化社会环境</t>
  </si>
  <si>
    <t>受益对象满意度</t>
  </si>
  <si>
    <t xml:space="preserve"> 项目实施后对河道水质提升和防洪情况的改善，能否满足防洪需要和美化社会环境 </t>
  </si>
  <si>
    <t xml:space="preserve"> 内部人员满意度 </t>
  </si>
  <si>
    <t>一季度确保所属污水处理站正常运行，预计支付714457.25元；
二季度确保所属污水处理站正常运行，预计支付714457.25元；
三季度确保所属污水处理站正常运行，预计支付714457.25元；
四季度确保所属污水处理站正常运行，预计支付714457.25元。</t>
  </si>
  <si>
    <t>处置方量</t>
  </si>
  <si>
    <t>12671.52</t>
  </si>
  <si>
    <t>立方米</t>
  </si>
  <si>
    <t>确保所属污水处理站正常运转</t>
  </si>
  <si>
    <t>保证污水处理站正常运行</t>
  </si>
  <si>
    <t>正常开展</t>
  </si>
  <si>
    <t>空完成2025年目标任务</t>
  </si>
  <si>
    <t>'完成</t>
  </si>
  <si>
    <t>确保所属污水处理站正常运行。</t>
  </si>
  <si>
    <t>'持续加强</t>
  </si>
  <si>
    <t>空对生活在官渡区的群众进行该项工作的满意度调查</t>
  </si>
  <si>
    <t>'80</t>
  </si>
  <si>
    <t>项目已完工</t>
  </si>
  <si>
    <t>85</t>
  </si>
  <si>
    <t>综合使用率</t>
  </si>
  <si>
    <t>反映设施建成后的利用、使用的情况。
综合使用率=（投入使用的基础建设工程建设内容/完成建设内容）*100%</t>
  </si>
  <si>
    <t>调查人群中对设施建设或设施运行的满意度。
受益人群覆盖率=（调查人群中对设施建设或设施运行的人数/问卷调查人数）*100%</t>
  </si>
  <si>
    <r>
      <rPr>
        <sz val="9"/>
        <color rgb="FF000000"/>
        <rFont val="宋体"/>
        <charset val="134"/>
      </rPr>
      <t>确保辖区权限内河道（堤）、沟渠、涵闸、泵站等水利设施安全和正常运行。通过科学的管理，确保辖区内水工程设施运行安全，辖区内居民、企事业单位免受洪涝灾害，提高了工程的使用能力，使水资源得到优化调度和科学管理。</t>
    </r>
    <r>
      <rPr>
        <sz val="9"/>
        <color rgb="FF000000"/>
        <rFont val="Arial"/>
        <charset val="134"/>
      </rPr>
      <t xml:space="preserve">						</t>
    </r>
    <r>
      <rPr>
        <sz val="9"/>
        <color rgb="FF000000"/>
        <rFont val="宋体"/>
        <charset val="134"/>
      </rPr>
      <t xml:space="preserve">
</t>
    </r>
  </si>
  <si>
    <t>管辖水利设施</t>
  </si>
  <si>
    <t>162.7</t>
  </si>
  <si>
    <t>公里</t>
  </si>
  <si>
    <t xml:space="preserve">辖区内共有河道及其支流33条，总长167.2公里，泵站、闸门、调蓄池等水利设施50余处，纳入环卫一体化管养考核的河道水面保洁面积161.38万平方米，河道绿化面积69.87万平方米。
</t>
  </si>
  <si>
    <t xml:space="preserve">确保辖区权限内河道（堤）、沟渠、涵闸、泵站等水利设施安全和正常运行。通过科学的管理，确保辖区内水工程设施运行安全，辖区内居民、企事业单位免受洪涝灾害，提高了工程的使用能力，使水资源得到优化调度和科学管理。						
</t>
  </si>
  <si>
    <t>按相关要求完成2024-2026年水务零星建设项目建设工程施工合同、官渡区水务局2022年至2023年零星建设项目规定的相关项目</t>
  </si>
  <si>
    <t xml:space="preserve">按照国家现行验收规范标准执行
</t>
  </si>
  <si>
    <t>按合同时限要求完成</t>
  </si>
  <si>
    <t>95%</t>
  </si>
  <si>
    <t xml:space="preserve">每年终对服务质量进行考核评估，考核合格后续签；若考核不合格，则终止合同
</t>
  </si>
  <si>
    <t>成本指标</t>
  </si>
  <si>
    <t>经济成本指标</t>
  </si>
  <si>
    <t>170万元</t>
  </si>
  <si>
    <t xml:space="preserve">由云南佳逸建筑工程有限公司、云南都达建筑工程有限公司实施了河道零星应急维护整治、五甲宝象河末端清淤、海河河道治理、马料河水龙边沟清淤、渔村检查井修复、广普大沟南连接线下污水管修复、老海河黑臭水体整治等零星应急项目，产值估算约170万元（其中：佳逸160万元、都达10万元）。
</t>
  </si>
  <si>
    <t>提升水利业务管理、促进水利项目实施。</t>
  </si>
  <si>
    <t xml:space="preserve">确保辖区内水利设施充分发挥功能，提高片区蓄水、污水转输、补水、调水、排洪等能力。
</t>
  </si>
  <si>
    <t>社会公众满意</t>
  </si>
  <si>
    <t xml:space="preserve">使辖区内水工程设施充分发挥社会、生态环境、经济效益。
</t>
  </si>
  <si>
    <t>山洪灾害项目是国家防总下达实施的重点项目，于2014年开始建设，每年都有运行维护任务，支付移动、电信宽带网关和短信通信费8万元，山洪灾害系统运行维护服务费17万元。
2025年目标：根据当年实施分册，开展山洪灾害防治项目非工程措施建设、山洪灾害群防群策演练，为辖区人员开展培训演讲。
2026年目标：根据当年实施分册，开展山洪灾害防治项目非工程措施建设、山洪灾害群防群策演练，为辖区人员开展培训演讲。
2027年目标：根据当年实施分册，开展山洪灾害防治项目非工程措施建设、山洪灾害群防群策演练，为辖区人员开展培训演讲。</t>
  </si>
  <si>
    <t>山洪灾害防治县数</t>
  </si>
  <si>
    <t>1.00</t>
  </si>
  <si>
    <t>完成2025年山洪灾害防治任务</t>
  </si>
  <si>
    <t>工程验收合格率</t>
  </si>
  <si>
    <t>截止2025年底，投资完成比例</t>
  </si>
  <si>
    <t xml:space="preserve">完成2025年山洪灾害防治任务
</t>
  </si>
  <si>
    <t>下达资金完成比例</t>
  </si>
  <si>
    <t>28万元</t>
  </si>
  <si>
    <t>山洪灾害防治保护人口数量</t>
  </si>
  <si>
    <t>0.49</t>
  </si>
  <si>
    <t>万人</t>
  </si>
  <si>
    <t>降低自然灾害风险</t>
  </si>
  <si>
    <t>38</t>
  </si>
  <si>
    <t>工程是否良性运行</t>
  </si>
  <si>
    <t>受益群众满意度</t>
  </si>
  <si>
    <t>工程总量</t>
  </si>
  <si>
    <t xml:space="preserve">1 </t>
  </si>
  <si>
    <t>平方米/公里/立方/亩等</t>
  </si>
  <si>
    <t>反映新建、改造、修缮工程量完成情况。</t>
  </si>
  <si>
    <t>项目建设质量</t>
  </si>
  <si>
    <t>&lt;=</t>
  </si>
  <si>
    <t>零次质量事故</t>
  </si>
  <si>
    <t>次</t>
  </si>
  <si>
    <t>反映该项目建设过程中质量安全状况。</t>
  </si>
  <si>
    <t>按照工期完成建设</t>
  </si>
  <si>
    <t>一年内完成项目建设</t>
  </si>
  <si>
    <t xml:space="preserve">促进社会发展 </t>
  </si>
  <si>
    <t xml:space="preserve">5 </t>
  </si>
  <si>
    <t>万人次</t>
  </si>
  <si>
    <t xml:space="preserve">反映新建、改造、修缮工程量完成情况。  </t>
  </si>
  <si>
    <t>使用年限</t>
  </si>
  <si>
    <t>通过工程设计使用年限反映可持续的效果。</t>
  </si>
  <si>
    <t xml:space="preserve">80 </t>
  </si>
  <si>
    <t xml:space="preserve">社会公众满意度 </t>
  </si>
  <si>
    <t xml:space="preserve">调查社会公众中对设施建设或设施运行的满意度。
受益人群覆盖率=（调查人群中对设施建设或设施运行的人数/问卷调查人数）*100% </t>
  </si>
  <si>
    <t xml:space="preserve">调查内部人员中对设施建设或设施运行的满意度。
受益人群覆盖率=（调查人群中对设施建设或设施运行的人数/问卷调查人数）*100% </t>
  </si>
  <si>
    <t>70</t>
  </si>
  <si>
    <t>项目实施后对改善生态环境实现规划目标的效果</t>
  </si>
  <si>
    <t>反映工程项目生态效益。</t>
  </si>
  <si>
    <t>调查人群中对设施建设或设施运行的满意度。
受益人群覆盖率=（调查人群中对设施建设或设施运行的人数/问卷调查人数）*100%</t>
  </si>
  <si>
    <t>1.2025年水利发展资金下达官渡区农村饮水工程维修养护经费26万元，主要用于实施官渡区8个农村饮水工程的维修养护，包括农村供水工程及其配套设施修缮，供水设备及元配件、水表等更换，供水管材管件、净化消毒滤料和药剂试剂购置于更换，水质检测监测药剂和易耗品，仪器设备原配件的更换等支出。                                                                                                                                                                             2.完成2025年公共自来水管网改造项目，主要解决官渡区小板桥街道办事处、金马街道办事处农村饮用水更新改造自来水项目所需资金及水质检测费用。</t>
  </si>
  <si>
    <t>农村饮水工程维修养护数量</t>
  </si>
  <si>
    <t>农饮水质检测、维修养护、公共自来水管网改造</t>
  </si>
  <si>
    <t>截至2026年6月底，完工项目初步验收率</t>
  </si>
  <si>
    <t>反映工程初步验收情况。完工项目初步验收率=初步验收数/工程总件数*100%</t>
  </si>
  <si>
    <t>反映工程实际验收情况。工程项目合格率=实际验收数/工程总件数*100%</t>
  </si>
  <si>
    <t>维护按时完成率</t>
  </si>
  <si>
    <t>80</t>
  </si>
  <si>
    <t>反映设施、设备维护按时完成的情况。设施、设备维护按时完成率=在规定时限内完成维护的设施、设备数量/维护的设施、设备数量*100</t>
  </si>
  <si>
    <t>农村饮水工程维修养护覆盖服务人口</t>
  </si>
  <si>
    <t>反映维修养护工程实施后解决人口数量</t>
  </si>
  <si>
    <t>受益群众的满意度</t>
  </si>
  <si>
    <t>反映收益对象的满意程度</t>
  </si>
  <si>
    <t>一季度保证水务局正常工作正常开展，预计5万元；
二季度保证水务局正常工作正常开展，预计5万元；
三季度保证水务局正常工作正常开展，预计5万元；
四季度保证水务局正常工作正常开展，预计5万元。</t>
  </si>
  <si>
    <t>水务局机关</t>
  </si>
  <si>
    <t>户</t>
  </si>
  <si>
    <t>保障水务局各机构正常运转，完成日常事务工作任务及确保水利项目顺利推进</t>
  </si>
  <si>
    <t>保证水务局正常活动的开展</t>
  </si>
  <si>
    <t>按时完成务工作任务</t>
  </si>
  <si>
    <t>按时完成</t>
  </si>
  <si>
    <t>保证河道行洪通畅，周边片区防洪安全</t>
  </si>
  <si>
    <t>水务局各项目实施提升水资源有效保护</t>
  </si>
  <si>
    <t>社会受益</t>
  </si>
  <si>
    <t>居民满意</t>
  </si>
  <si>
    <t>内部人员满意</t>
  </si>
  <si>
    <t>（1） 复耕基本农田 108183.70 平方米（162.23 亩），复耕一般耕地 35965.90 平方米（53.93 亩）；
（2） 枯木处置 22156 棵，树木迁移 11892 棵，地被迁移 438平方米；
（3） 回填坑塘水面 31717.31 平方米，回填种植土 64445.806立方米，进行土地整理 144149.61 平方米（216.16 亩）；
（4）为保证湿地功能，建设农田灌溉渠 578 米。
（5）种植水生蔬菜 9816.31 平方米。</t>
  </si>
  <si>
    <t>图斑个数</t>
  </si>
  <si>
    <t>官渡区</t>
  </si>
  <si>
    <t>全部完成</t>
  </si>
  <si>
    <t>完成时限</t>
  </si>
  <si>
    <t>修复滇池一级保护区内生态环境</t>
  </si>
  <si>
    <t>创造良好的生态环境价值</t>
  </si>
  <si>
    <t xml:space="preserve">有力推动全市经济更好、更快发展
</t>
  </si>
  <si>
    <t>空改善城市的生态环境</t>
  </si>
  <si>
    <t>削减城市自身排放的污染</t>
  </si>
  <si>
    <t xml:space="preserve">"涵养区域地下水源、调节气候、美化环境"
</t>
  </si>
  <si>
    <t>有助于提升滇池周边整体生态环境</t>
  </si>
  <si>
    <t>水质改善、生态修复、流态优化</t>
  </si>
  <si>
    <t xml:space="preserve">实施将改善水域的生态系统
</t>
  </si>
  <si>
    <t>群众满意</t>
  </si>
  <si>
    <t xml:space="preserve">空调查人群中对设施建设或设施运行的满意度。
</t>
  </si>
  <si>
    <r>
      <rPr>
        <sz val="9"/>
        <color rgb="FF000000"/>
        <rFont val="宋体"/>
        <charset val="134"/>
      </rPr>
      <t>确保辖区权限内河道（堤）、沟渠、涵闸、泵站等水利设施安全和正常运行。通过科学的管理，确保辖区内水工程设施运行安全，辖区内居民、企事业单位免受洪涝灾害，提高了工程的使用能力，使水资源得到优化调度和科学管理。</t>
    </r>
    <r>
      <rPr>
        <sz val="9"/>
        <color rgb="FF000000"/>
        <rFont val="Arial"/>
        <charset val="134"/>
      </rPr>
      <t xml:space="preserve">						</t>
    </r>
  </si>
  <si>
    <t>辖区内共有河道及其支流33条，总长167.2公里，泵站、闸门、调蓄池等水利设施50余处，纳入环卫一体化管养考核的河道水面保洁面积161.38万平方米，河道绿化面积69.87万平方米。</t>
  </si>
  <si>
    <t xml:space="preserve">确保辖区权限内河道（堤）、沟渠、涵闸、泵站等水利设施安全和正常运行。通过科学的管理，确保辖区内水工程设施运行安全，辖区内居民、企事业单位免受洪涝灾害，提高了工程的使用能力，使水资源得到优化调度和科学管理。						</t>
  </si>
  <si>
    <t>每年终对服务质量进行考核评估，考核合格后续签；若考核不合格，则终止合同</t>
  </si>
  <si>
    <t>200</t>
  </si>
  <si>
    <t>由云南佳逸建筑工程有限公司、云南都达建筑工程有限公司实施了河道零星应急维护整治、五甲宝象河末端清淤、海河河道治理、马料河水龙边沟清淤、渔村检查井修复、广普大沟南连接线下污水管修复、老海河黑臭水体整治等零星应急项目，产值估算约170万元（其中：佳逸160万元、都达10万元）。</t>
  </si>
  <si>
    <t>确保辖区内水利设施充分发挥功能，提高片区蓄水、污水转输、补水、调水、排洪等能力。</t>
  </si>
  <si>
    <t>使辖区内水工程设施充分发挥社会、生态环境、经济效益。</t>
  </si>
  <si>
    <t>项目已完工并发挥工程效益，官渡区河道综合治理工程PPP项目已完工部分工程、财务决算审计。</t>
  </si>
  <si>
    <t>主体工程完工率</t>
  </si>
  <si>
    <t>河道ppp清算报告</t>
  </si>
  <si>
    <t>工程建成后以发挥工程效益，目前正常运行，未出现问题</t>
  </si>
  <si>
    <t>工程建成后改善社会环境效果</t>
  </si>
  <si>
    <t>河道沿线社会环境改善效果</t>
  </si>
  <si>
    <t>工程建成后改善生态环境效果</t>
  </si>
  <si>
    <t>工程建成投入使用后，内部人员满意度超过80%</t>
  </si>
  <si>
    <t>周边居民满意度</t>
  </si>
  <si>
    <t>工程建成投入使用后，周边居民满意度超过80%</t>
  </si>
  <si>
    <t>工程建成投入使用后，受益群众满意度超过80%</t>
  </si>
  <si>
    <t>一季度确保在线监测设备正常运行，数据有效率合格。
二季度确保在线监测设备正常运行，数据有效率合格。
三季度确保在线监测设备正常运行，数据有效率合格。
四季度确保在线监测设备正常运行，数据有效率合格。</t>
  </si>
  <si>
    <t>在线监测设备</t>
  </si>
  <si>
    <t>套</t>
  </si>
  <si>
    <t>官渡区水务局污水站运营服务合同（第三年续签）</t>
  </si>
  <si>
    <t>信息数据安全</t>
  </si>
  <si>
    <t>安全</t>
  </si>
  <si>
    <t>反映信息系统相关数据安全的保障情况。</t>
  </si>
  <si>
    <t>2024年</t>
  </si>
  <si>
    <t>确保合同内负责的站水质在线监测设备正常稳定运行，数据运转率有效率满足合同要求。</t>
  </si>
  <si>
    <t>正常运行</t>
  </si>
  <si>
    <t>系统全年正常运行时长</t>
  </si>
  <si>
    <t>反映信息系统全年正常运行时间情况。</t>
  </si>
  <si>
    <t>水质提升</t>
  </si>
  <si>
    <t>系统正常使用年限</t>
  </si>
  <si>
    <t>系统正常使用</t>
  </si>
  <si>
    <t>反映系统正常使用期限。</t>
  </si>
  <si>
    <t>使用人员满意度度</t>
  </si>
  <si>
    <t>满意</t>
  </si>
  <si>
    <t>反映使用对象对信息系统使用的满意度。
使用人员满意度=（对信息系统满意的使用人员/问卷调查人数）*100%</t>
  </si>
  <si>
    <t>管理部门满意度</t>
  </si>
  <si>
    <t>第一季度预计支出20万元，用于2023年官渡区海绵城市建设自评估报告编制和汇水分区划分的技术服务费用（尾款）;
第二季度预计支出20万元，用于2024年官渡区海绵城市建设自评估报告编制和汇水分区划分的技术服务费用；
第三季度预计支出20万元，用于2023年官渡区海绵城市重点示范区建设实施方案编制费用；
第四季度预计支出27.637万元，用于日常业务工作、培训费用及2024年海绵城市重点示范区验收相关费用。</t>
  </si>
  <si>
    <t>完成昆明市海绵城市建设目标分解任务</t>
  </si>
  <si>
    <t>海绵型建筑与小区项目、道路与广场项目、公园与绿地项目、生态与湿地项目、排水与再生管网项目、内涝与淹积水点项目、防洪建设项目</t>
  </si>
  <si>
    <t>完成年径总量控制率，系统推进海绵城市建设，落实重点建设任务。</t>
  </si>
  <si>
    <t>按照辖区海绵城市建设标准要求的汇水分区面积不少于辖区建成区面积的40%的目标，2023年达标汇水分区建成面积不低于35.01平方公里</t>
  </si>
  <si>
    <t>35.01</t>
  </si>
  <si>
    <t>平方公里</t>
  </si>
  <si>
    <t>保证海绵城市建设工作顺利开展</t>
  </si>
  <si>
    <t>提升水利业务管理、促进水利项目实施、提升水务改革发展等方面的作用</t>
  </si>
  <si>
    <t>推动解决城市内涝、解决水体黑臭问题，调节微气候、改善水生态。</t>
  </si>
  <si>
    <t>社会受益，居民满意</t>
  </si>
  <si>
    <t>强化城市自然水循环，构建绿色宜居的生态环境，提升城市品质与城市整体形象</t>
  </si>
  <si>
    <t>改善人居环境，缓解水资源的供需矛盾</t>
  </si>
  <si>
    <t>美化城市改善生活环境</t>
  </si>
  <si>
    <t>完成对7条市政道路、58个城中村、249个庭院小区完成雨污分流改造，打开河道雨水排口，达到削减污染物并减轻污水管网压力降低溢流的效果。</t>
  </si>
  <si>
    <t>市政道路改造数量</t>
  </si>
  <si>
    <t>条</t>
  </si>
  <si>
    <t>完成七条市政道路雨污分流改造</t>
  </si>
  <si>
    <t>工程质量</t>
  </si>
  <si>
    <t>工程完工验收合格率达90%</t>
  </si>
  <si>
    <t>完工时限</t>
  </si>
  <si>
    <t>按照市级下达任务期限完工</t>
  </si>
  <si>
    <t>改善社会淹积水</t>
  </si>
  <si>
    <t>50</t>
  </si>
  <si>
    <t>项目实施完成后，改善淹积水</t>
  </si>
  <si>
    <t>减少入滇污染物</t>
  </si>
  <si>
    <t>通过实施雨污分流，削减入滇污染物</t>
  </si>
  <si>
    <t>居民满意度</t>
  </si>
  <si>
    <t>工程完工后，周边居民满意度</t>
  </si>
  <si>
    <t>为做好我区防汛工作，在当年内将预算全部使用完毕。
第一季度，做好当年规划，预计资金使用情况
第二季度，为开展防汛工作下拨第一批资金，预计拨付总金额的40%
第三季度，收集各个街道工作开展情况，根据各街道工作开展情况做好统计
第四季度，根据工作开展统计情况，拨付剩余资金。</t>
  </si>
  <si>
    <t>拨付8个街道及3个水管所</t>
  </si>
  <si>
    <t>保防洪安全、保生命安全，确保重要堤防不溃破。重要水库不垮坝，最大程度减轻洪涝灾害损失。</t>
  </si>
  <si>
    <t>保障全区防洪安全</t>
  </si>
  <si>
    <t>降低汛期的灾害</t>
  </si>
  <si>
    <t>0.8</t>
  </si>
  <si>
    <t>对生活在官渡区的群众进行该项工作的满意度调查</t>
  </si>
  <si>
    <t>用于农灌设施维护，资金按照实际情况拨付.</t>
  </si>
  <si>
    <t>新增农业水价综合改革面积（万亩）</t>
  </si>
  <si>
    <t>0.31</t>
  </si>
  <si>
    <t>实际完成面积0.46万亩</t>
  </si>
  <si>
    <t>促进农业生产发展</t>
  </si>
  <si>
    <t>是或否</t>
  </si>
  <si>
    <t>是/否</t>
  </si>
  <si>
    <t>促进了农业生产发展</t>
  </si>
  <si>
    <t>提高农业水力资源利用率</t>
  </si>
  <si>
    <t>实际完成值达到100%。</t>
  </si>
  <si>
    <t>实际完成时满意度达到100%。</t>
  </si>
  <si>
    <t>对官渡区西亮塘片区进行防洪排涝改造，提升排水系统排水能力，提高片区蓄水能力，净化初期雨水，改善入滇水质，实现片区内水资源有效再生利用。</t>
  </si>
  <si>
    <t>建设雨水管道、建设再生水管道、建设再生水泵站</t>
  </si>
  <si>
    <t>525</t>
  </si>
  <si>
    <t>米</t>
  </si>
  <si>
    <t>建设水系连通通道、建设排水泵站</t>
  </si>
  <si>
    <t>座</t>
  </si>
  <si>
    <t>项目开工及时率</t>
  </si>
  <si>
    <t>项目完工验收率</t>
  </si>
  <si>
    <t>年度投资完成率</t>
  </si>
  <si>
    <t>生态环境成本指标</t>
  </si>
  <si>
    <t>明显</t>
  </si>
  <si>
    <t>项目成本控制效果明现</t>
  </si>
  <si>
    <t>带动各类投资效果</t>
  </si>
  <si>
    <t>带动各类投资效果明显</t>
  </si>
  <si>
    <t>人居环境改善效果</t>
  </si>
  <si>
    <t>人居环境改善效果明显</t>
  </si>
  <si>
    <t>防洪排涝改善效果</t>
  </si>
  <si>
    <t>防洪排涝改善效果明显</t>
  </si>
  <si>
    <t>滇池水环境改善效果</t>
  </si>
  <si>
    <t>滇池水环境改善效果明显</t>
  </si>
  <si>
    <t>主要实物工作量关键产出效益的可持续性</t>
  </si>
  <si>
    <t>主要实物工作量关键产出效益的可持续性明显</t>
  </si>
  <si>
    <t>通过学习教育培训，使广大党员的理想信念进一步坚定、党性观念进一步增强、优良作风进一步养成、工作能力进一步提高、先锋模范作用进一步发挥，不断增强党组织的创造力、凝聚力和战斗力。
第1季度，开展党风廉政建设警示教育，预计支出1.5万元。
第2季度，开展支部书记、党务工作培训，预计支出0.5万元。
第3季度，开展“万名党员进党校”培训，预计支出1万元。
第4季度，开展理想信念培训，预计支出1万元。</t>
  </si>
  <si>
    <t>保证我局党建工作顺利开展</t>
  </si>
  <si>
    <t>通过学习教育培训，使广大党员的理想信念进一步坚定、党性观念进一步增强、优良作风进一步养成、工作能力进一步提高、先锋模范作用进一步发挥，不断增强党组织的创造力、凝聚力和战斗力。</t>
  </si>
  <si>
    <t>理想信念、党训观念、作风纪律</t>
  </si>
  <si>
    <t>按时完成党建任务</t>
  </si>
  <si>
    <t>强化党员政治理论素养，增强为全心全意为人民服务的宗旨意识，督促党建工作与业务工作的双提升，发挥党组织的政治功能，基层党组织的组织能力、凝聚力进一步提升，党员先锋模范作用进一步发挥。</t>
  </si>
  <si>
    <t>提高党员政治修养及理论水平</t>
  </si>
  <si>
    <t>使全体党员自觉应用习近平新时代中国特色社会主义思想武装头脑，用于指导水务高质量发展建设，</t>
  </si>
  <si>
    <t>保障水务局党建工作正常开展</t>
  </si>
  <si>
    <t>2021年度党建工作正常开展</t>
  </si>
  <si>
    <t>党员受益度</t>
  </si>
  <si>
    <t>保证党员正常履行义务和保障党员权利得到充分发挥</t>
  </si>
  <si>
    <t>社会满意度</t>
  </si>
  <si>
    <t>完成金汁河水环境综合治理</t>
  </si>
  <si>
    <t>官渡区水务局为保证日常工作正常开展，需要购置车辆，预计在2025年下半年完成购置。</t>
  </si>
  <si>
    <t>购置设备数量</t>
  </si>
  <si>
    <t>辆</t>
  </si>
  <si>
    <t>反映购置数量完成情况。</t>
  </si>
  <si>
    <t>购置设备利用率</t>
  </si>
  <si>
    <t>反映设备利用情况。</t>
  </si>
  <si>
    <t>各项工作的顺利开展</t>
  </si>
  <si>
    <t>设备使用年限</t>
  </si>
  <si>
    <t>可使用年限</t>
  </si>
  <si>
    <t>反映新投入设备使用年限情况。</t>
  </si>
  <si>
    <t>使用人员满意度</t>
  </si>
  <si>
    <t>反映服务对象对购置设备的整体满意情况。</t>
  </si>
  <si>
    <t>收益对象满意度</t>
  </si>
  <si>
    <t>1.一季度：按计划召开河长制工作会议，完成各级河长述职工作，安排年度工作任务，制定年度工作目标，推进河长制各项工作。
2.二季度：以雨季水质达标工作为中心，认真开展各级河长巡河工作，及时发现、解决问题，确保水质达标。
3.三季度：按计划召开第二次河长制工作会议，总结上半年工作经验，明确下半年工作目标，督促水环境治理工程攻坚三季度，为年度工作目标完成提供保障。
4.四季度：梳理年度工作任务完成情况，针对薄弱环节加快工作推进，以河长制六大工作任务为中心，完成年度考核工作，确保年度目标圆满完成。</t>
  </si>
  <si>
    <t>官渡区范围内公示牌的维护</t>
  </si>
  <si>
    <t>25条河道（沟渠）及6块湿地</t>
  </si>
  <si>
    <t>维护25条河道（沟渠）及6块湿地公示牌</t>
  </si>
  <si>
    <t>全面实现区域河长制工作全覆盖，推进深化河长制工作步入科学化、规范化、制度化、常态化轨道。</t>
  </si>
  <si>
    <t>全面实现区域河长制工作全覆盖，推进深化河长制工作步入科学化</t>
  </si>
  <si>
    <t>认真总结河长制工作开展4年来的工作经验，进一步完善河长制组织体系、责任体系、技术体系和制度体系，健全工作机制，深入落实深化河长制的各项工作，满完成年度工作任务。</t>
  </si>
  <si>
    <t>　 完成2023年河长办工作任务</t>
  </si>
  <si>
    <t>2023年内</t>
  </si>
  <si>
    <t>　 辖区生态环境得到改善，增加区位竞争优势。</t>
  </si>
  <si>
    <t>80%</t>
  </si>
  <si>
    <t>根据工作经费使用，顺利开展我区的河长制工作</t>
  </si>
  <si>
    <t>落实绿色发展理念，推进生态文明建设，全区水环境质量得到阶段性明显改善，水生态系统功能初步恢复，水环境安全得到有力保障。</t>
  </si>
  <si>
    <t>全区水环境质量得到阶段性明显改善，水生态系统功能初步恢复，水环境安全得到有力保障。</t>
  </si>
  <si>
    <t>辖区内群众满意程度</t>
  </si>
  <si>
    <t>内受益对象满意程度</t>
  </si>
  <si>
    <t>工作人员满意程度</t>
  </si>
  <si>
    <t>2025年完成财务决算进行支付</t>
  </si>
  <si>
    <t>调查人群中对设施建设或设施运行的满意度。
公众满意率=（调查人群中对设施建设或设施运行的人数/问卷调查人数）*100%</t>
  </si>
  <si>
    <t>调查人群中对设施建设或设施运行的满意度。
内部人员满意率=（调查人群中对设施建设或设施运行的人数/问卷调查人数）*100%</t>
  </si>
  <si>
    <t>项目已完工并投入使用，发挥效益。包括河道整治、河岸修复、景观绿化、道路通达工程等，其中，新建管理维护道路22.95公里，防洪用道路面积14400平方米，人行道面积8550平方米，恢复重建道路桥2座，钢制便桥4座，涵洞11座；河道两侧建设景观绿化带总面积52100平方米。</t>
  </si>
  <si>
    <t>完工</t>
  </si>
  <si>
    <t>平方米</t>
  </si>
  <si>
    <t>工程质量安全</t>
  </si>
  <si>
    <t>0</t>
  </si>
  <si>
    <t>工程整个建设过程中未出现质量安全事故</t>
  </si>
  <si>
    <t>工程完工时间</t>
  </si>
  <si>
    <t>项目建设周期满足要求</t>
  </si>
  <si>
    <t>绿化河岸，修建道路桥梁</t>
  </si>
  <si>
    <t>新建管理维护道路22.95公里</t>
  </si>
  <si>
    <t>绿化面积52100平方米</t>
  </si>
  <si>
    <t>项目建成绿化发挥生态效益</t>
  </si>
  <si>
    <r>
      <rPr>
        <sz val="9"/>
        <color rgb="FF000000"/>
        <rFont val="宋体"/>
        <charset val="134"/>
      </rPr>
      <t>1.2025年省级水利专项资金下达官渡区8万元，主要用于对已完成农业水价综合改革面积（4588亩）进行精准补贴和节水奖励补助                                                                                                                                        2.实施2025年农业水价综合改革精准补贴和节水奖励及官渡区水价改革区（矣六街道）农灌设施维护，改善灌溉面积1200亩。 推进官渡区农业综合水价改革。</t>
    </r>
    <r>
      <rPr>
        <sz val="9"/>
        <color rgb="FF000000"/>
        <rFont val="Arial"/>
        <charset val="134"/>
      </rPr>
      <t xml:space="preserve">						</t>
    </r>
    <r>
      <rPr>
        <sz val="9"/>
        <color rgb="FF000000"/>
        <rFont val="宋体"/>
        <charset val="134"/>
      </rPr>
      <t xml:space="preserve">
</t>
    </r>
  </si>
  <si>
    <t>用于精准补贴和节水奖励的资金比例</t>
  </si>
  <si>
    <t>农业水价综合改革精准补贴和节水奖励及官渡区水价改革区（矣六街道）农灌设施维护，改善灌溉面积1200亩。</t>
  </si>
  <si>
    <t xml:space="preserve">1.2025年省级水利专项资金下达官渡区8万元，主要用于对已完成农业水价综合改革面积（4588亩）进行精准补贴和节水奖励补助                                                                                                                                        2.实施2025年农业水价综合改革精准补贴和节水奖励及官渡区水价改革区（矣六街道）农灌设施维护，改善灌溉面积1200亩。 推进官渡区农业综合水价改革。						
</t>
  </si>
  <si>
    <t>新增农业水价综合改革面积</t>
  </si>
  <si>
    <t>根据实际情况定</t>
  </si>
  <si>
    <t>万亩</t>
  </si>
  <si>
    <t>新增农业水价综合改革面积、改善灌溉的面积等</t>
  </si>
  <si>
    <t xml:space="preserve">验收的合格数/总数×100%
</t>
  </si>
  <si>
    <t>节水目标实现情况（是否完成地区用水总量控制）</t>
  </si>
  <si>
    <t xml:space="preserve">是否完成地区用水总量控制
</t>
  </si>
  <si>
    <t xml:space="preserve">反映收益对象的满意程度
</t>
  </si>
  <si>
    <t>目前我区14条主要入滇河道水质监测由生态环境部门进行检测，我局需要委托第三方技术单位按照生态补偿要求对主要入滇河道街道之间的断面进行加密监测。同时对纳入考核的支流和沟渠进行水质检测，便于分析和研判水环境治理的问题及原因，进一步强化对环保督查发现问题的整改和落实，推动我区水环境质量持续改善。根据具体合同约定和工作实际开展情况于2025年支付水质监测费用。</t>
  </si>
  <si>
    <t>完成10条以上支流沟渠的检测</t>
  </si>
  <si>
    <t>完成年度考核任务</t>
  </si>
  <si>
    <t>年度水质</t>
  </si>
  <si>
    <t>1年</t>
  </si>
  <si>
    <t>年度和月度水质情况</t>
  </si>
  <si>
    <t>在20万元（含20万元）内完成工作量</t>
  </si>
  <si>
    <t>提供年度和月度水质情况，便于进行生态补偿金核算</t>
  </si>
  <si>
    <t>计划2025年第一季度：恢复和保护滇池湖滨生态多样性，重筑滇池生态岸线，构建滇池与城市发展的生态缓冲区，保障滇池的可持续发展
计划2025年第二季度：突出滇池半岛湿地的特色：田水共融，城水和谐。以滨湖湿地动植物生境营造为核心
计划2025年第三季度：以场地水质净化为基础，形成水生-湿生-陆生复合生态带。
计划2025年第四季度：营造多样化生境，构建湖滨与河口生态系统，拆除现有滇池防浪堤 2445m，新建生态驳岸 2500m。</t>
  </si>
  <si>
    <t>星海半岛湿地（二期）</t>
  </si>
  <si>
    <t>669.6</t>
  </si>
  <si>
    <t>星海半岛湿地占地面积669.6亩</t>
  </si>
  <si>
    <t>反映项目验收情况</t>
  </si>
  <si>
    <t>生态效益和土地增效</t>
  </si>
  <si>
    <t>生态效益：333.99、土地增效：5107.53</t>
  </si>
  <si>
    <t>按照“国民经济评价”
章节对生态效益和土地增效的测算，本项目产生的生态效益为 333.99 万元/年，土地增效
产生的生态效益为 5107.53 万元/年。</t>
  </si>
  <si>
    <t>现代化城市发展</t>
  </si>
  <si>
    <t>改善生态环境，打造生态、宜居城市</t>
  </si>
  <si>
    <t>星海半岛生态湿地二期建设项目项目的实施将改善水域的生态系统，提升河道自身的净化能力</t>
  </si>
  <si>
    <t>为做好当年年度的山洪灾害防治工作。
第一季度，做好当年规划，预计资金使用情况
第二季度，根据实施分册开展项目招投标工作。
第三季度，完成招标工作后，抓紧实施。
第四季度，根据项目完成情况，拨付资金。</t>
  </si>
  <si>
    <t>山洪灾害防治设施维修养护县数</t>
  </si>
  <si>
    <t>2025</t>
  </si>
  <si>
    <t>28</t>
  </si>
  <si>
    <t>0.49万人</t>
  </si>
  <si>
    <t>项目已完工并发挥工程效益，目前正在进行一审结算</t>
  </si>
  <si>
    <t>工程数量</t>
  </si>
  <si>
    <t>完成1条河道6.9公里清淤及河道截污</t>
  </si>
  <si>
    <t>项目起于老昆洛路西侧，终点至滇池入湖口，全长6.9公里，项目建设内容包括河道截污工程，底泥环保清淤工程、生态补水工程、控制水位提升工程、生态修复工程、水质提升工程和水环境监控工程等，实现河道水清、岸绿、水畅目标。</t>
  </si>
  <si>
    <t>工程建设过程中出现0次质量安全问题</t>
  </si>
  <si>
    <t>工程在建设过程中严格质量程序，施工材料进程均进行合格验收</t>
  </si>
  <si>
    <t>工程建成后使用年限</t>
  </si>
  <si>
    <t>目前项目已完工并发挥工程效益，试用期间未出现问题</t>
  </si>
  <si>
    <t>改善社会环境</t>
  </si>
  <si>
    <t>工程建成后对沿线6.9公里社会环境改善</t>
  </si>
  <si>
    <t>内容包括河道截污工程，底泥环保清淤工程、生态补水工程、控制水位提升工程、生态修复工程、水质提升工程和水环境监控工程等，实现河道水清、岸绿、水畅目标。</t>
  </si>
  <si>
    <t>改善生态环境</t>
  </si>
  <si>
    <t>工程建成后对沿线6.9公里生态环境改善</t>
  </si>
  <si>
    <t>内部人员对建成工程实际满意度</t>
  </si>
  <si>
    <t>周边居民对建成工程实际满意度</t>
  </si>
  <si>
    <t>受益群众对建成工程实际满意度</t>
  </si>
  <si>
    <t>2021年12月已完工，现在正在进行审计</t>
  </si>
  <si>
    <t>处理进站污水方量</t>
  </si>
  <si>
    <t>194</t>
  </si>
  <si>
    <t>万方</t>
  </si>
  <si>
    <t xml:space="preserve">处理进站污水方量
</t>
  </si>
  <si>
    <t>经过处理，出水口水质达到入河水质要求</t>
  </si>
  <si>
    <t xml:space="preserve">经过处理，出水口水质达到入河水质要求
</t>
  </si>
  <si>
    <t>按要求，完成15个月运营管理</t>
  </si>
  <si>
    <t>个月</t>
  </si>
  <si>
    <t xml:space="preserve">按要求，完成15个月运营管理
</t>
  </si>
  <si>
    <t>100%</t>
  </si>
  <si>
    <t>长期保障普自村排放污水通过处理，达到入河水质要求排入河道，保护水环境</t>
  </si>
  <si>
    <t xml:space="preserve">长期保障普自村排放污水通过处理，达到入河水质要求排入河道，保护水环境
</t>
  </si>
  <si>
    <t xml:space="preserve">93%人民群众对普自村污水处理满意
</t>
  </si>
  <si>
    <t xml:space="preserve">"反映项目验收情况。
竣工验收合格率=（验收合格单元工程数量/完工单元工程总数）×100%。"
</t>
  </si>
  <si>
    <t xml:space="preserve">"反映工程按计划完工情况。计划完工率=实际完成工程项目个数/按计划应完成项目个数。"
</t>
  </si>
  <si>
    <t xml:space="preserve">"反映建设项目设施设计功能的实现情况。设计功能实现率=（实际实现设计功能数/计划实现设计功能数）*100%"
</t>
  </si>
  <si>
    <t xml:space="preserve"> 实施规划目标
</t>
  </si>
  <si>
    <t xml:space="preserve"> 项目实施后对河道水质提升和防洪情况的改善，能否满足防洪需要和美化社会环境
</t>
  </si>
  <si>
    <r>
      <rPr>
        <sz val="9"/>
        <color rgb="FF000000"/>
        <rFont val="宋体"/>
        <charset val="134"/>
      </rPr>
      <t>"一季度确保在线监测设备正常运行，数据有效率合格。
二季度确保在线监测设备正常运行，数据有效率合格。
三季度确保在线监测设备正常运行，数据有效率合格。
四季度确保在线监测设备正常运行，数据有效率合格。"</t>
    </r>
    <r>
      <rPr>
        <sz val="9"/>
        <color rgb="FF000000"/>
        <rFont val="Arial"/>
        <charset val="134"/>
      </rPr>
      <t xml:space="preserve">						</t>
    </r>
    <r>
      <rPr>
        <sz val="9"/>
        <color rgb="FF000000"/>
        <rFont val="宋体"/>
        <charset val="134"/>
      </rPr>
      <t xml:space="preserve">
</t>
    </r>
  </si>
  <si>
    <t xml:space="preserve">官渡区水务局污水站运营服务合同（第三年续签）
</t>
  </si>
  <si>
    <t xml:space="preserve">"一季度确保在线监测设备正常运行，数据有效率合格。
二季度确保在线监测设备正常运行，数据有效率合格。
三季度确保在线监测设备正常运行，数据有效率合格。
四季度确保在线监测设备正常运行，数据有效率合格。"						
</t>
  </si>
  <si>
    <t xml:space="preserve">反映信息系统相关数据安全的保障情况。
</t>
  </si>
  <si>
    <t>2025年</t>
  </si>
  <si>
    <t>10万元</t>
  </si>
  <si>
    <t xml:space="preserve">反映信息系统全年正常运行时间情况。
</t>
  </si>
  <si>
    <t xml:space="preserve">反映系统正常使用期限。
</t>
  </si>
  <si>
    <t xml:space="preserve">"反映使用对象对信息系统使用的满意度。
使用人员满意度=（对信息系统满意的使用人员/问卷调查人数）*100%"
</t>
  </si>
  <si>
    <t>已结算审定</t>
  </si>
  <si>
    <t>竣工验收</t>
  </si>
  <si>
    <t>项目实施后对河道水质提升和防洪情况的改善，能否满足防洪需要和美化社会环境</t>
  </si>
  <si>
    <t>通过官渡区区域内各条河道现场巡查、排口封堵、项目建设，确保各河道水质符合要求，保证河道综合环境满足要求</t>
  </si>
  <si>
    <t>1200</t>
  </si>
  <si>
    <t>安全事故发生率</t>
  </si>
  <si>
    <t>反映工程实施期间的安全目标。</t>
  </si>
  <si>
    <t>计划开工率</t>
  </si>
  <si>
    <t>反映工程按计划开工情况。
项目按计划开工率=实际开工项目个数/按计划应开工项目个数×100%。</t>
  </si>
  <si>
    <t>工期控制率</t>
  </si>
  <si>
    <t>反映工期控制情况。
工期控制率=实际工期/计划工期×100%。</t>
  </si>
  <si>
    <t>30</t>
  </si>
  <si>
    <t>2025年度完成财务决算审计，支付工程款项。</t>
  </si>
  <si>
    <t>反映小清河水环境综合整治工程项目生态效益。</t>
  </si>
  <si>
    <t>做好所有设施的管理及值守（或巡查）工作，熟悉设备操作规程，服从官渡区水务局的调度管理；做好站点中抽水泵及其配套设备、闸门及其配套设备、发电机的日常保养维护保障设备能随时投入使用；做好站点环境卫生、绿化日常养护，河道巡视，进水池及调蓄池定期清淤，其他站点配套设施的日常巡查检查工作。</t>
  </si>
  <si>
    <t>预计完成26个水利设施站点运维</t>
  </si>
  <si>
    <t>第一季度预计支出2.52.51.5万元，用于节水宣传资料制作印刷和日常业务工作经费；
第二季度预计支出2.5万元，用于节水宣传资料制作印刷和日常业务工作经费；
第三季度预计支出预计支出2.5万元，用于2025年节水创建经费补助和水平衡测试单位补助；
第四季度预计支出2.5万元，用于节水培训会议费用和再生水监管补助经费。</t>
  </si>
  <si>
    <t>完成节水创建小区 1家，节水型创建单位2家</t>
  </si>
  <si>
    <t>节水小区1 节水单位2</t>
  </si>
  <si>
    <t>保证节水办工作顺利开展</t>
  </si>
  <si>
    <t>节水型居民小区建成率为16%，公共供水管网漏损率10%，生活节水器具推广率为100%，再生水利用率为15%。</t>
  </si>
  <si>
    <t>16%，10%，100%，15%</t>
  </si>
  <si>
    <t>不断巩固提升节水型城市创建成果，努力推进节水型社会建设，节约、保护和管理水资源，保障官渡区经济持续健康发展。</t>
  </si>
  <si>
    <t>群众满意度</t>
  </si>
  <si>
    <t>群众满意度达到90%</t>
  </si>
  <si>
    <t>节水型居民小区住户满意度达到90%</t>
  </si>
  <si>
    <t>内部人员满意度达到90%</t>
  </si>
  <si>
    <t>一季度确保管理所泵站闸门正常运行，预计支付145万元；
二季度确保管理所泵站闸门正常运行，预计支付145万元；
三季度确保管理所泵站闸门正常运行，预计支付145万元；
四季度确保管理所泵站闸门正常运行，预计支付145万元。</t>
  </si>
  <si>
    <t>拨付50个水利设施及泵站</t>
  </si>
  <si>
    <t>确保所属泵站、闸门正常运转</t>
  </si>
  <si>
    <t>保证泵站正常运行</t>
  </si>
  <si>
    <t>完成2025年目标任务</t>
  </si>
  <si>
    <t>完成</t>
  </si>
  <si>
    <t>　 确保泵站正常运行，保防洪安全、保生命安全，确保重要堤防不溃破。重要水库不垮坝，最大程度减轻洪涝灾害损失。</t>
  </si>
  <si>
    <t>持续加强</t>
  </si>
  <si>
    <t>为加快推进官渡区滇池流域水环境综合整治，切实做好各河道水环境综合治理与保护工作，进一步改善河道水环境质量，确保河道水质达标，官渡区自 2018年以来，采用速分工艺+孢子转移技术建设的污水处理站共7座。为确保已建成的污水处理站正常运营，出水水质达标排放</t>
  </si>
  <si>
    <t>信息系统建设变更率</t>
  </si>
  <si>
    <t>"反映信息系统建设过程中对质量的控制情况。
信息系统建设变更率=（建设过程中变更内容/计划建设内容）*100%。"</t>
  </si>
  <si>
    <t>"调查人群中对设施建设或设施运行的满意度。
受益人群覆盖率=（调查人群中对设施建设或设施运行的人数/问卷调查人数）*100%</t>
  </si>
  <si>
    <t>一季度确保管理所泵站闸门正常运行，预计支付139.23万元；
二季度确保管理所泵站闸门正常运行，预计支付139.23万元；
三季度确保管理所泵站闸门正常运行，预计支付139.23万元；
四季度确保管理所泵站闸门正常运行，预计支付139.23万元。</t>
  </si>
  <si>
    <t>泵站及闸门14，临时抽水点4，零星工程</t>
  </si>
  <si>
    <t>18</t>
  </si>
  <si>
    <t>确保所属泵站、闸门、调蓄池、临时抽水点正常运转</t>
  </si>
  <si>
    <t>保证泵站闸门、临时抽水点正常运行</t>
  </si>
  <si>
    <t>确保泵站正常运行，保防洪安全、保生命安全，确保重要堤防不溃破。重要水库不垮坝，最大程度减轻洪涝灾害损失。</t>
  </si>
  <si>
    <t>可持续效益</t>
  </si>
  <si>
    <t>2025年第一季度：供水工程管护维修专项资金1250元元。 
2025年第二季度：水质提升专项行动农村饮水安全水质检测1250元。                                                                                                                                                                                                                        
2025年第三季度：最严格水资源管理考核、宣传1250元元。                                                                                                                                
2025年第四季度：水资源管理取水户计量设施（水表）检测1250元元。</t>
  </si>
  <si>
    <t>2025年用水总量管理目标0.15亿m3</t>
  </si>
  <si>
    <t>&lt;</t>
  </si>
  <si>
    <t>用水效率控制目标</t>
  </si>
  <si>
    <t>2025水功能区水质达标情况</t>
  </si>
  <si>
    <t>市级水功能区限制纳污控制目标要求。</t>
  </si>
  <si>
    <t>水功能区限制纳污目标</t>
  </si>
  <si>
    <t>2025年农田灌溉水有效利用系数年度目标完成情况</t>
  </si>
  <si>
    <t>农田灌溉水有效利用系数年度考核目标</t>
  </si>
  <si>
    <t>农田灌溉水有效利用系数年度目标完成情况</t>
  </si>
  <si>
    <t>官渡区水资费收费目标</t>
  </si>
  <si>
    <t>官渡区2025年度水资源费考核目标</t>
  </si>
  <si>
    <t>全年严格做到：一是按取水计量收费原则收缴；二是要求取水计量准确；三是按文件规定价格收缴；四是使用区财政局银行代收非税票据；五是按季度、收费程序，做到应缴尽缴。全年推行诚信取水原则，圆满完成官渡区水资</t>
  </si>
  <si>
    <t>充分发挥原始地貌、地下水净化等作用，实现地表水的一体化控制，恢复城市水体自然循环，保障城市水安全。</t>
  </si>
  <si>
    <t>0.85</t>
  </si>
  <si>
    <t>官渡水务局水资源科2025年工作经费预算</t>
  </si>
  <si>
    <t>社会公众满意度达到90%</t>
  </si>
  <si>
    <t>严格按照“放管服”工作要求做好取用水户管理。</t>
  </si>
  <si>
    <t>规范审批流程，监管程序。</t>
  </si>
  <si>
    <t>取水用户满意度达到90% 90</t>
  </si>
  <si>
    <t>取水用户严格按照相关规范制度取用水，并受到监督检查。</t>
  </si>
  <si>
    <t>2025年第一季度：按照“一条河道、一名督查专员、六名执法人员”的联动监管执法机制，建成执法监管网格化管理体系。强化日常监管，定期开展巡河督查，联动执法。预计支出5万元；2025年第二季度：官渡区水务局执法大队充分发挥自身优势，及早动手，精心布署，周密安排，利用重大活动、重要节点，积极开展形式多样的涉水法律法规及滇池保护治理宣传活动，向社会开展涉水法律法规普法。预计支出5万元；2025年第三季度：深化推进我区滇池流域入湖河道精准治污协同联动监管工作，推进落实例会、会商汇办、联动执法等日常机制；抓好滇管、环保、水务、城管、公安、农业等多部门联合执法机制推进落实，突出联动执法实效，促进常态常效工作格局形成。预计支出5万元；2025年第四季度：强化入河排污口的监督检查和执法监管工作，追根溯源，做实做细查污堵口、截污导流工作，提高查污堵口工作成效。预计支出5万元。</t>
  </si>
  <si>
    <t>建成执法监管网格化管理体系。强化日常监管，定期开展巡河督查，联动执法。</t>
  </si>
  <si>
    <t>一条河道、一名督查专员、六名执法人员”的联动监管执法机制</t>
  </si>
  <si>
    <t>严格依法查处水事违法案件，提高执法效能</t>
  </si>
  <si>
    <t>对水事违法案件做到早发现、早制止、早处理</t>
  </si>
  <si>
    <t>按时完成年度目标任务</t>
  </si>
  <si>
    <t>强化日常监管，定期开展河道巡查</t>
  </si>
  <si>
    <t>保护水资源，促进节约用水，推进水清岸绿目标实现</t>
  </si>
  <si>
    <t>入湖河道精准治污协同联动监管工作</t>
  </si>
  <si>
    <t>提高滇池流域水环境质量，全面改善人居环境</t>
  </si>
  <si>
    <t>利用重大活动、重要节点，积极开展形式多样的涉水法律法规及滇池保护治理宣传活动</t>
  </si>
  <si>
    <t>逐步改善生活环境</t>
  </si>
  <si>
    <t>社会各界人士积极参与度</t>
  </si>
  <si>
    <t>提高执法人员自身执法能力、业务素质</t>
  </si>
  <si>
    <t>预算06表</t>
  </si>
  <si>
    <t>政府性基金预算支出预算表</t>
  </si>
  <si>
    <t>单位名称：昆明市发展和改革委员会</t>
  </si>
  <si>
    <t>政府性基金预算支出</t>
  </si>
  <si>
    <t>昆明市官渡区水务局2025年无政府性基金，故此表无数据.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</si>
  <si>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</si>
  <si>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</si>
  <si>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</si>
  <si>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</si>
  <si>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</si>
  <si>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</si>
  <si>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</si>
  <si>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</si>
  <si>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</si>
  <si>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</si>
  <si>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</si>
  <si>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</si>
  <si>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元</t>
  </si>
  <si>
    <t>车辆维修和保养服务</t>
  </si>
  <si>
    <t>机动车保险服务</t>
  </si>
  <si>
    <t>政府采购复印纸</t>
  </si>
  <si>
    <t>复印纸</t>
  </si>
  <si>
    <t>政府采购车辆</t>
  </si>
  <si>
    <t>其他专用车辆</t>
  </si>
  <si>
    <t>官渡区污水处理站在线监测设备运行维护政府采购</t>
  </si>
  <si>
    <t>其他水利管理服务</t>
  </si>
  <si>
    <t>官渡区西亮塘片区防洪排涝改造工程</t>
  </si>
  <si>
    <t>其他咨询服务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</si>
  <si>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</si>
  <si>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</si>
  <si>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</si>
  <si>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</si>
  <si>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</si>
  <si>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</si>
  <si>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</si>
  <si>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</si>
  <si>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</si>
  <si>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</si>
  <si>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B1107 其他适合通过市场化方式提供的后勤服务</t>
  </si>
  <si>
    <t>A1213 水务行业管理与技术服务</t>
  </si>
  <si>
    <t>A 公共服务</t>
  </si>
  <si>
    <t>用于官渡区污水处理站在线监测设备</t>
  </si>
  <si>
    <t>官渡区分散式污水处理运营服务采购项目</t>
  </si>
  <si>
    <t>用于官渡区分散式污水处理运营服务采购项目</t>
  </si>
  <si>
    <t>B0601 工程造价咨询服务</t>
  </si>
  <si>
    <t>官渡区污水处理站在线监测建设项目</t>
  </si>
  <si>
    <t>B0603 其他适合通过市场化方式提供的工程服务</t>
  </si>
  <si>
    <t xml:space="preserve">官渡区污水处理站在线监测建设项目
</t>
  </si>
  <si>
    <t>预算09-1表</t>
  </si>
  <si>
    <t>单位名称（项目）</t>
  </si>
  <si>
    <t>地区</t>
  </si>
  <si>
    <t>盘龙区</t>
  </si>
  <si>
    <t>五华区</t>
  </si>
  <si>
    <t>西山区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</si>
  <si>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</si>
  <si>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</si>
  <si>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</si>
  <si>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</si>
  <si>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</si>
  <si>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</si>
  <si>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</si>
  <si>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</si>
  <si>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</si>
  <si>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</si>
  <si>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</si>
  <si>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</si>
  <si>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</si>
  <si>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</si>
  <si>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</si>
  <si>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</si>
  <si>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昆明市官渡区水务局2025年无对下转移支付内容，故此表无数据.</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</si>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</sst>
</file>

<file path=xl/styles.xml><?xml version="1.0" encoding="utf-8"?>
<styleSheet xmlns="http://schemas.openxmlformats.org/spreadsheetml/2006/main">
  <numFmts count="9">
    <numFmt numFmtId="43" formatCode="_ * #,##0.00_ ;_ * \-#,##0.00_ ;_ * &quot;-&quot;??_ ;_ @_ "/>
    <numFmt numFmtId="176" formatCode="yyyy\-mm\-dd"/>
    <numFmt numFmtId="177" formatCode="#,##0;\-#,##0;;@"/>
    <numFmt numFmtId="41" formatCode="_ * #,##0_ ;_ * \-#,##0_ ;_ * &quot;-&quot;_ ;_ @_ "/>
    <numFmt numFmtId="178" formatCode="yyyy\-mm\-dd\ hh:mm:ss"/>
    <numFmt numFmtId="179" formatCode="#,##0.00;\-#,##0.00;;@"/>
    <numFmt numFmtId="42" formatCode="_ &quot;￥&quot;* #,##0_ ;_ &quot;￥&quot;* \-#,##0_ ;_ &quot;￥&quot;* &quot;-&quot;_ ;_ @_ "/>
    <numFmt numFmtId="44" formatCode="_ &quot;￥&quot;* #,##0.00_ ;_ &quot;￥&quot;* \-#,##0.00_ ;_ &quot;￥&quot;* &quot;-&quot;??_ ;_ @_ "/>
    <numFmt numFmtId="180" formatCode="hh:mm:ss"/>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9"/>
      <color theme="1"/>
      <name val="宋体"/>
      <charset val="134"/>
      <scheme val="minor"/>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17" fillId="19" borderId="0" applyNumberFormat="0" applyBorder="0" applyAlignment="0" applyProtection="0">
      <alignment vertical="center"/>
    </xf>
    <xf numFmtId="0" fontId="25" fillId="1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6" fillId="0" borderId="7">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6" fillId="0" borderId="7">
      <alignment horizontal="right" vertical="center"/>
    </xf>
    <xf numFmtId="0" fontId="32" fillId="0" borderId="0" applyNumberFormat="0" applyFill="0" applyBorder="0" applyAlignment="0" applyProtection="0">
      <alignment vertical="center"/>
    </xf>
    <xf numFmtId="0" fontId="0" fillId="31" borderId="20" applyNumberFormat="0" applyFont="0" applyAlignment="0" applyProtection="0">
      <alignment vertical="center"/>
    </xf>
    <xf numFmtId="0" fontId="20" fillId="30"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5" applyNumberFormat="0" applyFill="0" applyAlignment="0" applyProtection="0">
      <alignment vertical="center"/>
    </xf>
    <xf numFmtId="0" fontId="22" fillId="0" borderId="15" applyNumberFormat="0" applyFill="0" applyAlignment="0" applyProtection="0">
      <alignment vertical="center"/>
    </xf>
    <xf numFmtId="0" fontId="20" fillId="14" borderId="0" applyNumberFormat="0" applyBorder="0" applyAlignment="0" applyProtection="0">
      <alignment vertical="center"/>
    </xf>
    <xf numFmtId="0" fontId="29" fillId="0" borderId="17" applyNumberFormat="0" applyFill="0" applyAlignment="0" applyProtection="0">
      <alignment vertical="center"/>
    </xf>
    <xf numFmtId="0" fontId="20" fillId="13" borderId="0" applyNumberFormat="0" applyBorder="0" applyAlignment="0" applyProtection="0">
      <alignment vertical="center"/>
    </xf>
    <xf numFmtId="0" fontId="21" fillId="10" borderId="14" applyNumberFormat="0" applyAlignment="0" applyProtection="0">
      <alignment vertical="center"/>
    </xf>
    <xf numFmtId="0" fontId="28" fillId="10" borderId="16" applyNumberFormat="0" applyAlignment="0" applyProtection="0">
      <alignment vertical="center"/>
    </xf>
    <xf numFmtId="0" fontId="31" fillId="28" borderId="18" applyNumberFormat="0" applyAlignment="0" applyProtection="0">
      <alignment vertical="center"/>
    </xf>
    <xf numFmtId="0" fontId="17" fillId="18" borderId="0" applyNumberFormat="0" applyBorder="0" applyAlignment="0" applyProtection="0">
      <alignment vertical="center"/>
    </xf>
    <xf numFmtId="0" fontId="20" fillId="9" borderId="0" applyNumberFormat="0" applyBorder="0" applyAlignment="0" applyProtection="0">
      <alignment vertical="center"/>
    </xf>
    <xf numFmtId="0" fontId="33" fillId="0" borderId="19" applyNumberFormat="0" applyFill="0" applyAlignment="0" applyProtection="0">
      <alignment vertical="center"/>
    </xf>
    <xf numFmtId="0" fontId="34" fillId="0" borderId="21" applyNumberFormat="0" applyFill="0" applyAlignment="0" applyProtection="0">
      <alignment vertical="center"/>
    </xf>
    <xf numFmtId="0" fontId="26" fillId="17" borderId="0" applyNumberFormat="0" applyBorder="0" applyAlignment="0" applyProtection="0">
      <alignment vertical="center"/>
    </xf>
    <xf numFmtId="0" fontId="23" fillId="12" borderId="0" applyNumberFormat="0" applyBorder="0" applyAlignment="0" applyProtection="0">
      <alignment vertical="center"/>
    </xf>
    <xf numFmtId="10" fontId="16" fillId="0" borderId="7">
      <alignment horizontal="right" vertical="center"/>
    </xf>
    <xf numFmtId="0" fontId="17" fillId="23" borderId="0" applyNumberFormat="0" applyBorder="0" applyAlignment="0" applyProtection="0">
      <alignment vertical="center"/>
    </xf>
    <xf numFmtId="0" fontId="20" fillId="8"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1" borderId="0" applyNumberFormat="0" applyBorder="0" applyAlignment="0" applyProtection="0">
      <alignment vertical="center"/>
    </xf>
    <xf numFmtId="0" fontId="17" fillId="26" borderId="0" applyNumberFormat="0" applyBorder="0" applyAlignment="0" applyProtection="0">
      <alignment vertical="center"/>
    </xf>
    <xf numFmtId="0" fontId="20" fillId="33" borderId="0" applyNumberFormat="0" applyBorder="0" applyAlignment="0" applyProtection="0">
      <alignment vertical="center"/>
    </xf>
    <xf numFmtId="0" fontId="20" fillId="7" borderId="0" applyNumberFormat="0" applyBorder="0" applyAlignment="0" applyProtection="0">
      <alignment vertical="center"/>
    </xf>
    <xf numFmtId="0" fontId="17" fillId="20" borderId="0" applyNumberFormat="0" applyBorder="0" applyAlignment="0" applyProtection="0">
      <alignment vertical="center"/>
    </xf>
    <xf numFmtId="0" fontId="17" fillId="25" borderId="0" applyNumberFormat="0" applyBorder="0" applyAlignment="0" applyProtection="0">
      <alignment vertical="center"/>
    </xf>
    <xf numFmtId="0" fontId="20" fillId="6" borderId="0" applyNumberFormat="0" applyBorder="0" applyAlignment="0" applyProtection="0">
      <alignment vertical="center"/>
    </xf>
    <xf numFmtId="0" fontId="17" fillId="24" borderId="0" applyNumberFormat="0" applyBorder="0" applyAlignment="0" applyProtection="0">
      <alignment vertical="center"/>
    </xf>
    <xf numFmtId="0" fontId="20" fillId="29" borderId="0" applyNumberFormat="0" applyBorder="0" applyAlignment="0" applyProtection="0">
      <alignment vertical="center"/>
    </xf>
    <xf numFmtId="0" fontId="20" fillId="32" borderId="0" applyNumberFormat="0" applyBorder="0" applyAlignment="0" applyProtection="0">
      <alignment vertical="center"/>
    </xf>
    <xf numFmtId="0" fontId="17" fillId="3" borderId="0" applyNumberFormat="0" applyBorder="0" applyAlignment="0" applyProtection="0">
      <alignment vertical="center"/>
    </xf>
    <xf numFmtId="0" fontId="20" fillId="11" borderId="0" applyNumberFormat="0" applyBorder="0" applyAlignment="0" applyProtection="0">
      <alignment vertical="center"/>
    </xf>
    <xf numFmtId="179" fontId="16" fillId="0" borderId="7">
      <alignment horizontal="right" vertical="center"/>
    </xf>
    <xf numFmtId="49" fontId="16" fillId="0" borderId="7">
      <alignment horizontal="left" vertical="center" wrapText="1"/>
    </xf>
    <xf numFmtId="179" fontId="16" fillId="0" borderId="7">
      <alignment horizontal="right" vertical="center"/>
    </xf>
    <xf numFmtId="180" fontId="16" fillId="0" borderId="7">
      <alignment horizontal="right" vertical="center"/>
    </xf>
    <xf numFmtId="177" fontId="16" fillId="0" borderId="7">
      <alignment horizontal="right" vertical="center"/>
    </xf>
    <xf numFmtId="0" fontId="16" fillId="0" borderId="0">
      <alignment vertical="top"/>
      <protection locked="0"/>
    </xf>
  </cellStyleXfs>
  <cellXfs count="22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2" fillId="0" borderId="7"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pplyProtection="1">
      <alignment horizontal="left" vertical="center" wrapText="1"/>
      <protection locked="0"/>
    </xf>
    <xf numFmtId="0" fontId="2" fillId="0" borderId="7" xfId="0" applyFont="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8" fillId="0" borderId="0" xfId="0" applyFont="1" applyBorder="1"/>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pplyProtection="1">
      <alignment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pplyProtection="1">
      <alignment wrapText="1"/>
      <protection locked="0"/>
    </xf>
    <xf numFmtId="0" fontId="4" fillId="0" borderId="9"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wrapText="1"/>
      <protection locked="0"/>
    </xf>
    <xf numFmtId="0" fontId="2" fillId="0" borderId="11" xfId="0" applyFont="1" applyFill="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pplyProtection="1">
      <alignment horizontal="left" vertical="center" wrapText="1"/>
      <protection locked="0"/>
    </xf>
    <xf numFmtId="0" fontId="2" fillId="0" borderId="13"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179" fontId="5" fillId="0" borderId="7" xfId="0" applyNumberFormat="1" applyFont="1" applyFill="1" applyBorder="1" applyAlignment="1">
      <alignment horizontal="right" vertical="center" wrapText="1"/>
    </xf>
    <xf numFmtId="0" fontId="2" fillId="2" borderId="11" xfId="0" applyFont="1" applyFill="1" applyBorder="1" applyAlignment="1">
      <alignment horizontal="left" vertical="center" wrapText="1"/>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177" fontId="5" fillId="0" borderId="7" xfId="56"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3" fontId="2" fillId="0" borderId="11" xfId="0" applyNumberFormat="1" applyFont="1" applyFill="1" applyBorder="1" applyAlignment="1">
      <alignment horizontal="right" vertical="center" wrapText="1"/>
    </xf>
    <xf numFmtId="0" fontId="2" fillId="2" borderId="11" xfId="0" applyFont="1" applyFill="1" applyBorder="1" applyAlignment="1">
      <alignment horizontal="right" vertical="center" wrapText="1"/>
    </xf>
    <xf numFmtId="179" fontId="5" fillId="0" borderId="7" xfId="0" applyNumberFormat="1" applyFont="1" applyBorder="1" applyAlignment="1">
      <alignment horizontal="right" vertical="center" wrapText="1"/>
    </xf>
    <xf numFmtId="0" fontId="2" fillId="0" borderId="0" xfId="0" applyFont="1" applyBorder="1" applyAlignment="1" applyProtection="1">
      <alignment horizontal="left" vertical="center" wrapText="1"/>
      <protection locked="0"/>
    </xf>
    <xf numFmtId="0" fontId="2" fillId="2" borderId="0" xfId="0" applyFont="1" applyFill="1" applyBorder="1" applyAlignment="1">
      <alignment horizontal="left" vertical="center" wrapText="1"/>
    </xf>
    <xf numFmtId="179" fontId="5" fillId="0" borderId="0" xfId="0" applyNumberFormat="1" applyFont="1" applyBorder="1" applyAlignment="1">
      <alignment horizontal="left" vertical="center" wrapText="1"/>
    </xf>
    <xf numFmtId="0" fontId="2" fillId="0" borderId="0" xfId="0" applyFont="1" applyBorder="1" applyAlignment="1">
      <alignment horizontal="right" wrapText="1"/>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2"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49" fontId="2" fillId="0" borderId="7" xfId="0" applyNumberFormat="1" applyFont="1" applyFill="1" applyBorder="1" applyAlignment="1" applyProtection="1">
      <alignment horizontal="left" vertical="center" wrapText="1"/>
    </xf>
    <xf numFmtId="0" fontId="1" fillId="0" borderId="0" xfId="0" applyFont="1" applyBorder="1" applyAlignment="1">
      <alignment vertical="top" wrapText="1"/>
    </xf>
    <xf numFmtId="49" fontId="1" fillId="0" borderId="0" xfId="0" applyNumberFormat="1" applyFont="1" applyBorder="1" applyAlignment="1">
      <alignment wrapText="1"/>
    </xf>
    <xf numFmtId="0" fontId="4" fillId="0" borderId="0" xfId="0" applyFont="1" applyBorder="1" applyAlignment="1">
      <alignment horizontal="left" vertical="center" wrapText="1"/>
    </xf>
    <xf numFmtId="0" fontId="2" fillId="0" borderId="7" xfId="0" applyFont="1" applyFill="1" applyBorder="1" applyAlignment="1">
      <alignment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9" fontId="5" fillId="0" borderId="7" xfId="0" applyNumberFormat="1" applyFont="1" applyFill="1" applyBorder="1" applyAlignment="1">
      <alignment horizontal="right" vertical="center"/>
    </xf>
    <xf numFmtId="0" fontId="2" fillId="0" borderId="0" xfId="0" applyFont="1" applyBorder="1" applyAlignment="1">
      <alignment horizontal="right" vertical="center" wrapText="1"/>
    </xf>
    <xf numFmtId="0" fontId="1" fillId="0" borderId="0" xfId="0" applyFont="1" applyBorder="1" applyAlignment="1" applyProtection="1">
      <alignment vertical="top" wrapText="1"/>
      <protection locked="0"/>
    </xf>
    <xf numFmtId="49" fontId="1" fillId="0" borderId="0" xfId="0" applyNumberFormat="1" applyFont="1" applyBorder="1" applyAlignment="1" applyProtection="1">
      <alignment wrapText="1"/>
      <protection locked="0"/>
    </xf>
    <xf numFmtId="0" fontId="4" fillId="0" borderId="0"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pplyAlignment="1">
      <alignment horizontal="left" vertical="center" wrapText="1"/>
    </xf>
    <xf numFmtId="0" fontId="2" fillId="0" borderId="3" xfId="0" applyFont="1" applyFill="1" applyBorder="1" applyAlignment="1">
      <alignment horizontal="left" vertical="center" wrapText="1"/>
    </xf>
    <xf numFmtId="4" fontId="0" fillId="0" borderId="0" xfId="0" applyNumberFormat="1" applyFont="1" applyBorder="1" applyAlignment="1">
      <alignment wrapText="1"/>
    </xf>
    <xf numFmtId="0" fontId="12" fillId="0" borderId="0" xfId="0" applyFont="1" applyBorder="1" applyAlignment="1">
      <alignment horizontal="center" vertical="center"/>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3" fontId="2" fillId="2" borderId="7" xfId="0" applyNumberFormat="1" applyFont="1" applyFill="1" applyBorder="1" applyAlignment="1" applyProtection="1">
      <alignment horizontal="center" vertical="center" wrapText="1"/>
      <protection locked="0"/>
    </xf>
    <xf numFmtId="179" fontId="5" fillId="0" borderId="1" xfId="0" applyNumberFormat="1" applyFont="1" applyBorder="1" applyAlignment="1">
      <alignment horizontal="right" vertical="center"/>
    </xf>
    <xf numFmtId="0" fontId="2" fillId="0" borderId="0" xfId="0" applyFont="1" applyAlignment="1" applyProtection="1">
      <alignment horizontal="left" vertical="center" wrapText="1"/>
      <protection locked="0"/>
    </xf>
    <xf numFmtId="0" fontId="1" fillId="0" borderId="0" xfId="0" applyFont="1" applyBorder="1" applyAlignment="1">
      <alignment vertical="top"/>
    </xf>
    <xf numFmtId="0" fontId="2" fillId="0" borderId="0" xfId="0"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9" xfId="0" applyFont="1" applyBorder="1" applyAlignment="1">
      <alignment horizontal="center" vertical="center"/>
    </xf>
    <xf numFmtId="49" fontId="4" fillId="0" borderId="7" xfId="0" applyNumberFormat="1" applyFont="1" applyBorder="1" applyAlignment="1">
      <alignment horizontal="center" vertical="center"/>
    </xf>
    <xf numFmtId="0" fontId="4" fillId="0" borderId="11" xfId="0" applyFont="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9"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0" fillId="0" borderId="13" xfId="0" applyFont="1" applyBorder="1"/>
    <xf numFmtId="0" fontId="2" fillId="0" borderId="7" xfId="0" applyFont="1" applyBorder="1" applyAlignment="1" applyProtection="1">
      <alignment vertical="center"/>
      <protection locked="0"/>
    </xf>
    <xf numFmtId="0" fontId="0" fillId="0" borderId="10" xfId="0" applyFont="1"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46"/>
      <c r="B2" s="46"/>
      <c r="C2" s="46"/>
      <c r="D2" s="67" t="s">
        <v>0</v>
      </c>
    </row>
    <row r="3" ht="41.25" customHeight="1" spans="1:1">
      <c r="A3" s="41" t="str">
        <f>"2025"&amp;"年部门财务收支预算总表"</f>
        <v>2025年部门财务收支预算总表</v>
      </c>
    </row>
    <row r="4" ht="17.25" customHeight="1" spans="1:4">
      <c r="A4" s="44" t="str">
        <f>"单位名称："&amp;"昆明市官渡区水务局"</f>
        <v>单位名称：昆明市官渡区水务局</v>
      </c>
      <c r="B4" s="179"/>
      <c r="D4" s="168" t="s">
        <v>1</v>
      </c>
    </row>
    <row r="5" ht="23.25" customHeight="1" spans="1:4">
      <c r="A5" s="180" t="s">
        <v>2</v>
      </c>
      <c r="B5" s="181"/>
      <c r="C5" s="180" t="s">
        <v>3</v>
      </c>
      <c r="D5" s="181"/>
    </row>
    <row r="6" ht="24" customHeight="1" spans="1:4">
      <c r="A6" s="180" t="s">
        <v>4</v>
      </c>
      <c r="B6" s="180" t="s">
        <v>5</v>
      </c>
      <c r="C6" s="180" t="s">
        <v>6</v>
      </c>
      <c r="D6" s="180" t="s">
        <v>5</v>
      </c>
    </row>
    <row r="7" ht="17.25" customHeight="1" spans="1:4">
      <c r="A7" s="182" t="s">
        <v>7</v>
      </c>
      <c r="B7" s="83">
        <v>34643894.6</v>
      </c>
      <c r="C7" s="182" t="s">
        <v>8</v>
      </c>
      <c r="D7" s="83"/>
    </row>
    <row r="8" ht="17.25" customHeight="1" spans="1:4">
      <c r="A8" s="182" t="s">
        <v>9</v>
      </c>
      <c r="B8" s="83"/>
      <c r="C8" s="182" t="s">
        <v>10</v>
      </c>
      <c r="D8" s="83"/>
    </row>
    <row r="9" ht="17.25" customHeight="1" spans="1:4">
      <c r="A9" s="182" t="s">
        <v>11</v>
      </c>
      <c r="B9" s="83"/>
      <c r="C9" s="218" t="s">
        <v>12</v>
      </c>
      <c r="D9" s="83"/>
    </row>
    <row r="10" ht="17.25" customHeight="1" spans="1:4">
      <c r="A10" s="182" t="s">
        <v>13</v>
      </c>
      <c r="B10" s="83"/>
      <c r="C10" s="218" t="s">
        <v>14</v>
      </c>
      <c r="D10" s="83"/>
    </row>
    <row r="11" ht="17.25" customHeight="1" spans="1:4">
      <c r="A11" s="182" t="s">
        <v>15</v>
      </c>
      <c r="B11" s="83">
        <v>984000</v>
      </c>
      <c r="C11" s="218" t="s">
        <v>16</v>
      </c>
      <c r="D11" s="83"/>
    </row>
    <row r="12" ht="17.25" customHeight="1" spans="1:4">
      <c r="A12" s="182" t="s">
        <v>17</v>
      </c>
      <c r="B12" s="83"/>
      <c r="C12" s="218" t="s">
        <v>18</v>
      </c>
      <c r="D12" s="83"/>
    </row>
    <row r="13" ht="17.25" customHeight="1" spans="1:4">
      <c r="A13" s="182" t="s">
        <v>19</v>
      </c>
      <c r="B13" s="83"/>
      <c r="C13" s="58" t="s">
        <v>20</v>
      </c>
      <c r="D13" s="83"/>
    </row>
    <row r="14" ht="17.25" customHeight="1" spans="1:4">
      <c r="A14" s="182" t="s">
        <v>21</v>
      </c>
      <c r="B14" s="83"/>
      <c r="C14" s="58" t="s">
        <v>22</v>
      </c>
      <c r="D14" s="83">
        <v>3451845.12</v>
      </c>
    </row>
    <row r="15" ht="17.25" customHeight="1" spans="1:4">
      <c r="A15" s="182" t="s">
        <v>23</v>
      </c>
      <c r="C15" s="58" t="s">
        <v>24</v>
      </c>
      <c r="D15" s="83">
        <v>1387321.68</v>
      </c>
    </row>
    <row r="16" ht="17.25" customHeight="1" spans="1:4">
      <c r="A16" s="182" t="s">
        <v>25</v>
      </c>
      <c r="B16" s="83">
        <v>984000</v>
      </c>
      <c r="C16" s="58" t="s">
        <v>26</v>
      </c>
      <c r="D16" s="83">
        <v>984000</v>
      </c>
    </row>
    <row r="17" ht="17.25" customHeight="1" spans="1:4">
      <c r="A17" s="183"/>
      <c r="B17" s="83"/>
      <c r="C17" s="58" t="s">
        <v>27</v>
      </c>
      <c r="D17" s="83"/>
    </row>
    <row r="18" ht="17.25" customHeight="1" spans="1:4">
      <c r="A18" s="184"/>
      <c r="B18" s="83"/>
      <c r="C18" s="58" t="s">
        <v>28</v>
      </c>
      <c r="D18" s="83">
        <v>28692843.8</v>
      </c>
    </row>
    <row r="19" ht="17.25" customHeight="1" spans="1:4">
      <c r="A19" s="184"/>
      <c r="B19" s="83"/>
      <c r="C19" s="58" t="s">
        <v>29</v>
      </c>
      <c r="D19" s="83"/>
    </row>
    <row r="20" ht="17.25" customHeight="1" spans="1:4">
      <c r="A20" s="184"/>
      <c r="B20" s="83"/>
      <c r="C20" s="58" t="s">
        <v>30</v>
      </c>
      <c r="D20" s="83"/>
    </row>
    <row r="21" ht="17.25" customHeight="1" spans="1:4">
      <c r="A21" s="184"/>
      <c r="B21" s="83"/>
      <c r="C21" s="58" t="s">
        <v>31</v>
      </c>
      <c r="D21" s="83"/>
    </row>
    <row r="22" ht="17.25" customHeight="1" spans="1:4">
      <c r="A22" s="184"/>
      <c r="B22" s="83"/>
      <c r="C22" s="58" t="s">
        <v>32</v>
      </c>
      <c r="D22" s="83"/>
    </row>
    <row r="23" ht="17.25" customHeight="1" spans="1:4">
      <c r="A23" s="184"/>
      <c r="B23" s="83"/>
      <c r="C23" s="58" t="s">
        <v>33</v>
      </c>
      <c r="D23" s="83"/>
    </row>
    <row r="24" ht="17.25" customHeight="1" spans="1:4">
      <c r="A24" s="184"/>
      <c r="B24" s="83"/>
      <c r="C24" s="58" t="s">
        <v>34</v>
      </c>
      <c r="D24" s="83"/>
    </row>
    <row r="25" ht="17.25" customHeight="1" spans="1:4">
      <c r="A25" s="184"/>
      <c r="B25" s="83"/>
      <c r="C25" s="58" t="s">
        <v>35</v>
      </c>
      <c r="D25" s="83">
        <v>1111884</v>
      </c>
    </row>
    <row r="26" ht="17.25" customHeight="1" spans="1:4">
      <c r="A26" s="184"/>
      <c r="B26" s="83"/>
      <c r="C26" s="58" t="s">
        <v>36</v>
      </c>
      <c r="D26" s="83"/>
    </row>
    <row r="27" ht="17.25" customHeight="1" spans="1:4">
      <c r="A27" s="184"/>
      <c r="B27" s="83"/>
      <c r="C27" s="183" t="s">
        <v>37</v>
      </c>
      <c r="D27" s="83"/>
    </row>
    <row r="28" ht="17.25" customHeight="1" spans="1:4">
      <c r="A28" s="184"/>
      <c r="B28" s="83"/>
      <c r="C28" s="58" t="s">
        <v>38</v>
      </c>
      <c r="D28" s="83"/>
    </row>
    <row r="29" ht="16.5" customHeight="1" spans="1:4">
      <c r="A29" s="184"/>
      <c r="B29" s="83"/>
      <c r="C29" s="58" t="s">
        <v>39</v>
      </c>
      <c r="D29" s="83"/>
    </row>
    <row r="30" ht="16.5" customHeight="1" spans="1:4">
      <c r="A30" s="184"/>
      <c r="B30" s="83"/>
      <c r="C30" s="183" t="s">
        <v>40</v>
      </c>
      <c r="D30" s="83"/>
    </row>
    <row r="31" ht="17.25" customHeight="1" spans="1:4">
      <c r="A31" s="184"/>
      <c r="B31" s="83"/>
      <c r="C31" s="183" t="s">
        <v>41</v>
      </c>
      <c r="D31" s="83"/>
    </row>
    <row r="32" ht="17.25" customHeight="1" spans="1:4">
      <c r="A32" s="184"/>
      <c r="B32" s="83"/>
      <c r="C32" s="58" t="s">
        <v>42</v>
      </c>
      <c r="D32" s="83"/>
    </row>
    <row r="33" ht="16.5" customHeight="1" spans="1:4">
      <c r="A33" s="184" t="s">
        <v>43</v>
      </c>
      <c r="B33" s="83">
        <v>35627894.6</v>
      </c>
      <c r="C33" s="184" t="s">
        <v>44</v>
      </c>
      <c r="D33" s="83">
        <v>35627894.6</v>
      </c>
    </row>
    <row r="34" ht="16.5" customHeight="1" spans="1:4">
      <c r="A34" s="183" t="s">
        <v>45</v>
      </c>
      <c r="B34" s="83"/>
      <c r="C34" s="183" t="s">
        <v>46</v>
      </c>
      <c r="D34" s="83"/>
    </row>
    <row r="35" ht="16.5" customHeight="1" spans="1:4">
      <c r="A35" s="58" t="s">
        <v>47</v>
      </c>
      <c r="C35" s="58" t="s">
        <v>47</v>
      </c>
      <c r="D35" s="219"/>
    </row>
    <row r="36" ht="16.5" customHeight="1" spans="1:4">
      <c r="A36" s="58" t="s">
        <v>48</v>
      </c>
      <c r="B36" s="83"/>
      <c r="C36" s="58" t="s">
        <v>49</v>
      </c>
      <c r="D36" s="83"/>
    </row>
    <row r="37" ht="16.5" customHeight="1" spans="1:4">
      <c r="A37" s="185" t="s">
        <v>50</v>
      </c>
      <c r="B37" s="83">
        <v>35627894.6</v>
      </c>
      <c r="C37" s="185" t="s">
        <v>51</v>
      </c>
      <c r="D37" s="83">
        <v>35627894.6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4" sqref="A4:B4"/>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52</v>
      </c>
    </row>
    <row r="3" ht="41.25" customHeight="1" spans="1:1">
      <c r="A3" s="41" t="str">
        <f>"2025"&amp;"年部门收入预算表"</f>
        <v>2025年部门收入预算表</v>
      </c>
    </row>
    <row r="4" ht="17.25" customHeight="1" spans="1:19">
      <c r="A4" s="44" t="str">
        <f>"单位名称："&amp;"昆明市官渡区水务局"</f>
        <v>单位名称：昆明市官渡区水务局</v>
      </c>
      <c r="S4" s="46" t="s">
        <v>1</v>
      </c>
    </row>
    <row r="5" ht="21.75" customHeight="1" spans="1:19">
      <c r="A5" s="201" t="s">
        <v>53</v>
      </c>
      <c r="B5" s="202" t="s">
        <v>54</v>
      </c>
      <c r="C5" s="202" t="s">
        <v>55</v>
      </c>
      <c r="D5" s="203" t="s">
        <v>56</v>
      </c>
      <c r="E5" s="203"/>
      <c r="F5" s="203"/>
      <c r="G5" s="203"/>
      <c r="H5" s="203"/>
      <c r="I5" s="137"/>
      <c r="J5" s="203"/>
      <c r="K5" s="203"/>
      <c r="L5" s="203"/>
      <c r="M5" s="203"/>
      <c r="N5" s="212"/>
      <c r="O5" s="203" t="s">
        <v>45</v>
      </c>
      <c r="P5" s="203"/>
      <c r="Q5" s="203"/>
      <c r="R5" s="203"/>
      <c r="S5" s="212"/>
    </row>
    <row r="6" ht="27" customHeight="1" spans="1:19">
      <c r="A6" s="204"/>
      <c r="B6" s="205"/>
      <c r="C6" s="205"/>
      <c r="D6" s="205" t="s">
        <v>57</v>
      </c>
      <c r="E6" s="205" t="s">
        <v>58</v>
      </c>
      <c r="F6" s="205" t="s">
        <v>59</v>
      </c>
      <c r="G6" s="205" t="s">
        <v>60</v>
      </c>
      <c r="H6" s="205" t="s">
        <v>61</v>
      </c>
      <c r="I6" s="213" t="s">
        <v>62</v>
      </c>
      <c r="J6" s="214"/>
      <c r="K6" s="214"/>
      <c r="L6" s="214"/>
      <c r="M6" s="214"/>
      <c r="N6" s="215"/>
      <c r="O6" s="205" t="s">
        <v>57</v>
      </c>
      <c r="P6" s="205" t="s">
        <v>58</v>
      </c>
      <c r="Q6" s="205" t="s">
        <v>59</v>
      </c>
      <c r="R6" s="205" t="s">
        <v>60</v>
      </c>
      <c r="S6" s="205" t="s">
        <v>63</v>
      </c>
    </row>
    <row r="7" ht="30" customHeight="1" spans="1:19">
      <c r="A7" s="206"/>
      <c r="B7" s="207"/>
      <c r="C7" s="208"/>
      <c r="D7" s="208"/>
      <c r="E7" s="208"/>
      <c r="F7" s="208"/>
      <c r="G7" s="208"/>
      <c r="H7" s="208"/>
      <c r="I7" s="74" t="s">
        <v>57</v>
      </c>
      <c r="J7" s="215" t="s">
        <v>64</v>
      </c>
      <c r="K7" s="215" t="s">
        <v>65</v>
      </c>
      <c r="L7" s="215" t="s">
        <v>66</v>
      </c>
      <c r="M7" s="215" t="s">
        <v>67</v>
      </c>
      <c r="N7" s="215" t="s">
        <v>68</v>
      </c>
      <c r="O7" s="216"/>
      <c r="P7" s="216"/>
      <c r="Q7" s="216"/>
      <c r="R7" s="216"/>
      <c r="S7" s="208"/>
    </row>
    <row r="8" ht="15" customHeight="1" spans="1:19">
      <c r="A8" s="209">
        <v>1</v>
      </c>
      <c r="B8" s="209">
        <v>2</v>
      </c>
      <c r="C8" s="209">
        <v>3</v>
      </c>
      <c r="D8" s="209">
        <v>4</v>
      </c>
      <c r="E8" s="209">
        <v>5</v>
      </c>
      <c r="F8" s="209">
        <v>6</v>
      </c>
      <c r="G8" s="209">
        <v>7</v>
      </c>
      <c r="H8" s="209">
        <v>8</v>
      </c>
      <c r="I8" s="74">
        <v>9</v>
      </c>
      <c r="J8" s="209">
        <v>10</v>
      </c>
      <c r="K8" s="209">
        <v>11</v>
      </c>
      <c r="L8" s="209">
        <v>12</v>
      </c>
      <c r="M8" s="209">
        <v>13</v>
      </c>
      <c r="N8" s="209">
        <v>14</v>
      </c>
      <c r="O8" s="209">
        <v>15</v>
      </c>
      <c r="P8" s="209">
        <v>16</v>
      </c>
      <c r="Q8" s="209">
        <v>17</v>
      </c>
      <c r="R8" s="209">
        <v>18</v>
      </c>
      <c r="S8" s="209">
        <v>19</v>
      </c>
    </row>
    <row r="9" ht="18" customHeight="1" spans="1:19">
      <c r="A9" s="21">
        <v>126</v>
      </c>
      <c r="B9" s="21" t="s">
        <v>69</v>
      </c>
      <c r="C9" s="83">
        <v>35627894.6</v>
      </c>
      <c r="D9" s="149">
        <v>35627894.6</v>
      </c>
      <c r="E9" s="83">
        <v>34643894.6</v>
      </c>
      <c r="F9" s="83"/>
      <c r="G9" s="83"/>
      <c r="H9" s="83"/>
      <c r="I9" s="83">
        <v>984000</v>
      </c>
      <c r="J9" s="83"/>
      <c r="K9" s="83"/>
      <c r="L9" s="83"/>
      <c r="M9" s="217"/>
      <c r="N9" s="83">
        <v>984000</v>
      </c>
      <c r="O9" s="83"/>
      <c r="P9" s="83"/>
      <c r="Q9" s="83"/>
      <c r="R9" s="83"/>
      <c r="S9" s="83"/>
    </row>
    <row r="10" ht="18" customHeight="1" spans="1:19">
      <c r="A10" s="210">
        <v>126001</v>
      </c>
      <c r="B10" s="210" t="s">
        <v>69</v>
      </c>
      <c r="C10" s="83">
        <v>35627894.6</v>
      </c>
      <c r="D10" s="149">
        <v>35627894.6</v>
      </c>
      <c r="E10" s="83">
        <v>34643894.6</v>
      </c>
      <c r="F10" s="83"/>
      <c r="G10" s="83"/>
      <c r="H10" s="83"/>
      <c r="I10" s="83">
        <v>984000</v>
      </c>
      <c r="J10" s="83"/>
      <c r="K10" s="83"/>
      <c r="L10" s="83"/>
      <c r="N10" s="83">
        <v>984000</v>
      </c>
      <c r="O10" s="83"/>
      <c r="P10" s="83"/>
      <c r="Q10" s="83"/>
      <c r="R10" s="83"/>
      <c r="S10" s="83"/>
    </row>
    <row r="11" ht="18" customHeight="1" spans="1:19">
      <c r="A11" s="49" t="s">
        <v>55</v>
      </c>
      <c r="B11" s="211"/>
      <c r="C11" s="149">
        <v>35627894.6</v>
      </c>
      <c r="D11" s="149">
        <v>35627894.6</v>
      </c>
      <c r="E11" s="149">
        <v>34643894.6</v>
      </c>
      <c r="F11" s="149"/>
      <c r="G11" s="149"/>
      <c r="H11" s="149"/>
      <c r="I11" s="149">
        <v>984000</v>
      </c>
      <c r="J11" s="149"/>
      <c r="K11" s="149"/>
      <c r="L11" s="149"/>
      <c r="M11" s="149"/>
      <c r="N11" s="149">
        <v>984000</v>
      </c>
      <c r="O11" s="149"/>
      <c r="P11" s="83"/>
      <c r="Q11" s="83"/>
      <c r="R11" s="83"/>
      <c r="S11" s="8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pane ySplit="1" topLeftCell="A2" activePane="bottomLeft" state="frozen"/>
      <selection/>
      <selection pane="bottomLeft" activeCell="B5" sqref="B5:B6"/>
    </sheetView>
  </sheetViews>
  <sheetFormatPr defaultColWidth="8.57407407407407" defaultRowHeight="31"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customHeight="1" spans="1:1">
      <c r="A2" s="46" t="s">
        <v>70</v>
      </c>
    </row>
    <row r="3" customHeight="1" spans="1:1">
      <c r="A3" s="41" t="str">
        <f>"2025"&amp;"年部门支出预算表"</f>
        <v>2025年部门支出预算表</v>
      </c>
    </row>
    <row r="4" customHeight="1" spans="1:15">
      <c r="A4" s="44" t="str">
        <f>"单位名称："&amp;"昆明市官渡区水务局"</f>
        <v>单位名称：昆明市官渡区水务局</v>
      </c>
      <c r="O4" s="46" t="s">
        <v>1</v>
      </c>
    </row>
    <row r="5" customHeight="1" spans="1:15">
      <c r="A5" s="187" t="s">
        <v>71</v>
      </c>
      <c r="B5" s="187" t="s">
        <v>72</v>
      </c>
      <c r="C5" s="187" t="s">
        <v>55</v>
      </c>
      <c r="D5" s="188" t="s">
        <v>58</v>
      </c>
      <c r="E5" s="189"/>
      <c r="F5" s="190"/>
      <c r="G5" s="191" t="s">
        <v>59</v>
      </c>
      <c r="H5" s="191" t="s">
        <v>60</v>
      </c>
      <c r="I5" s="191" t="s">
        <v>73</v>
      </c>
      <c r="J5" s="188" t="s">
        <v>62</v>
      </c>
      <c r="K5" s="189"/>
      <c r="L5" s="189"/>
      <c r="M5" s="189"/>
      <c r="N5" s="198"/>
      <c r="O5" s="199"/>
    </row>
    <row r="6" customHeight="1" spans="1:15">
      <c r="A6" s="192"/>
      <c r="B6" s="192"/>
      <c r="C6" s="193"/>
      <c r="D6" s="194" t="s">
        <v>57</v>
      </c>
      <c r="E6" s="194" t="s">
        <v>74</v>
      </c>
      <c r="F6" s="194" t="s">
        <v>75</v>
      </c>
      <c r="G6" s="193"/>
      <c r="H6" s="193"/>
      <c r="I6" s="200"/>
      <c r="J6" s="194" t="s">
        <v>57</v>
      </c>
      <c r="K6" s="180" t="s">
        <v>76</v>
      </c>
      <c r="L6" s="180" t="s">
        <v>77</v>
      </c>
      <c r="M6" s="180" t="s">
        <v>78</v>
      </c>
      <c r="N6" s="180" t="s">
        <v>79</v>
      </c>
      <c r="O6" s="180" t="s">
        <v>80</v>
      </c>
    </row>
    <row r="7" customHeight="1" spans="1:15">
      <c r="A7" s="52" t="s">
        <v>81</v>
      </c>
      <c r="B7" s="52" t="s">
        <v>82</v>
      </c>
      <c r="C7" s="52" t="s">
        <v>83</v>
      </c>
      <c r="D7" s="56" t="s">
        <v>84</v>
      </c>
      <c r="E7" s="56" t="s">
        <v>85</v>
      </c>
      <c r="F7" s="56" t="s">
        <v>86</v>
      </c>
      <c r="G7" s="56" t="s">
        <v>87</v>
      </c>
      <c r="H7" s="56" t="s">
        <v>88</v>
      </c>
      <c r="I7" s="56" t="s">
        <v>89</v>
      </c>
      <c r="J7" s="56" t="s">
        <v>90</v>
      </c>
      <c r="K7" s="56" t="s">
        <v>91</v>
      </c>
      <c r="L7" s="56" t="s">
        <v>92</v>
      </c>
      <c r="M7" s="56" t="s">
        <v>93</v>
      </c>
      <c r="N7" s="52" t="s">
        <v>94</v>
      </c>
      <c r="O7" s="56" t="s">
        <v>95</v>
      </c>
    </row>
    <row r="8" customHeight="1" spans="1:15">
      <c r="A8" s="57" t="s">
        <v>96</v>
      </c>
      <c r="B8" s="57" t="s">
        <v>97</v>
      </c>
      <c r="C8" s="149">
        <v>3451845.12</v>
      </c>
      <c r="D8" s="149">
        <v>3451845.12</v>
      </c>
      <c r="E8" s="149">
        <v>3451845.12</v>
      </c>
      <c r="F8" s="149"/>
      <c r="G8" s="149"/>
      <c r="H8" s="149"/>
      <c r="I8" s="149"/>
      <c r="J8" s="149"/>
      <c r="K8" s="149"/>
      <c r="L8" s="149"/>
      <c r="M8" s="149"/>
      <c r="N8" s="149"/>
      <c r="O8" s="149"/>
    </row>
    <row r="9" customHeight="1" spans="1:15">
      <c r="A9" s="195" t="s">
        <v>98</v>
      </c>
      <c r="B9" s="195" t="s">
        <v>99</v>
      </c>
      <c r="C9" s="149">
        <v>3451845.12</v>
      </c>
      <c r="D9" s="149">
        <v>3451845.12</v>
      </c>
      <c r="E9" s="149">
        <v>3451845.12</v>
      </c>
      <c r="F9" s="149"/>
      <c r="G9" s="149"/>
      <c r="H9" s="149"/>
      <c r="I9" s="149"/>
      <c r="J9" s="149"/>
      <c r="K9" s="149"/>
      <c r="L9" s="149"/>
      <c r="M9" s="149"/>
      <c r="N9" s="149"/>
      <c r="O9" s="149"/>
    </row>
    <row r="10" customHeight="1" spans="1:15">
      <c r="A10" s="196" t="s">
        <v>100</v>
      </c>
      <c r="B10" s="196" t="s">
        <v>101</v>
      </c>
      <c r="C10" s="149">
        <v>790800</v>
      </c>
      <c r="D10" s="149">
        <v>790800</v>
      </c>
      <c r="E10" s="149">
        <v>790800</v>
      </c>
      <c r="F10" s="149"/>
      <c r="G10" s="149"/>
      <c r="H10" s="149"/>
      <c r="I10" s="149"/>
      <c r="J10" s="149"/>
      <c r="K10" s="149"/>
      <c r="L10" s="149"/>
      <c r="M10" s="149"/>
      <c r="N10" s="149"/>
      <c r="O10" s="149"/>
    </row>
    <row r="11" customHeight="1" spans="1:15">
      <c r="A11" s="196" t="s">
        <v>102</v>
      </c>
      <c r="B11" s="196" t="s">
        <v>103</v>
      </c>
      <c r="C11" s="149">
        <v>984300</v>
      </c>
      <c r="D11" s="149">
        <v>984300</v>
      </c>
      <c r="E11" s="149">
        <v>984300</v>
      </c>
      <c r="F11" s="149"/>
      <c r="G11" s="149"/>
      <c r="H11" s="149"/>
      <c r="I11" s="149"/>
      <c r="J11" s="149"/>
      <c r="K11" s="149"/>
      <c r="L11" s="149"/>
      <c r="M11" s="149"/>
      <c r="N11" s="149"/>
      <c r="O11" s="149"/>
    </row>
    <row r="12" customHeight="1" spans="1:15">
      <c r="A12" s="196" t="s">
        <v>104</v>
      </c>
      <c r="B12" s="196" t="s">
        <v>105</v>
      </c>
      <c r="C12" s="149">
        <v>1180245.12</v>
      </c>
      <c r="D12" s="149">
        <v>1180245.12</v>
      </c>
      <c r="E12" s="149">
        <v>1180245.12</v>
      </c>
      <c r="F12" s="149"/>
      <c r="G12" s="149"/>
      <c r="H12" s="149"/>
      <c r="I12" s="149"/>
      <c r="J12" s="149"/>
      <c r="K12" s="149"/>
      <c r="L12" s="149"/>
      <c r="M12" s="149"/>
      <c r="N12" s="149"/>
      <c r="O12" s="149"/>
    </row>
    <row r="13" customHeight="1" spans="1:15">
      <c r="A13" s="196" t="s">
        <v>106</v>
      </c>
      <c r="B13" s="196" t="s">
        <v>107</v>
      </c>
      <c r="C13" s="149">
        <v>496500</v>
      </c>
      <c r="D13" s="149">
        <v>496500</v>
      </c>
      <c r="E13" s="149">
        <v>496500</v>
      </c>
      <c r="F13" s="149"/>
      <c r="G13" s="149"/>
      <c r="H13" s="149"/>
      <c r="I13" s="149"/>
      <c r="J13" s="149"/>
      <c r="K13" s="149"/>
      <c r="L13" s="149"/>
      <c r="M13" s="149"/>
      <c r="N13" s="149"/>
      <c r="O13" s="149"/>
    </row>
    <row r="14" customHeight="1" spans="1:15">
      <c r="A14" s="57" t="s">
        <v>108</v>
      </c>
      <c r="B14" s="57" t="s">
        <v>109</v>
      </c>
      <c r="C14" s="149">
        <v>1387321.68</v>
      </c>
      <c r="D14" s="149">
        <v>1387321.68</v>
      </c>
      <c r="E14" s="149">
        <v>1387321.68</v>
      </c>
      <c r="F14" s="149"/>
      <c r="G14" s="149"/>
      <c r="H14" s="149"/>
      <c r="I14" s="149"/>
      <c r="J14" s="149"/>
      <c r="K14" s="149"/>
      <c r="L14" s="149"/>
      <c r="M14" s="149"/>
      <c r="N14" s="149"/>
      <c r="O14" s="149"/>
    </row>
    <row r="15" customHeight="1" spans="1:15">
      <c r="A15" s="195" t="s">
        <v>110</v>
      </c>
      <c r="B15" s="195" t="s">
        <v>111</v>
      </c>
      <c r="C15" s="149">
        <v>1387321.68</v>
      </c>
      <c r="D15" s="149">
        <v>1387321.68</v>
      </c>
      <c r="E15" s="149">
        <v>1387321.68</v>
      </c>
      <c r="F15" s="149"/>
      <c r="G15" s="149"/>
      <c r="H15" s="149"/>
      <c r="I15" s="149"/>
      <c r="J15" s="149"/>
      <c r="K15" s="149"/>
      <c r="L15" s="149"/>
      <c r="M15" s="149"/>
      <c r="N15" s="149"/>
      <c r="O15" s="149"/>
    </row>
    <row r="16" customHeight="1" spans="1:15">
      <c r="A16" s="196" t="s">
        <v>112</v>
      </c>
      <c r="B16" s="196" t="s">
        <v>113</v>
      </c>
      <c r="C16" s="149">
        <v>1250827.8</v>
      </c>
      <c r="D16" s="149">
        <v>1250827.8</v>
      </c>
      <c r="E16" s="149">
        <v>1250827.8</v>
      </c>
      <c r="F16" s="149"/>
      <c r="G16" s="149"/>
      <c r="H16" s="149"/>
      <c r="I16" s="149"/>
      <c r="J16" s="149"/>
      <c r="K16" s="149"/>
      <c r="L16" s="149"/>
      <c r="M16" s="149"/>
      <c r="N16" s="149"/>
      <c r="O16" s="149"/>
    </row>
    <row r="17" customHeight="1" spans="1:15">
      <c r="A17" s="196" t="s">
        <v>114</v>
      </c>
      <c r="B17" s="196" t="s">
        <v>115</v>
      </c>
      <c r="C17" s="149">
        <v>136493.88</v>
      </c>
      <c r="D17" s="149">
        <v>136493.88</v>
      </c>
      <c r="E17" s="149">
        <v>136493.88</v>
      </c>
      <c r="F17" s="149"/>
      <c r="G17" s="149"/>
      <c r="H17" s="149"/>
      <c r="I17" s="149"/>
      <c r="J17" s="149"/>
      <c r="K17" s="149"/>
      <c r="L17" s="149"/>
      <c r="M17" s="149"/>
      <c r="N17" s="149"/>
      <c r="O17" s="149"/>
    </row>
    <row r="18" customHeight="1" spans="1:15">
      <c r="A18" s="57" t="s">
        <v>116</v>
      </c>
      <c r="B18" s="57" t="s">
        <v>117</v>
      </c>
      <c r="C18" s="149">
        <v>984000</v>
      </c>
      <c r="D18" s="149"/>
      <c r="E18" s="149"/>
      <c r="F18" s="149"/>
      <c r="G18" s="149"/>
      <c r="H18" s="149"/>
      <c r="I18" s="149"/>
      <c r="J18" s="149">
        <v>984000</v>
      </c>
      <c r="K18" s="149"/>
      <c r="L18" s="149"/>
      <c r="M18" s="149"/>
      <c r="N18" s="149"/>
      <c r="O18" s="149">
        <v>984000</v>
      </c>
    </row>
    <row r="19" customHeight="1" spans="1:15">
      <c r="A19" s="195" t="s">
        <v>118</v>
      </c>
      <c r="B19" s="195" t="s">
        <v>119</v>
      </c>
      <c r="C19" s="149">
        <v>984000</v>
      </c>
      <c r="D19" s="149"/>
      <c r="E19" s="149"/>
      <c r="F19" s="149"/>
      <c r="G19" s="149"/>
      <c r="H19" s="149"/>
      <c r="I19" s="149"/>
      <c r="J19" s="149">
        <v>984000</v>
      </c>
      <c r="K19" s="149"/>
      <c r="L19" s="149"/>
      <c r="M19" s="149"/>
      <c r="N19" s="149"/>
      <c r="O19" s="149">
        <v>984000</v>
      </c>
    </row>
    <row r="20" customHeight="1" spans="1:15">
      <c r="A20" s="196" t="s">
        <v>120</v>
      </c>
      <c r="B20" s="196" t="s">
        <v>121</v>
      </c>
      <c r="C20" s="149">
        <v>984000</v>
      </c>
      <c r="D20" s="149"/>
      <c r="E20" s="149"/>
      <c r="F20" s="149"/>
      <c r="G20" s="149"/>
      <c r="H20" s="149"/>
      <c r="I20" s="149"/>
      <c r="J20" s="149">
        <v>984000</v>
      </c>
      <c r="K20" s="149"/>
      <c r="L20" s="149"/>
      <c r="M20" s="149"/>
      <c r="N20" s="149"/>
      <c r="O20" s="149">
        <v>984000</v>
      </c>
    </row>
    <row r="21" customHeight="1" spans="1:15">
      <c r="A21" s="57" t="s">
        <v>122</v>
      </c>
      <c r="B21" s="57" t="s">
        <v>123</v>
      </c>
      <c r="C21" s="149">
        <v>28692843.8</v>
      </c>
      <c r="D21" s="149">
        <v>28692843.8</v>
      </c>
      <c r="E21" s="149">
        <v>11565786.4</v>
      </c>
      <c r="F21" s="149">
        <v>17127057.4</v>
      </c>
      <c r="G21" s="149"/>
      <c r="H21" s="149"/>
      <c r="I21" s="149"/>
      <c r="J21" s="149"/>
      <c r="K21" s="149"/>
      <c r="L21" s="149"/>
      <c r="M21" s="149"/>
      <c r="N21" s="149"/>
      <c r="O21" s="149"/>
    </row>
    <row r="22" customHeight="1" spans="1:15">
      <c r="A22" s="195" t="s">
        <v>124</v>
      </c>
      <c r="B22" s="195" t="s">
        <v>125</v>
      </c>
      <c r="C22" s="149">
        <v>28692843.8</v>
      </c>
      <c r="D22" s="149">
        <v>28692843.8</v>
      </c>
      <c r="E22" s="149">
        <v>11565786.4</v>
      </c>
      <c r="F22" s="149">
        <v>17127057.4</v>
      </c>
      <c r="G22" s="149"/>
      <c r="H22" s="149"/>
      <c r="I22" s="149"/>
      <c r="J22" s="149"/>
      <c r="K22" s="149"/>
      <c r="L22" s="149"/>
      <c r="M22" s="149"/>
      <c r="N22" s="149"/>
      <c r="O22" s="149"/>
    </row>
    <row r="23" customHeight="1" spans="1:15">
      <c r="A23" s="196" t="s">
        <v>126</v>
      </c>
      <c r="B23" s="196" t="s">
        <v>127</v>
      </c>
      <c r="C23" s="149">
        <v>11565786.4</v>
      </c>
      <c r="D23" s="149">
        <v>11565786.4</v>
      </c>
      <c r="E23" s="149">
        <v>11565786.4</v>
      </c>
      <c r="F23" s="149"/>
      <c r="G23" s="149"/>
      <c r="H23" s="149"/>
      <c r="I23" s="149"/>
      <c r="J23" s="149"/>
      <c r="K23" s="149"/>
      <c r="L23" s="149"/>
      <c r="M23" s="149"/>
      <c r="N23" s="149"/>
      <c r="O23" s="149"/>
    </row>
    <row r="24" customHeight="1" spans="1:15">
      <c r="A24" s="196" t="s">
        <v>128</v>
      </c>
      <c r="B24" s="196" t="s">
        <v>129</v>
      </c>
      <c r="C24" s="149">
        <v>1360000</v>
      </c>
      <c r="D24" s="149">
        <v>1360000</v>
      </c>
      <c r="E24" s="149"/>
      <c r="F24" s="149">
        <v>1360000</v>
      </c>
      <c r="G24" s="149"/>
      <c r="H24" s="149"/>
      <c r="I24" s="149"/>
      <c r="J24" s="149"/>
      <c r="K24" s="149"/>
      <c r="L24" s="149"/>
      <c r="M24" s="149"/>
      <c r="N24" s="149"/>
      <c r="O24" s="149"/>
    </row>
    <row r="25" customHeight="1" spans="1:15">
      <c r="A25" s="196" t="s">
        <v>130</v>
      </c>
      <c r="B25" s="196" t="s">
        <v>131</v>
      </c>
      <c r="C25" s="149">
        <v>50000</v>
      </c>
      <c r="D25" s="149">
        <v>50000</v>
      </c>
      <c r="E25" s="149"/>
      <c r="F25" s="149">
        <v>50000</v>
      </c>
      <c r="G25" s="149"/>
      <c r="H25" s="149"/>
      <c r="I25" s="149"/>
      <c r="J25" s="149"/>
      <c r="K25" s="149"/>
      <c r="L25" s="149"/>
      <c r="M25" s="149"/>
      <c r="N25" s="149"/>
      <c r="O25" s="149"/>
    </row>
    <row r="26" customHeight="1" spans="1:15">
      <c r="A26" s="196" t="s">
        <v>132</v>
      </c>
      <c r="B26" s="196" t="s">
        <v>133</v>
      </c>
      <c r="C26" s="149">
        <v>9456057.4</v>
      </c>
      <c r="D26" s="149">
        <v>9456057.4</v>
      </c>
      <c r="E26" s="149"/>
      <c r="F26" s="149">
        <v>9456057.4</v>
      </c>
      <c r="G26" s="149"/>
      <c r="H26" s="149"/>
      <c r="I26" s="149"/>
      <c r="J26" s="149"/>
      <c r="K26" s="149"/>
      <c r="L26" s="149"/>
      <c r="M26" s="149"/>
      <c r="N26" s="149"/>
      <c r="O26" s="149"/>
    </row>
    <row r="27" customHeight="1" spans="1:15">
      <c r="A27" s="196" t="s">
        <v>134</v>
      </c>
      <c r="B27" s="196" t="s">
        <v>135</v>
      </c>
      <c r="C27" s="149">
        <v>5300000</v>
      </c>
      <c r="D27" s="149">
        <v>5300000</v>
      </c>
      <c r="E27" s="149"/>
      <c r="F27" s="149">
        <v>5300000</v>
      </c>
      <c r="G27" s="149"/>
      <c r="H27" s="149"/>
      <c r="I27" s="149"/>
      <c r="J27" s="149"/>
      <c r="K27" s="149"/>
      <c r="L27" s="149"/>
      <c r="M27" s="149"/>
      <c r="N27" s="149"/>
      <c r="O27" s="149"/>
    </row>
    <row r="28" customHeight="1" spans="1:15">
      <c r="A28" s="196" t="s">
        <v>136</v>
      </c>
      <c r="B28" s="196" t="s">
        <v>137</v>
      </c>
      <c r="C28" s="149">
        <v>620000</v>
      </c>
      <c r="D28" s="149">
        <v>620000</v>
      </c>
      <c r="E28" s="149"/>
      <c r="F28" s="149">
        <v>620000</v>
      </c>
      <c r="G28" s="149"/>
      <c r="H28" s="149"/>
      <c r="I28" s="149"/>
      <c r="J28" s="149"/>
      <c r="K28" s="149"/>
      <c r="L28" s="149"/>
      <c r="M28" s="149"/>
      <c r="N28" s="149"/>
      <c r="O28" s="149"/>
    </row>
    <row r="29" customHeight="1" spans="1:15">
      <c r="A29" s="196" t="s">
        <v>138</v>
      </c>
      <c r="B29" s="196" t="s">
        <v>139</v>
      </c>
      <c r="C29" s="149">
        <v>341000</v>
      </c>
      <c r="D29" s="149">
        <v>341000</v>
      </c>
      <c r="E29" s="149"/>
      <c r="F29" s="149">
        <v>341000</v>
      </c>
      <c r="G29" s="149"/>
      <c r="H29" s="149"/>
      <c r="I29" s="149"/>
      <c r="J29" s="149"/>
      <c r="K29" s="149"/>
      <c r="L29" s="149"/>
      <c r="M29" s="149"/>
      <c r="N29" s="149"/>
      <c r="O29" s="149"/>
    </row>
    <row r="30" customHeight="1" spans="1:15">
      <c r="A30" s="57" t="s">
        <v>140</v>
      </c>
      <c r="B30" s="57" t="s">
        <v>141</v>
      </c>
      <c r="C30" s="149">
        <v>1111884</v>
      </c>
      <c r="D30" s="149">
        <v>1111884</v>
      </c>
      <c r="E30" s="149">
        <v>1111884</v>
      </c>
      <c r="F30" s="149"/>
      <c r="G30" s="149"/>
      <c r="H30" s="149"/>
      <c r="I30" s="149"/>
      <c r="J30" s="149"/>
      <c r="K30" s="149"/>
      <c r="L30" s="149"/>
      <c r="M30" s="149"/>
      <c r="N30" s="149"/>
      <c r="O30" s="149"/>
    </row>
    <row r="31" customHeight="1" spans="1:15">
      <c r="A31" s="195" t="s">
        <v>142</v>
      </c>
      <c r="B31" s="195" t="s">
        <v>143</v>
      </c>
      <c r="C31" s="149">
        <v>1111884</v>
      </c>
      <c r="D31" s="149">
        <v>1111884</v>
      </c>
      <c r="E31" s="149">
        <v>1111884</v>
      </c>
      <c r="F31" s="149"/>
      <c r="G31" s="149"/>
      <c r="H31" s="149"/>
      <c r="I31" s="149"/>
      <c r="J31" s="149"/>
      <c r="K31" s="149"/>
      <c r="L31" s="149"/>
      <c r="M31" s="149"/>
      <c r="N31" s="149"/>
      <c r="O31" s="149"/>
    </row>
    <row r="32" customHeight="1" spans="1:15">
      <c r="A32" s="196" t="s">
        <v>144</v>
      </c>
      <c r="B32" s="196" t="s">
        <v>145</v>
      </c>
      <c r="C32" s="149">
        <v>1111884</v>
      </c>
      <c r="D32" s="149">
        <v>1111884</v>
      </c>
      <c r="E32" s="149">
        <v>1111884</v>
      </c>
      <c r="F32" s="149"/>
      <c r="G32" s="149"/>
      <c r="H32" s="149"/>
      <c r="I32" s="149"/>
      <c r="J32" s="149"/>
      <c r="K32" s="149"/>
      <c r="L32" s="149"/>
      <c r="M32" s="149"/>
      <c r="N32" s="149"/>
      <c r="O32" s="149"/>
    </row>
    <row r="33" customHeight="1" spans="1:15">
      <c r="A33" s="197" t="s">
        <v>55</v>
      </c>
      <c r="B33" s="35"/>
      <c r="C33" s="149">
        <v>35627894.6</v>
      </c>
      <c r="D33" s="149">
        <v>34643894.6</v>
      </c>
      <c r="E33" s="149">
        <v>17516837.2</v>
      </c>
      <c r="F33" s="149">
        <v>17127057.4</v>
      </c>
      <c r="G33" s="149"/>
      <c r="H33" s="149"/>
      <c r="I33" s="149"/>
      <c r="J33" s="149">
        <v>984000</v>
      </c>
      <c r="K33" s="149"/>
      <c r="L33" s="149"/>
      <c r="M33" s="149"/>
      <c r="N33" s="149"/>
      <c r="O33" s="149">
        <v>984000</v>
      </c>
    </row>
  </sheetData>
  <mergeCells count="12">
    <mergeCell ref="A2:O2"/>
    <mergeCell ref="A3:O3"/>
    <mergeCell ref="A4:B4"/>
    <mergeCell ref="D5:F5"/>
    <mergeCell ref="J5:O5"/>
    <mergeCell ref="A33:B3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2"/>
      <c r="B2" s="46"/>
      <c r="C2" s="46"/>
      <c r="D2" s="46" t="s">
        <v>146</v>
      </c>
    </row>
    <row r="3" ht="41.25" customHeight="1" spans="1:1">
      <c r="A3" s="41" t="str">
        <f>"2025"&amp;"年部门财政拨款收支预算总表"</f>
        <v>2025年部门财政拨款收支预算总表</v>
      </c>
    </row>
    <row r="4" ht="17.25" customHeight="1" spans="1:4">
      <c r="A4" s="44" t="str">
        <f>"单位名称："&amp;"昆明市官渡区水务局"</f>
        <v>单位名称：昆明市官渡区水务局</v>
      </c>
      <c r="B4" s="179"/>
      <c r="D4" s="46" t="s">
        <v>1</v>
      </c>
    </row>
    <row r="5" ht="17.25" customHeight="1" spans="1:4">
      <c r="A5" s="180" t="s">
        <v>2</v>
      </c>
      <c r="B5" s="181"/>
      <c r="C5" s="180" t="s">
        <v>3</v>
      </c>
      <c r="D5" s="181"/>
    </row>
    <row r="6" ht="18.75" customHeight="1" spans="1:4">
      <c r="A6" s="180" t="s">
        <v>4</v>
      </c>
      <c r="B6" s="180" t="s">
        <v>5</v>
      </c>
      <c r="C6" s="180" t="s">
        <v>6</v>
      </c>
      <c r="D6" s="180" t="s">
        <v>5</v>
      </c>
    </row>
    <row r="7" ht="16.5" customHeight="1" spans="1:4">
      <c r="A7" s="182" t="s">
        <v>147</v>
      </c>
      <c r="B7" s="83">
        <v>34643894.6</v>
      </c>
      <c r="C7" s="182" t="s">
        <v>148</v>
      </c>
      <c r="D7" s="83"/>
    </row>
    <row r="8" ht="16.5" customHeight="1" spans="1:4">
      <c r="A8" s="182" t="s">
        <v>149</v>
      </c>
      <c r="B8" s="83">
        <v>34643894.6</v>
      </c>
      <c r="C8" s="182" t="s">
        <v>150</v>
      </c>
      <c r="D8" s="83"/>
    </row>
    <row r="9" ht="16.5" customHeight="1" spans="1:4">
      <c r="A9" s="182" t="s">
        <v>151</v>
      </c>
      <c r="B9" s="83"/>
      <c r="C9" s="182" t="s">
        <v>152</v>
      </c>
      <c r="D9" s="83"/>
    </row>
    <row r="10" ht="16.5" customHeight="1" spans="1:4">
      <c r="A10" s="182" t="s">
        <v>153</v>
      </c>
      <c r="B10" s="83"/>
      <c r="C10" s="182" t="s">
        <v>154</v>
      </c>
      <c r="D10" s="83"/>
    </row>
    <row r="11" ht="16.5" customHeight="1" spans="1:4">
      <c r="A11" s="182" t="s">
        <v>155</v>
      </c>
      <c r="B11" s="83"/>
      <c r="C11" s="182" t="s">
        <v>156</v>
      </c>
      <c r="D11" s="83"/>
    </row>
    <row r="12" ht="16.5" customHeight="1" spans="1:4">
      <c r="A12" s="182" t="s">
        <v>149</v>
      </c>
      <c r="B12" s="83"/>
      <c r="C12" s="182" t="s">
        <v>157</v>
      </c>
      <c r="D12" s="83"/>
    </row>
    <row r="13" ht="16.5" customHeight="1" spans="1:4">
      <c r="A13" s="183" t="s">
        <v>151</v>
      </c>
      <c r="B13" s="83"/>
      <c r="C13" s="72" t="s">
        <v>158</v>
      </c>
      <c r="D13" s="83"/>
    </row>
    <row r="14" ht="16.5" customHeight="1" spans="1:4">
      <c r="A14" s="183" t="s">
        <v>153</v>
      </c>
      <c r="B14" s="83"/>
      <c r="C14" s="72" t="s">
        <v>159</v>
      </c>
      <c r="D14" s="83">
        <v>3451845.12</v>
      </c>
    </row>
    <row r="15" ht="16.5" customHeight="1" spans="1:4">
      <c r="A15" s="184"/>
      <c r="B15" s="83"/>
      <c r="C15" s="72" t="s">
        <v>160</v>
      </c>
      <c r="D15" s="83">
        <v>1387321.68</v>
      </c>
    </row>
    <row r="16" ht="16.5" customHeight="1" spans="1:4">
      <c r="A16" s="184"/>
      <c r="B16" s="83"/>
      <c r="C16" s="72" t="s">
        <v>161</v>
      </c>
      <c r="D16" s="83"/>
    </row>
    <row r="17" ht="16.5" customHeight="1" spans="1:4">
      <c r="A17" s="184"/>
      <c r="B17" s="83"/>
      <c r="C17" s="72" t="s">
        <v>162</v>
      </c>
      <c r="D17" s="83"/>
    </row>
    <row r="18" ht="16.5" customHeight="1" spans="1:4">
      <c r="A18" s="184"/>
      <c r="B18" s="83"/>
      <c r="C18" s="72" t="s">
        <v>163</v>
      </c>
      <c r="D18" s="83">
        <v>28692843.8</v>
      </c>
    </row>
    <row r="19" ht="16.5" customHeight="1" spans="1:4">
      <c r="A19" s="184"/>
      <c r="B19" s="83"/>
      <c r="C19" s="72" t="s">
        <v>164</v>
      </c>
      <c r="D19" s="83"/>
    </row>
    <row r="20" ht="16.5" customHeight="1" spans="1:4">
      <c r="A20" s="184"/>
      <c r="B20" s="83"/>
      <c r="C20" s="72" t="s">
        <v>165</v>
      </c>
      <c r="D20" s="83"/>
    </row>
    <row r="21" ht="16.5" customHeight="1" spans="1:4">
      <c r="A21" s="184"/>
      <c r="B21" s="83"/>
      <c r="C21" s="72" t="s">
        <v>166</v>
      </c>
      <c r="D21" s="83"/>
    </row>
    <row r="22" ht="16.5" customHeight="1" spans="1:4">
      <c r="A22" s="184"/>
      <c r="B22" s="83"/>
      <c r="C22" s="72" t="s">
        <v>167</v>
      </c>
      <c r="D22" s="83"/>
    </row>
    <row r="23" ht="16.5" customHeight="1" spans="1:4">
      <c r="A23" s="184"/>
      <c r="B23" s="83"/>
      <c r="C23" s="72" t="s">
        <v>168</v>
      </c>
      <c r="D23" s="83"/>
    </row>
    <row r="24" ht="16.5" customHeight="1" spans="1:4">
      <c r="A24" s="184"/>
      <c r="B24" s="83"/>
      <c r="C24" s="72" t="s">
        <v>169</v>
      </c>
      <c r="D24" s="83"/>
    </row>
    <row r="25" ht="16.5" customHeight="1" spans="1:4">
      <c r="A25" s="184"/>
      <c r="B25" s="83"/>
      <c r="C25" s="72" t="s">
        <v>170</v>
      </c>
      <c r="D25" s="83">
        <v>1111884</v>
      </c>
    </row>
    <row r="26" ht="16.5" customHeight="1" spans="1:4">
      <c r="A26" s="184"/>
      <c r="B26" s="83"/>
      <c r="C26" s="72" t="s">
        <v>171</v>
      </c>
      <c r="D26" s="83"/>
    </row>
    <row r="27" ht="16.5" customHeight="1" spans="1:4">
      <c r="A27" s="184"/>
      <c r="B27" s="83"/>
      <c r="C27" s="72" t="s">
        <v>172</v>
      </c>
      <c r="D27" s="83"/>
    </row>
    <row r="28" ht="16.5" customHeight="1" spans="1:4">
      <c r="A28" s="184"/>
      <c r="B28" s="83"/>
      <c r="C28" s="72" t="s">
        <v>173</v>
      </c>
      <c r="D28" s="83"/>
    </row>
    <row r="29" ht="16.5" customHeight="1" spans="1:4">
      <c r="A29" s="184"/>
      <c r="B29" s="83"/>
      <c r="C29" s="72" t="s">
        <v>174</v>
      </c>
      <c r="D29" s="83"/>
    </row>
    <row r="30" ht="16.5" customHeight="1" spans="1:4">
      <c r="A30" s="184"/>
      <c r="B30" s="83"/>
      <c r="C30" s="72" t="s">
        <v>175</v>
      </c>
      <c r="D30" s="83"/>
    </row>
    <row r="31" ht="16.5" customHeight="1" spans="1:4">
      <c r="A31" s="184"/>
      <c r="B31" s="83"/>
      <c r="C31" s="72" t="s">
        <v>176</v>
      </c>
      <c r="D31" s="83"/>
    </row>
    <row r="32" ht="16.5" customHeight="1" spans="1:4">
      <c r="A32" s="184"/>
      <c r="B32" s="83"/>
      <c r="C32" s="183" t="s">
        <v>177</v>
      </c>
      <c r="D32" s="83"/>
    </row>
    <row r="33" ht="16.5" customHeight="1" spans="1:4">
      <c r="A33" s="184"/>
      <c r="B33" s="83"/>
      <c r="C33" s="183" t="s">
        <v>178</v>
      </c>
      <c r="D33" s="83"/>
    </row>
    <row r="34" ht="16.5" customHeight="1" spans="1:4">
      <c r="A34" s="184"/>
      <c r="B34" s="83"/>
      <c r="C34" s="59" t="s">
        <v>179</v>
      </c>
      <c r="D34" s="83"/>
    </row>
    <row r="35" ht="15" customHeight="1" spans="1:4">
      <c r="A35" s="185" t="s">
        <v>50</v>
      </c>
      <c r="B35" s="186">
        <v>34643894.6</v>
      </c>
      <c r="C35" s="185" t="s">
        <v>51</v>
      </c>
      <c r="D35" s="186">
        <v>34643894.6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8" activePane="bottomLeft" state="frozen"/>
      <selection/>
      <selection pane="bottomLeft" activeCell="A10" sqref="$A10:$XFD10"/>
    </sheetView>
  </sheetViews>
  <sheetFormatPr defaultColWidth="9.13888888888889" defaultRowHeight="19"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67"/>
      <c r="F2" s="75"/>
      <c r="G2" s="168" t="s">
        <v>180</v>
      </c>
    </row>
    <row r="3" ht="35" customHeight="1" spans="1:7">
      <c r="A3" s="130" t="str">
        <f>"2025"&amp;"年一般公共预算支出预算表（按功能科目分类）"</f>
        <v>2025年一般公共预算支出预算表（按功能科目分类）</v>
      </c>
      <c r="B3" s="130"/>
      <c r="C3" s="130"/>
      <c r="D3" s="130"/>
      <c r="E3" s="130"/>
      <c r="F3" s="130"/>
      <c r="G3" s="130"/>
    </row>
    <row r="4" customHeight="1" spans="1:7">
      <c r="A4" s="5" t="str">
        <f>"单位名称："&amp;"昆明市官渡区水务局"</f>
        <v>单位名称：昆明市官渡区水务局</v>
      </c>
      <c r="F4" s="126"/>
      <c r="G4" s="168" t="s">
        <v>1</v>
      </c>
    </row>
    <row r="5" customHeight="1" spans="1:7">
      <c r="A5" s="169" t="s">
        <v>181</v>
      </c>
      <c r="B5" s="170"/>
      <c r="C5" s="131" t="s">
        <v>55</v>
      </c>
      <c r="D5" s="171" t="s">
        <v>74</v>
      </c>
      <c r="E5" s="12"/>
      <c r="F5" s="13"/>
      <c r="G5" s="172" t="s">
        <v>75</v>
      </c>
    </row>
    <row r="6" customHeight="1" spans="1:7">
      <c r="A6" s="173" t="s">
        <v>71</v>
      </c>
      <c r="B6" s="173" t="s">
        <v>72</v>
      </c>
      <c r="C6" s="19"/>
      <c r="D6" s="136" t="s">
        <v>57</v>
      </c>
      <c r="E6" s="136" t="s">
        <v>182</v>
      </c>
      <c r="F6" s="136" t="s">
        <v>183</v>
      </c>
      <c r="G6" s="174"/>
    </row>
    <row r="7" customHeight="1" spans="1:7">
      <c r="A7" s="62" t="s">
        <v>81</v>
      </c>
      <c r="B7" s="62" t="s">
        <v>82</v>
      </c>
      <c r="C7" s="62" t="s">
        <v>83</v>
      </c>
      <c r="D7" s="62" t="s">
        <v>84</v>
      </c>
      <c r="E7" s="62" t="s">
        <v>85</v>
      </c>
      <c r="F7" s="62" t="s">
        <v>86</v>
      </c>
      <c r="G7" s="62" t="s">
        <v>87</v>
      </c>
    </row>
    <row r="8" customHeight="1" spans="1:7">
      <c r="A8" s="30" t="s">
        <v>96</v>
      </c>
      <c r="B8" s="30" t="s">
        <v>97</v>
      </c>
      <c r="C8" s="149">
        <v>3451845.12</v>
      </c>
      <c r="D8" s="149">
        <v>3451845.12</v>
      </c>
      <c r="E8" s="149">
        <v>3218545.12</v>
      </c>
      <c r="F8" s="149">
        <v>233300</v>
      </c>
      <c r="G8" s="149"/>
    </row>
    <row r="9" customHeight="1" spans="1:7">
      <c r="A9" s="175" t="s">
        <v>98</v>
      </c>
      <c r="B9" s="175" t="s">
        <v>99</v>
      </c>
      <c r="C9" s="149">
        <v>3451845.12</v>
      </c>
      <c r="D9" s="149">
        <v>3451845.12</v>
      </c>
      <c r="E9" s="149">
        <v>3218545.12</v>
      </c>
      <c r="F9" s="149">
        <v>233300</v>
      </c>
      <c r="G9" s="149"/>
    </row>
    <row r="10" customHeight="1" spans="1:7">
      <c r="A10" s="176" t="s">
        <v>100</v>
      </c>
      <c r="B10" s="176" t="s">
        <v>101</v>
      </c>
      <c r="C10" s="149">
        <v>790800</v>
      </c>
      <c r="D10" s="149">
        <v>790800</v>
      </c>
      <c r="E10" s="149">
        <v>696900</v>
      </c>
      <c r="F10" s="149">
        <v>93900</v>
      </c>
      <c r="G10" s="149"/>
    </row>
    <row r="11" customHeight="1" spans="1:7">
      <c r="A11" s="176" t="s">
        <v>102</v>
      </c>
      <c r="B11" s="176" t="s">
        <v>103</v>
      </c>
      <c r="C11" s="149">
        <v>984300</v>
      </c>
      <c r="D11" s="149">
        <v>984300</v>
      </c>
      <c r="E11" s="149">
        <v>844900</v>
      </c>
      <c r="F11" s="149">
        <v>139400</v>
      </c>
      <c r="G11" s="149"/>
    </row>
    <row r="12" customHeight="1" spans="1:7">
      <c r="A12" s="176" t="s">
        <v>104</v>
      </c>
      <c r="B12" s="176" t="s">
        <v>105</v>
      </c>
      <c r="C12" s="149">
        <v>1180245.12</v>
      </c>
      <c r="D12" s="149">
        <v>1180245.12</v>
      </c>
      <c r="E12" s="149">
        <v>1180245.12</v>
      </c>
      <c r="F12" s="149"/>
      <c r="G12" s="149"/>
    </row>
    <row r="13" customHeight="1" spans="1:7">
      <c r="A13" s="176" t="s">
        <v>106</v>
      </c>
      <c r="B13" s="176" t="s">
        <v>107</v>
      </c>
      <c r="C13" s="149">
        <v>496500</v>
      </c>
      <c r="D13" s="149">
        <v>496500</v>
      </c>
      <c r="E13" s="149">
        <v>496500</v>
      </c>
      <c r="F13" s="149"/>
      <c r="G13" s="149"/>
    </row>
    <row r="14" customHeight="1" spans="1:7">
      <c r="A14" s="30" t="s">
        <v>108</v>
      </c>
      <c r="B14" s="30" t="s">
        <v>109</v>
      </c>
      <c r="C14" s="149">
        <v>1387321.68</v>
      </c>
      <c r="D14" s="149">
        <v>1387321.68</v>
      </c>
      <c r="E14" s="149">
        <v>1387321.68</v>
      </c>
      <c r="F14" s="149"/>
      <c r="G14" s="149"/>
    </row>
    <row r="15" customHeight="1" spans="1:7">
      <c r="A15" s="175" t="s">
        <v>110</v>
      </c>
      <c r="B15" s="175" t="s">
        <v>111</v>
      </c>
      <c r="C15" s="149">
        <v>1387321.68</v>
      </c>
      <c r="D15" s="149">
        <v>1387321.68</v>
      </c>
      <c r="E15" s="149">
        <v>1387321.68</v>
      </c>
      <c r="F15" s="149"/>
      <c r="G15" s="149"/>
    </row>
    <row r="16" customHeight="1" spans="1:7">
      <c r="A16" s="176" t="s">
        <v>112</v>
      </c>
      <c r="B16" s="176" t="s">
        <v>113</v>
      </c>
      <c r="C16" s="149">
        <v>1250827.8</v>
      </c>
      <c r="D16" s="149">
        <v>1250827.8</v>
      </c>
      <c r="E16" s="149">
        <v>1250827.8</v>
      </c>
      <c r="F16" s="149"/>
      <c r="G16" s="149"/>
    </row>
    <row r="17" customHeight="1" spans="1:7">
      <c r="A17" s="176" t="s">
        <v>114</v>
      </c>
      <c r="B17" s="176" t="s">
        <v>115</v>
      </c>
      <c r="C17" s="149">
        <v>136493.88</v>
      </c>
      <c r="D17" s="149">
        <v>136493.88</v>
      </c>
      <c r="E17" s="149">
        <v>136493.88</v>
      </c>
      <c r="F17" s="149"/>
      <c r="G17" s="149"/>
    </row>
    <row r="18" customHeight="1" spans="1:7">
      <c r="A18" s="30" t="s">
        <v>122</v>
      </c>
      <c r="B18" s="30" t="s">
        <v>123</v>
      </c>
      <c r="C18" s="149">
        <v>28692843.8</v>
      </c>
      <c r="D18" s="149">
        <v>11565786.4</v>
      </c>
      <c r="E18" s="149">
        <v>10516736.4</v>
      </c>
      <c r="F18" s="149">
        <v>1049050</v>
      </c>
      <c r="G18" s="149">
        <v>17127057.4</v>
      </c>
    </row>
    <row r="19" customHeight="1" spans="1:7">
      <c r="A19" s="175" t="s">
        <v>124</v>
      </c>
      <c r="B19" s="175" t="s">
        <v>125</v>
      </c>
      <c r="C19" s="149">
        <v>28692843.8</v>
      </c>
      <c r="D19" s="149">
        <v>11565786.4</v>
      </c>
      <c r="E19" s="149">
        <v>10516736.4</v>
      </c>
      <c r="F19" s="149">
        <v>1049050</v>
      </c>
      <c r="G19" s="149">
        <v>17127057.4</v>
      </c>
    </row>
    <row r="20" customHeight="1" spans="1:7">
      <c r="A20" s="176" t="s">
        <v>126</v>
      </c>
      <c r="B20" s="176" t="s">
        <v>127</v>
      </c>
      <c r="C20" s="149">
        <v>11565786.4</v>
      </c>
      <c r="D20" s="149">
        <v>11565786.4</v>
      </c>
      <c r="E20" s="149">
        <v>10516736.4</v>
      </c>
      <c r="F20" s="149">
        <v>1049050</v>
      </c>
      <c r="G20" s="149"/>
    </row>
    <row r="21" customHeight="1" spans="1:7">
      <c r="A21" s="176" t="s">
        <v>128</v>
      </c>
      <c r="B21" s="176" t="s">
        <v>129</v>
      </c>
      <c r="C21" s="149">
        <v>1360000</v>
      </c>
      <c r="D21" s="149"/>
      <c r="E21" s="149"/>
      <c r="F21" s="149"/>
      <c r="G21" s="149">
        <v>1360000</v>
      </c>
    </row>
    <row r="22" customHeight="1" spans="1:7">
      <c r="A22" s="176" t="s">
        <v>130</v>
      </c>
      <c r="B22" s="176" t="s">
        <v>131</v>
      </c>
      <c r="C22" s="149">
        <v>50000</v>
      </c>
      <c r="D22" s="149"/>
      <c r="E22" s="149"/>
      <c r="F22" s="149"/>
      <c r="G22" s="149">
        <v>50000</v>
      </c>
    </row>
    <row r="23" customHeight="1" spans="1:7">
      <c r="A23" s="176" t="s">
        <v>132</v>
      </c>
      <c r="B23" s="176" t="s">
        <v>133</v>
      </c>
      <c r="C23" s="149">
        <v>9456057.4</v>
      </c>
      <c r="D23" s="149"/>
      <c r="E23" s="149"/>
      <c r="F23" s="149"/>
      <c r="G23" s="149">
        <v>9456057.4</v>
      </c>
    </row>
    <row r="24" customHeight="1" spans="1:7">
      <c r="A24" s="176" t="s">
        <v>134</v>
      </c>
      <c r="B24" s="176" t="s">
        <v>135</v>
      </c>
      <c r="C24" s="149">
        <v>5300000</v>
      </c>
      <c r="D24" s="149"/>
      <c r="E24" s="149"/>
      <c r="F24" s="149"/>
      <c r="G24" s="149">
        <v>5300000</v>
      </c>
    </row>
    <row r="25" customHeight="1" spans="1:7">
      <c r="A25" s="176" t="s">
        <v>136</v>
      </c>
      <c r="B25" s="176" t="s">
        <v>137</v>
      </c>
      <c r="C25" s="149">
        <v>620000</v>
      </c>
      <c r="D25" s="149"/>
      <c r="E25" s="149"/>
      <c r="F25" s="149"/>
      <c r="G25" s="149">
        <v>620000</v>
      </c>
    </row>
    <row r="26" customHeight="1" spans="1:7">
      <c r="A26" s="176" t="s">
        <v>138</v>
      </c>
      <c r="B26" s="176" t="s">
        <v>139</v>
      </c>
      <c r="C26" s="149">
        <v>341000</v>
      </c>
      <c r="D26" s="149"/>
      <c r="E26" s="149"/>
      <c r="F26" s="149"/>
      <c r="G26" s="149">
        <v>341000</v>
      </c>
    </row>
    <row r="27" customHeight="1" spans="1:7">
      <c r="A27" s="30" t="s">
        <v>140</v>
      </c>
      <c r="B27" s="30" t="s">
        <v>141</v>
      </c>
      <c r="C27" s="149">
        <v>1111884</v>
      </c>
      <c r="D27" s="149">
        <v>1111884</v>
      </c>
      <c r="E27" s="149">
        <v>1111884</v>
      </c>
      <c r="F27" s="149"/>
      <c r="G27" s="149"/>
    </row>
    <row r="28" customHeight="1" spans="1:7">
      <c r="A28" s="175" t="s">
        <v>142</v>
      </c>
      <c r="B28" s="175" t="s">
        <v>143</v>
      </c>
      <c r="C28" s="149">
        <v>1111884</v>
      </c>
      <c r="D28" s="149">
        <v>1111884</v>
      </c>
      <c r="E28" s="149">
        <v>1111884</v>
      </c>
      <c r="F28" s="149"/>
      <c r="G28" s="149"/>
    </row>
    <row r="29" customHeight="1" spans="1:7">
      <c r="A29" s="176" t="s">
        <v>144</v>
      </c>
      <c r="B29" s="176" t="s">
        <v>145</v>
      </c>
      <c r="C29" s="149">
        <v>1111884</v>
      </c>
      <c r="D29" s="149">
        <v>1111884</v>
      </c>
      <c r="E29" s="149">
        <v>1111884</v>
      </c>
      <c r="F29" s="149"/>
      <c r="G29" s="149"/>
    </row>
    <row r="30" customHeight="1" spans="1:7">
      <c r="A30" s="177" t="s">
        <v>184</v>
      </c>
      <c r="B30" s="178"/>
      <c r="C30" s="149">
        <v>34643894.6</v>
      </c>
      <c r="D30" s="149">
        <v>17516837.2</v>
      </c>
      <c r="E30" s="149">
        <v>16234487.2</v>
      </c>
      <c r="F30" s="149">
        <v>1282350</v>
      </c>
      <c r="G30" s="149">
        <v>17127057.4</v>
      </c>
    </row>
  </sheetData>
  <mergeCells count="6">
    <mergeCell ref="A3:G3"/>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A10" sqref="A10:F10"/>
    </sheetView>
  </sheetViews>
  <sheetFormatPr defaultColWidth="10.4259259259259" defaultRowHeight="14.25" customHeight="1" outlineLevelCol="5"/>
  <cols>
    <col min="1" max="6" width="28.1388888888889" customWidth="1"/>
  </cols>
  <sheetData>
    <row r="1" customHeight="1" spans="1:6">
      <c r="A1" s="1"/>
      <c r="B1" s="1"/>
      <c r="C1" s="1"/>
      <c r="D1" s="1"/>
      <c r="E1" s="1"/>
      <c r="F1" s="1"/>
    </row>
    <row r="2" customHeight="1" spans="1:6">
      <c r="A2" s="43"/>
      <c r="B2" s="43"/>
      <c r="C2" s="43"/>
      <c r="D2" s="43"/>
      <c r="E2" s="42"/>
      <c r="F2" s="150" t="s">
        <v>185</v>
      </c>
    </row>
    <row r="3" ht="41.25" customHeight="1" spans="1:6">
      <c r="A3" s="160" t="str">
        <f>"2025"&amp;"年一般公共预算“三公”经费支出预算表"</f>
        <v>2025年一般公共预算“三公”经费支出预算表</v>
      </c>
      <c r="B3" s="43"/>
      <c r="C3" s="43"/>
      <c r="D3" s="43"/>
      <c r="E3" s="42"/>
      <c r="F3" s="43"/>
    </row>
    <row r="4" customHeight="1" spans="1:6">
      <c r="A4" s="161" t="str">
        <f>"单位名称："&amp;"昆明市官渡区水务局"</f>
        <v>单位名称：昆明市官渡区水务局</v>
      </c>
      <c r="B4" s="162"/>
      <c r="D4" s="43"/>
      <c r="E4" s="42"/>
      <c r="F4" s="67" t="s">
        <v>1</v>
      </c>
    </row>
    <row r="5" ht="27" customHeight="1" spans="1:6">
      <c r="A5" s="47" t="s">
        <v>186</v>
      </c>
      <c r="B5" s="47" t="s">
        <v>187</v>
      </c>
      <c r="C5" s="49" t="s">
        <v>188</v>
      </c>
      <c r="D5" s="47"/>
      <c r="E5" s="48"/>
      <c r="F5" s="47" t="s">
        <v>189</v>
      </c>
    </row>
    <row r="6" ht="28.5" customHeight="1" spans="1:6">
      <c r="A6" s="163"/>
      <c r="B6" s="51"/>
      <c r="C6" s="48" t="s">
        <v>57</v>
      </c>
      <c r="D6" s="48" t="s">
        <v>190</v>
      </c>
      <c r="E6" s="48" t="s">
        <v>191</v>
      </c>
      <c r="F6" s="50"/>
    </row>
    <row r="7" ht="17.25" customHeight="1" spans="1:6">
      <c r="A7" s="56" t="s">
        <v>81</v>
      </c>
      <c r="B7" s="56" t="s">
        <v>82</v>
      </c>
      <c r="C7" s="56" t="s">
        <v>83</v>
      </c>
      <c r="D7" s="56" t="s">
        <v>84</v>
      </c>
      <c r="E7" s="56" t="s">
        <v>85</v>
      </c>
      <c r="F7" s="56" t="s">
        <v>86</v>
      </c>
    </row>
    <row r="8" ht="17.25" customHeight="1" spans="1:6">
      <c r="A8" s="164">
        <v>433900</v>
      </c>
      <c r="B8" s="164">
        <v>0</v>
      </c>
      <c r="C8" s="164">
        <v>433900</v>
      </c>
      <c r="D8" s="164">
        <v>280000</v>
      </c>
      <c r="E8" s="164">
        <v>153900</v>
      </c>
      <c r="F8" s="164">
        <v>0</v>
      </c>
    </row>
    <row r="9" ht="17.25" customHeight="1" spans="1:6">
      <c r="A9" s="165"/>
      <c r="B9" s="165"/>
      <c r="C9" s="165"/>
      <c r="D9" s="165"/>
      <c r="E9" s="165"/>
      <c r="F9" s="165"/>
    </row>
    <row r="10" ht="28" customHeight="1" spans="1:6">
      <c r="A10" s="166" t="s">
        <v>192</v>
      </c>
      <c r="B10" s="166"/>
      <c r="C10" s="166"/>
      <c r="D10" s="166"/>
      <c r="E10" s="166"/>
      <c r="F10" s="166"/>
    </row>
  </sheetData>
  <mergeCells count="7">
    <mergeCell ref="A3:F3"/>
    <mergeCell ref="A4:B4"/>
    <mergeCell ref="C5:E5"/>
    <mergeCell ref="A10:F10"/>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7"/>
  <sheetViews>
    <sheetView showZeros="0" workbookViewId="0">
      <pane ySplit="1" topLeftCell="A56" activePane="bottomLeft" state="frozen"/>
      <selection/>
      <selection pane="bottomLeft" activeCell="A4" sqref="A4:H4"/>
    </sheetView>
  </sheetViews>
  <sheetFormatPr defaultColWidth="9.13888888888889" defaultRowHeight="22" customHeight="1"/>
  <cols>
    <col min="1" max="2" width="32.8518518518519" style="87" customWidth="1"/>
    <col min="3" max="3" width="36.8888888888889" style="87" customWidth="1"/>
    <col min="4" max="4" width="31.287037037037" style="87" customWidth="1"/>
    <col min="5" max="5" width="18.1111111111111" style="87" customWidth="1"/>
    <col min="6" max="6" width="19.4444444444444" style="87" customWidth="1"/>
    <col min="7" max="7" width="13.4444444444444" style="87" customWidth="1"/>
    <col min="8" max="8" width="23" style="87" customWidth="1"/>
    <col min="9" max="24" width="18.712962962963" style="87" customWidth="1"/>
    <col min="25" max="16384" width="9.13888888888889" style="87"/>
  </cols>
  <sheetData>
    <row r="1" customHeight="1" spans="1:24">
      <c r="A1" s="88"/>
      <c r="B1" s="88"/>
      <c r="C1" s="88"/>
      <c r="D1" s="88"/>
      <c r="E1" s="88"/>
      <c r="F1" s="88"/>
      <c r="G1" s="88"/>
      <c r="H1" s="88"/>
      <c r="I1" s="88"/>
      <c r="J1" s="88"/>
      <c r="K1" s="88"/>
      <c r="L1" s="88"/>
      <c r="M1" s="88"/>
      <c r="N1" s="88"/>
      <c r="O1" s="88"/>
      <c r="P1" s="88"/>
      <c r="Q1" s="88"/>
      <c r="R1" s="88"/>
      <c r="S1" s="88"/>
      <c r="T1" s="88"/>
      <c r="U1" s="88"/>
      <c r="V1" s="88"/>
      <c r="W1" s="88"/>
      <c r="X1" s="88"/>
    </row>
    <row r="2" customHeight="1" spans="2:24">
      <c r="B2" s="141"/>
      <c r="C2" s="151"/>
      <c r="E2" s="152"/>
      <c r="F2" s="152"/>
      <c r="G2" s="152"/>
      <c r="H2" s="152"/>
      <c r="I2" s="89"/>
      <c r="J2" s="89"/>
      <c r="K2" s="89"/>
      <c r="L2" s="89"/>
      <c r="M2" s="89"/>
      <c r="N2" s="89"/>
      <c r="R2" s="89"/>
      <c r="V2" s="151"/>
      <c r="X2" s="111" t="s">
        <v>193</v>
      </c>
    </row>
    <row r="3" customHeight="1" spans="1:24">
      <c r="A3" s="90" t="str">
        <f>"2025"&amp;"年部门基本支出预算表"</f>
        <v>2025年部门基本支出预算表</v>
      </c>
      <c r="B3" s="91"/>
      <c r="C3" s="90"/>
      <c r="D3" s="90"/>
      <c r="E3" s="90"/>
      <c r="F3" s="90"/>
      <c r="G3" s="90"/>
      <c r="H3" s="90"/>
      <c r="I3" s="90"/>
      <c r="J3" s="90"/>
      <c r="K3" s="90"/>
      <c r="L3" s="90"/>
      <c r="M3" s="90"/>
      <c r="N3" s="90"/>
      <c r="O3" s="91"/>
      <c r="P3" s="91"/>
      <c r="Q3" s="91"/>
      <c r="R3" s="90"/>
      <c r="S3" s="90"/>
      <c r="T3" s="90"/>
      <c r="U3" s="90"/>
      <c r="V3" s="90"/>
      <c r="W3" s="90"/>
      <c r="X3" s="90"/>
    </row>
    <row r="4" customHeight="1" spans="1:24">
      <c r="A4" s="120" t="str">
        <f>"单位名称："&amp;"昆明市官渡区水务局"</f>
        <v>单位名称：昆明市官渡区水务局</v>
      </c>
      <c r="B4" s="143"/>
      <c r="C4" s="153"/>
      <c r="D4" s="153"/>
      <c r="E4" s="153"/>
      <c r="F4" s="153"/>
      <c r="G4" s="153"/>
      <c r="H4" s="153"/>
      <c r="I4" s="92"/>
      <c r="J4" s="92"/>
      <c r="K4" s="92"/>
      <c r="L4" s="92"/>
      <c r="M4" s="92"/>
      <c r="N4" s="92"/>
      <c r="O4" s="78"/>
      <c r="P4" s="78"/>
      <c r="Q4" s="78"/>
      <c r="R4" s="92"/>
      <c r="V4" s="151"/>
      <c r="X4" s="111" t="s">
        <v>1</v>
      </c>
    </row>
    <row r="5" customHeight="1" spans="1:24">
      <c r="A5" s="9" t="s">
        <v>194</v>
      </c>
      <c r="B5" s="9" t="s">
        <v>195</v>
      </c>
      <c r="C5" s="9" t="s">
        <v>196</v>
      </c>
      <c r="D5" s="9" t="s">
        <v>197</v>
      </c>
      <c r="E5" s="9" t="s">
        <v>198</v>
      </c>
      <c r="F5" s="9" t="s">
        <v>199</v>
      </c>
      <c r="G5" s="9" t="s">
        <v>200</v>
      </c>
      <c r="H5" s="9" t="s">
        <v>201</v>
      </c>
      <c r="I5" s="155" t="s">
        <v>202</v>
      </c>
      <c r="J5" s="107" t="s">
        <v>202</v>
      </c>
      <c r="K5" s="107"/>
      <c r="L5" s="107"/>
      <c r="M5" s="107"/>
      <c r="N5" s="107"/>
      <c r="O5" s="106"/>
      <c r="P5" s="106"/>
      <c r="Q5" s="106"/>
      <c r="R5" s="107" t="s">
        <v>61</v>
      </c>
      <c r="S5" s="107" t="s">
        <v>62</v>
      </c>
      <c r="T5" s="107"/>
      <c r="U5" s="107"/>
      <c r="V5" s="107"/>
      <c r="W5" s="107"/>
      <c r="X5" s="113"/>
    </row>
    <row r="6" customHeight="1" spans="1:24">
      <c r="A6" s="14"/>
      <c r="B6" s="15"/>
      <c r="C6" s="14"/>
      <c r="D6" s="14"/>
      <c r="E6" s="14"/>
      <c r="F6" s="14"/>
      <c r="G6" s="14"/>
      <c r="H6" s="14"/>
      <c r="I6" s="9" t="s">
        <v>203</v>
      </c>
      <c r="J6" s="155" t="s">
        <v>58</v>
      </c>
      <c r="K6" s="107"/>
      <c r="L6" s="107"/>
      <c r="M6" s="107"/>
      <c r="N6" s="113"/>
      <c r="O6" s="146" t="s">
        <v>204</v>
      </c>
      <c r="P6" s="106"/>
      <c r="Q6" s="147"/>
      <c r="R6" s="9" t="s">
        <v>61</v>
      </c>
      <c r="S6" s="155" t="s">
        <v>62</v>
      </c>
      <c r="T6" s="107" t="s">
        <v>64</v>
      </c>
      <c r="U6" s="107" t="s">
        <v>62</v>
      </c>
      <c r="V6" s="107" t="s">
        <v>66</v>
      </c>
      <c r="W6" s="107" t="s">
        <v>67</v>
      </c>
      <c r="X6" s="113" t="s">
        <v>68</v>
      </c>
    </row>
    <row r="7" customHeight="1" spans="1:24">
      <c r="A7" s="15"/>
      <c r="B7" s="15"/>
      <c r="C7" s="15"/>
      <c r="D7" s="15"/>
      <c r="E7" s="15"/>
      <c r="F7" s="15"/>
      <c r="G7" s="15"/>
      <c r="H7" s="15"/>
      <c r="I7" s="15"/>
      <c r="J7" s="155" t="s">
        <v>205</v>
      </c>
      <c r="K7" s="9" t="s">
        <v>206</v>
      </c>
      <c r="L7" s="9" t="s">
        <v>207</v>
      </c>
      <c r="M7" s="9" t="s">
        <v>208</v>
      </c>
      <c r="N7" s="9" t="s">
        <v>209</v>
      </c>
      <c r="O7" s="9" t="s">
        <v>58</v>
      </c>
      <c r="P7" s="9" t="s">
        <v>59</v>
      </c>
      <c r="Q7" s="9" t="s">
        <v>60</v>
      </c>
      <c r="R7" s="15"/>
      <c r="S7" s="9" t="s">
        <v>57</v>
      </c>
      <c r="T7" s="9" t="s">
        <v>64</v>
      </c>
      <c r="U7" s="9" t="s">
        <v>210</v>
      </c>
      <c r="V7" s="9" t="s">
        <v>66</v>
      </c>
      <c r="W7" s="9" t="s">
        <v>67</v>
      </c>
      <c r="X7" s="9" t="s">
        <v>68</v>
      </c>
    </row>
    <row r="8" customHeight="1" spans="1:24">
      <c r="A8" s="154"/>
      <c r="B8" s="18"/>
      <c r="C8" s="154"/>
      <c r="D8" s="154"/>
      <c r="E8" s="154"/>
      <c r="F8" s="154"/>
      <c r="G8" s="154"/>
      <c r="H8" s="154"/>
      <c r="I8" s="154"/>
      <c r="J8" s="156" t="s">
        <v>57</v>
      </c>
      <c r="K8" s="17" t="s">
        <v>211</v>
      </c>
      <c r="L8" s="17" t="s">
        <v>207</v>
      </c>
      <c r="M8" s="17" t="s">
        <v>208</v>
      </c>
      <c r="N8" s="17" t="s">
        <v>209</v>
      </c>
      <c r="O8" s="17" t="s">
        <v>207</v>
      </c>
      <c r="P8" s="17" t="s">
        <v>208</v>
      </c>
      <c r="Q8" s="17" t="s">
        <v>209</v>
      </c>
      <c r="R8" s="17" t="s">
        <v>61</v>
      </c>
      <c r="S8" s="17" t="s">
        <v>57</v>
      </c>
      <c r="T8" s="17" t="s">
        <v>64</v>
      </c>
      <c r="U8" s="17" t="s">
        <v>210</v>
      </c>
      <c r="V8" s="17" t="s">
        <v>66</v>
      </c>
      <c r="W8" s="17" t="s">
        <v>67</v>
      </c>
      <c r="X8" s="17" t="s">
        <v>68</v>
      </c>
    </row>
    <row r="9" customHeight="1" spans="1:24">
      <c r="A9" s="47">
        <v>1</v>
      </c>
      <c r="B9" s="47">
        <v>2</v>
      </c>
      <c r="C9" s="47">
        <v>3</v>
      </c>
      <c r="D9" s="47">
        <v>4</v>
      </c>
      <c r="E9" s="47">
        <v>5</v>
      </c>
      <c r="F9" s="47">
        <v>6</v>
      </c>
      <c r="G9" s="47">
        <v>7</v>
      </c>
      <c r="H9" s="47">
        <v>8</v>
      </c>
      <c r="I9" s="47">
        <v>9</v>
      </c>
      <c r="J9" s="47">
        <v>10</v>
      </c>
      <c r="K9" s="47">
        <v>11</v>
      </c>
      <c r="L9" s="47">
        <v>12</v>
      </c>
      <c r="M9" s="47">
        <v>13</v>
      </c>
      <c r="N9" s="47">
        <v>14</v>
      </c>
      <c r="O9" s="47">
        <v>15</v>
      </c>
      <c r="P9" s="47">
        <v>16</v>
      </c>
      <c r="Q9" s="47">
        <v>17</v>
      </c>
      <c r="R9" s="47">
        <v>18</v>
      </c>
      <c r="S9" s="47">
        <v>19</v>
      </c>
      <c r="T9" s="47">
        <v>20</v>
      </c>
      <c r="U9" s="47">
        <v>21</v>
      </c>
      <c r="V9" s="47">
        <v>22</v>
      </c>
      <c r="W9" s="47">
        <v>23</v>
      </c>
      <c r="X9" s="47">
        <v>24</v>
      </c>
    </row>
    <row r="10" customHeight="1" spans="1:24">
      <c r="A10" s="30" t="s">
        <v>69</v>
      </c>
      <c r="B10" s="30" t="s">
        <v>69</v>
      </c>
      <c r="C10" s="30" t="s">
        <v>212</v>
      </c>
      <c r="D10" s="30" t="s">
        <v>213</v>
      </c>
      <c r="E10" s="30" t="s">
        <v>126</v>
      </c>
      <c r="F10" s="30" t="s">
        <v>127</v>
      </c>
      <c r="G10" s="30" t="s">
        <v>214</v>
      </c>
      <c r="H10" s="30" t="s">
        <v>215</v>
      </c>
      <c r="I10" s="109">
        <v>507228</v>
      </c>
      <c r="J10" s="109">
        <v>507228</v>
      </c>
      <c r="K10" s="109"/>
      <c r="L10" s="109"/>
      <c r="M10" s="109">
        <v>507228</v>
      </c>
      <c r="N10" s="109"/>
      <c r="O10" s="109"/>
      <c r="P10" s="109"/>
      <c r="Q10" s="109"/>
      <c r="R10" s="109"/>
      <c r="S10" s="109"/>
      <c r="T10" s="109"/>
      <c r="U10" s="109"/>
      <c r="V10" s="109"/>
      <c r="W10" s="109"/>
      <c r="X10" s="109"/>
    </row>
    <row r="11" customHeight="1" spans="1:24">
      <c r="A11" s="30" t="s">
        <v>69</v>
      </c>
      <c r="B11" s="30" t="s">
        <v>69</v>
      </c>
      <c r="C11" s="30" t="s">
        <v>212</v>
      </c>
      <c r="D11" s="30" t="s">
        <v>213</v>
      </c>
      <c r="E11" s="30" t="s">
        <v>126</v>
      </c>
      <c r="F11" s="30" t="s">
        <v>127</v>
      </c>
      <c r="G11" s="30" t="s">
        <v>216</v>
      </c>
      <c r="H11" s="30" t="s">
        <v>217</v>
      </c>
      <c r="I11" s="109">
        <v>700968</v>
      </c>
      <c r="J11" s="109">
        <v>700968</v>
      </c>
      <c r="K11" s="157"/>
      <c r="L11" s="157"/>
      <c r="M11" s="109">
        <v>700968</v>
      </c>
      <c r="N11" s="157"/>
      <c r="O11" s="109"/>
      <c r="P11" s="109"/>
      <c r="Q11" s="109"/>
      <c r="R11" s="109"/>
      <c r="S11" s="109"/>
      <c r="T11" s="109"/>
      <c r="U11" s="109"/>
      <c r="V11" s="109"/>
      <c r="W11" s="109"/>
      <c r="X11" s="109"/>
    </row>
    <row r="12" customHeight="1" spans="1:24">
      <c r="A12" s="30" t="s">
        <v>69</v>
      </c>
      <c r="B12" s="30" t="s">
        <v>69</v>
      </c>
      <c r="C12" s="30" t="s">
        <v>212</v>
      </c>
      <c r="D12" s="30" t="s">
        <v>213</v>
      </c>
      <c r="E12" s="30" t="s">
        <v>126</v>
      </c>
      <c r="F12" s="30" t="s">
        <v>127</v>
      </c>
      <c r="G12" s="30" t="s">
        <v>218</v>
      </c>
      <c r="H12" s="30" t="s">
        <v>219</v>
      </c>
      <c r="I12" s="109">
        <v>7500</v>
      </c>
      <c r="J12" s="109">
        <v>7500</v>
      </c>
      <c r="K12" s="157"/>
      <c r="L12" s="157"/>
      <c r="M12" s="109">
        <v>7500</v>
      </c>
      <c r="N12" s="157"/>
      <c r="O12" s="109"/>
      <c r="P12" s="109"/>
      <c r="Q12" s="109"/>
      <c r="R12" s="109"/>
      <c r="S12" s="109"/>
      <c r="T12" s="109"/>
      <c r="U12" s="109"/>
      <c r="V12" s="109"/>
      <c r="W12" s="109"/>
      <c r="X12" s="109"/>
    </row>
    <row r="13" customHeight="1" spans="1:24">
      <c r="A13" s="30" t="s">
        <v>69</v>
      </c>
      <c r="B13" s="30" t="s">
        <v>69</v>
      </c>
      <c r="C13" s="30" t="s">
        <v>212</v>
      </c>
      <c r="D13" s="30" t="s">
        <v>213</v>
      </c>
      <c r="E13" s="30" t="s">
        <v>126</v>
      </c>
      <c r="F13" s="30" t="s">
        <v>127</v>
      </c>
      <c r="G13" s="30" t="s">
        <v>218</v>
      </c>
      <c r="H13" s="30" t="s">
        <v>219</v>
      </c>
      <c r="I13" s="109">
        <v>42269</v>
      </c>
      <c r="J13" s="109">
        <v>42269</v>
      </c>
      <c r="K13" s="157"/>
      <c r="L13" s="157"/>
      <c r="M13" s="109">
        <v>42269</v>
      </c>
      <c r="N13" s="157"/>
      <c r="O13" s="109"/>
      <c r="P13" s="109"/>
      <c r="Q13" s="109"/>
      <c r="R13" s="109"/>
      <c r="S13" s="109"/>
      <c r="T13" s="109"/>
      <c r="U13" s="109"/>
      <c r="V13" s="109"/>
      <c r="W13" s="109"/>
      <c r="X13" s="109"/>
    </row>
    <row r="14" customHeight="1" spans="1:24">
      <c r="A14" s="30" t="s">
        <v>69</v>
      </c>
      <c r="B14" s="30" t="s">
        <v>69</v>
      </c>
      <c r="C14" s="30" t="s">
        <v>220</v>
      </c>
      <c r="D14" s="30" t="s">
        <v>221</v>
      </c>
      <c r="E14" s="30" t="s">
        <v>126</v>
      </c>
      <c r="F14" s="30" t="s">
        <v>127</v>
      </c>
      <c r="G14" s="30" t="s">
        <v>214</v>
      </c>
      <c r="H14" s="30" t="s">
        <v>215</v>
      </c>
      <c r="I14" s="109">
        <v>2125392</v>
      </c>
      <c r="J14" s="109">
        <v>2125392</v>
      </c>
      <c r="K14" s="157"/>
      <c r="L14" s="157"/>
      <c r="M14" s="109">
        <v>2125392</v>
      </c>
      <c r="N14" s="157"/>
      <c r="O14" s="109"/>
      <c r="P14" s="109"/>
      <c r="Q14" s="109"/>
      <c r="R14" s="109"/>
      <c r="S14" s="109"/>
      <c r="T14" s="109"/>
      <c r="U14" s="109"/>
      <c r="V14" s="109"/>
      <c r="W14" s="109"/>
      <c r="X14" s="109"/>
    </row>
    <row r="15" customHeight="1" spans="1:24">
      <c r="A15" s="30" t="s">
        <v>69</v>
      </c>
      <c r="B15" s="30" t="s">
        <v>69</v>
      </c>
      <c r="C15" s="30" t="s">
        <v>220</v>
      </c>
      <c r="D15" s="30" t="s">
        <v>221</v>
      </c>
      <c r="E15" s="30" t="s">
        <v>126</v>
      </c>
      <c r="F15" s="30" t="s">
        <v>127</v>
      </c>
      <c r="G15" s="30" t="s">
        <v>216</v>
      </c>
      <c r="H15" s="30" t="s">
        <v>217</v>
      </c>
      <c r="I15" s="109">
        <v>276</v>
      </c>
      <c r="J15" s="109">
        <v>276</v>
      </c>
      <c r="K15" s="157"/>
      <c r="L15" s="157"/>
      <c r="M15" s="109">
        <v>276</v>
      </c>
      <c r="N15" s="157"/>
      <c r="O15" s="109"/>
      <c r="P15" s="109"/>
      <c r="Q15" s="109"/>
      <c r="R15" s="109"/>
      <c r="S15" s="109"/>
      <c r="T15" s="109"/>
      <c r="U15" s="109"/>
      <c r="V15" s="109"/>
      <c r="W15" s="109"/>
      <c r="X15" s="109"/>
    </row>
    <row r="16" customHeight="1" spans="1:24">
      <c r="A16" s="30" t="s">
        <v>69</v>
      </c>
      <c r="B16" s="30" t="s">
        <v>69</v>
      </c>
      <c r="C16" s="30" t="s">
        <v>220</v>
      </c>
      <c r="D16" s="30" t="s">
        <v>221</v>
      </c>
      <c r="E16" s="30" t="s">
        <v>126</v>
      </c>
      <c r="F16" s="30" t="s">
        <v>127</v>
      </c>
      <c r="G16" s="30" t="s">
        <v>218</v>
      </c>
      <c r="H16" s="30" t="s">
        <v>219</v>
      </c>
      <c r="I16" s="109">
        <v>24000</v>
      </c>
      <c r="J16" s="109">
        <v>24000</v>
      </c>
      <c r="K16" s="157"/>
      <c r="L16" s="157"/>
      <c r="M16" s="109">
        <v>24000</v>
      </c>
      <c r="N16" s="157"/>
      <c r="O16" s="109"/>
      <c r="P16" s="109"/>
      <c r="Q16" s="109"/>
      <c r="R16" s="109"/>
      <c r="S16" s="109"/>
      <c r="T16" s="109"/>
      <c r="U16" s="109"/>
      <c r="V16" s="109"/>
      <c r="W16" s="109"/>
      <c r="X16" s="109"/>
    </row>
    <row r="17" customHeight="1" spans="1:24">
      <c r="A17" s="30" t="s">
        <v>69</v>
      </c>
      <c r="B17" s="30" t="s">
        <v>69</v>
      </c>
      <c r="C17" s="30" t="s">
        <v>220</v>
      </c>
      <c r="D17" s="30" t="s">
        <v>221</v>
      </c>
      <c r="E17" s="30" t="s">
        <v>126</v>
      </c>
      <c r="F17" s="30" t="s">
        <v>127</v>
      </c>
      <c r="G17" s="30" t="s">
        <v>218</v>
      </c>
      <c r="H17" s="30" t="s">
        <v>219</v>
      </c>
      <c r="I17" s="109">
        <v>177116</v>
      </c>
      <c r="J17" s="109">
        <v>177116</v>
      </c>
      <c r="K17" s="157"/>
      <c r="L17" s="157"/>
      <c r="M17" s="109">
        <v>177116</v>
      </c>
      <c r="N17" s="157"/>
      <c r="O17" s="109"/>
      <c r="P17" s="109"/>
      <c r="Q17" s="109"/>
      <c r="R17" s="109"/>
      <c r="S17" s="109"/>
      <c r="T17" s="109"/>
      <c r="U17" s="109"/>
      <c r="V17" s="109"/>
      <c r="W17" s="109"/>
      <c r="X17" s="109"/>
    </row>
    <row r="18" customHeight="1" spans="1:24">
      <c r="A18" s="30" t="s">
        <v>69</v>
      </c>
      <c r="B18" s="30" t="s">
        <v>69</v>
      </c>
      <c r="C18" s="30" t="s">
        <v>220</v>
      </c>
      <c r="D18" s="30" t="s">
        <v>221</v>
      </c>
      <c r="E18" s="30" t="s">
        <v>126</v>
      </c>
      <c r="F18" s="30" t="s">
        <v>127</v>
      </c>
      <c r="G18" s="30" t="s">
        <v>222</v>
      </c>
      <c r="H18" s="30" t="s">
        <v>223</v>
      </c>
      <c r="I18" s="109">
        <v>508980</v>
      </c>
      <c r="J18" s="109">
        <v>508980</v>
      </c>
      <c r="K18" s="157"/>
      <c r="L18" s="157"/>
      <c r="M18" s="109">
        <v>508980</v>
      </c>
      <c r="N18" s="157"/>
      <c r="O18" s="109"/>
      <c r="P18" s="109"/>
      <c r="Q18" s="109"/>
      <c r="R18" s="109"/>
      <c r="S18" s="109"/>
      <c r="T18" s="109"/>
      <c r="U18" s="109"/>
      <c r="V18" s="109"/>
      <c r="W18" s="109"/>
      <c r="X18" s="109"/>
    </row>
    <row r="19" customHeight="1" spans="1:24">
      <c r="A19" s="30" t="s">
        <v>69</v>
      </c>
      <c r="B19" s="30" t="s">
        <v>69</v>
      </c>
      <c r="C19" s="30" t="s">
        <v>220</v>
      </c>
      <c r="D19" s="30" t="s">
        <v>221</v>
      </c>
      <c r="E19" s="30" t="s">
        <v>126</v>
      </c>
      <c r="F19" s="30" t="s">
        <v>127</v>
      </c>
      <c r="G19" s="30" t="s">
        <v>222</v>
      </c>
      <c r="H19" s="30" t="s">
        <v>223</v>
      </c>
      <c r="I19" s="109">
        <v>1890840</v>
      </c>
      <c r="J19" s="109">
        <v>1890840</v>
      </c>
      <c r="K19" s="157"/>
      <c r="L19" s="157"/>
      <c r="M19" s="109">
        <v>1890840</v>
      </c>
      <c r="N19" s="157"/>
      <c r="O19" s="109"/>
      <c r="P19" s="109"/>
      <c r="Q19" s="109"/>
      <c r="R19" s="109"/>
      <c r="S19" s="109"/>
      <c r="T19" s="109"/>
      <c r="U19" s="109"/>
      <c r="V19" s="109"/>
      <c r="W19" s="109"/>
      <c r="X19" s="109"/>
    </row>
    <row r="20" ht="28" customHeight="1" spans="1:24">
      <c r="A20" s="30" t="s">
        <v>69</v>
      </c>
      <c r="B20" s="30" t="s">
        <v>69</v>
      </c>
      <c r="C20" s="30" t="s">
        <v>224</v>
      </c>
      <c r="D20" s="30" t="s">
        <v>225</v>
      </c>
      <c r="E20" s="30" t="s">
        <v>104</v>
      </c>
      <c r="F20" s="30" t="s">
        <v>105</v>
      </c>
      <c r="G20" s="30" t="s">
        <v>226</v>
      </c>
      <c r="H20" s="30" t="s">
        <v>227</v>
      </c>
      <c r="I20" s="109">
        <v>1180245.12</v>
      </c>
      <c r="J20" s="109">
        <v>1180245.12</v>
      </c>
      <c r="K20" s="157"/>
      <c r="L20" s="157"/>
      <c r="M20" s="109">
        <v>1180245.12</v>
      </c>
      <c r="N20" s="157"/>
      <c r="O20" s="109"/>
      <c r="P20" s="109"/>
      <c r="Q20" s="109"/>
      <c r="R20" s="109"/>
      <c r="S20" s="109"/>
      <c r="T20" s="109"/>
      <c r="U20" s="109"/>
      <c r="V20" s="109"/>
      <c r="W20" s="109"/>
      <c r="X20" s="109"/>
    </row>
    <row r="21" ht="28" customHeight="1" spans="1:24">
      <c r="A21" s="30" t="s">
        <v>69</v>
      </c>
      <c r="B21" s="30" t="s">
        <v>69</v>
      </c>
      <c r="C21" s="30" t="s">
        <v>224</v>
      </c>
      <c r="D21" s="30" t="s">
        <v>225</v>
      </c>
      <c r="E21" s="30" t="s">
        <v>106</v>
      </c>
      <c r="F21" s="30" t="s">
        <v>107</v>
      </c>
      <c r="G21" s="30" t="s">
        <v>228</v>
      </c>
      <c r="H21" s="30" t="s">
        <v>229</v>
      </c>
      <c r="I21" s="109">
        <v>496500</v>
      </c>
      <c r="J21" s="109">
        <v>496500</v>
      </c>
      <c r="K21" s="157"/>
      <c r="L21" s="157"/>
      <c r="M21" s="109">
        <v>496500</v>
      </c>
      <c r="N21" s="157"/>
      <c r="O21" s="109"/>
      <c r="P21" s="109"/>
      <c r="Q21" s="109"/>
      <c r="R21" s="109"/>
      <c r="S21" s="109"/>
      <c r="T21" s="109"/>
      <c r="U21" s="109"/>
      <c r="V21" s="109"/>
      <c r="W21" s="109"/>
      <c r="X21" s="109"/>
    </row>
    <row r="22" ht="25" customHeight="1" spans="1:24">
      <c r="A22" s="30" t="s">
        <v>69</v>
      </c>
      <c r="B22" s="30" t="s">
        <v>69</v>
      </c>
      <c r="C22" s="30" t="s">
        <v>224</v>
      </c>
      <c r="D22" s="30" t="s">
        <v>225</v>
      </c>
      <c r="E22" s="30" t="s">
        <v>112</v>
      </c>
      <c r="F22" s="30" t="s">
        <v>113</v>
      </c>
      <c r="G22" s="30" t="s">
        <v>230</v>
      </c>
      <c r="H22" s="30" t="s">
        <v>231</v>
      </c>
      <c r="I22" s="109">
        <v>1250827.8</v>
      </c>
      <c r="J22" s="109">
        <v>1250827.8</v>
      </c>
      <c r="K22" s="157"/>
      <c r="L22" s="157"/>
      <c r="M22" s="109">
        <v>1250827.8</v>
      </c>
      <c r="N22" s="157"/>
      <c r="O22" s="109"/>
      <c r="P22" s="109"/>
      <c r="Q22" s="109"/>
      <c r="R22" s="109"/>
      <c r="S22" s="109"/>
      <c r="T22" s="109"/>
      <c r="U22" s="109"/>
      <c r="V22" s="109"/>
      <c r="W22" s="109"/>
      <c r="X22" s="109"/>
    </row>
    <row r="23" ht="27" customHeight="1" spans="1:24">
      <c r="A23" s="30" t="s">
        <v>69</v>
      </c>
      <c r="B23" s="30" t="s">
        <v>69</v>
      </c>
      <c r="C23" s="30" t="s">
        <v>224</v>
      </c>
      <c r="D23" s="30" t="s">
        <v>225</v>
      </c>
      <c r="E23" s="30" t="s">
        <v>114</v>
      </c>
      <c r="F23" s="30" t="s">
        <v>115</v>
      </c>
      <c r="G23" s="30" t="s">
        <v>232</v>
      </c>
      <c r="H23" s="30" t="s">
        <v>233</v>
      </c>
      <c r="I23" s="109">
        <v>125280</v>
      </c>
      <c r="J23" s="109">
        <v>125280</v>
      </c>
      <c r="K23" s="157"/>
      <c r="L23" s="157"/>
      <c r="M23" s="109">
        <v>125280</v>
      </c>
      <c r="N23" s="157"/>
      <c r="O23" s="109"/>
      <c r="P23" s="109"/>
      <c r="Q23" s="109"/>
      <c r="R23" s="109"/>
      <c r="S23" s="109"/>
      <c r="T23" s="109"/>
      <c r="U23" s="109"/>
      <c r="V23" s="109"/>
      <c r="W23" s="109"/>
      <c r="X23" s="109"/>
    </row>
    <row r="24" ht="28" customHeight="1" spans="1:24">
      <c r="A24" s="30" t="s">
        <v>69</v>
      </c>
      <c r="B24" s="30" t="s">
        <v>69</v>
      </c>
      <c r="C24" s="30" t="s">
        <v>224</v>
      </c>
      <c r="D24" s="30" t="s">
        <v>225</v>
      </c>
      <c r="E24" s="30" t="s">
        <v>114</v>
      </c>
      <c r="F24" s="30" t="s">
        <v>115</v>
      </c>
      <c r="G24" s="30" t="s">
        <v>232</v>
      </c>
      <c r="H24" s="30" t="s">
        <v>233</v>
      </c>
      <c r="I24" s="109">
        <v>11213.88</v>
      </c>
      <c r="J24" s="109">
        <v>11213.88</v>
      </c>
      <c r="K24" s="157"/>
      <c r="L24" s="157"/>
      <c r="M24" s="109">
        <v>11213.88</v>
      </c>
      <c r="N24" s="157"/>
      <c r="O24" s="109"/>
      <c r="P24" s="109"/>
      <c r="Q24" s="109"/>
      <c r="R24" s="109"/>
      <c r="S24" s="109"/>
      <c r="T24" s="109"/>
      <c r="U24" s="109"/>
      <c r="V24" s="109"/>
      <c r="W24" s="109"/>
      <c r="X24" s="109"/>
    </row>
    <row r="25" customHeight="1" spans="1:24">
      <c r="A25" s="30" t="s">
        <v>69</v>
      </c>
      <c r="B25" s="30" t="s">
        <v>69</v>
      </c>
      <c r="C25" s="30" t="s">
        <v>224</v>
      </c>
      <c r="D25" s="30" t="s">
        <v>225</v>
      </c>
      <c r="E25" s="30" t="s">
        <v>126</v>
      </c>
      <c r="F25" s="30" t="s">
        <v>127</v>
      </c>
      <c r="G25" s="30" t="s">
        <v>232</v>
      </c>
      <c r="H25" s="30" t="s">
        <v>233</v>
      </c>
      <c r="I25" s="109">
        <v>43609.52</v>
      </c>
      <c r="J25" s="109">
        <v>43609.52</v>
      </c>
      <c r="K25" s="157"/>
      <c r="L25" s="157"/>
      <c r="M25" s="109">
        <v>43609.52</v>
      </c>
      <c r="N25" s="157"/>
      <c r="O25" s="109"/>
      <c r="P25" s="109"/>
      <c r="Q25" s="109"/>
      <c r="R25" s="109"/>
      <c r="S25" s="109"/>
      <c r="T25" s="109"/>
      <c r="U25" s="109"/>
      <c r="V25" s="109"/>
      <c r="W25" s="109"/>
      <c r="X25" s="109"/>
    </row>
    <row r="26" customHeight="1" spans="1:24">
      <c r="A26" s="30" t="s">
        <v>69</v>
      </c>
      <c r="B26" s="30" t="s">
        <v>69</v>
      </c>
      <c r="C26" s="30" t="s">
        <v>234</v>
      </c>
      <c r="D26" s="30" t="s">
        <v>145</v>
      </c>
      <c r="E26" s="30" t="s">
        <v>144</v>
      </c>
      <c r="F26" s="30" t="s">
        <v>145</v>
      </c>
      <c r="G26" s="30" t="s">
        <v>235</v>
      </c>
      <c r="H26" s="30" t="s">
        <v>145</v>
      </c>
      <c r="I26" s="109">
        <v>1111884</v>
      </c>
      <c r="J26" s="109">
        <v>1111884</v>
      </c>
      <c r="K26" s="157"/>
      <c r="L26" s="157"/>
      <c r="M26" s="109">
        <v>1111884</v>
      </c>
      <c r="N26" s="157"/>
      <c r="O26" s="109"/>
      <c r="P26" s="109"/>
      <c r="Q26" s="109"/>
      <c r="R26" s="109"/>
      <c r="S26" s="109"/>
      <c r="T26" s="109"/>
      <c r="U26" s="109"/>
      <c r="V26" s="109"/>
      <c r="W26" s="109"/>
      <c r="X26" s="109"/>
    </row>
    <row r="27" customHeight="1" spans="1:24">
      <c r="A27" s="30" t="s">
        <v>69</v>
      </c>
      <c r="B27" s="30" t="s">
        <v>69</v>
      </c>
      <c r="C27" s="30" t="s">
        <v>236</v>
      </c>
      <c r="D27" s="30" t="s">
        <v>237</v>
      </c>
      <c r="E27" s="30" t="s">
        <v>126</v>
      </c>
      <c r="F27" s="30" t="s">
        <v>127</v>
      </c>
      <c r="G27" s="30" t="s">
        <v>238</v>
      </c>
      <c r="H27" s="30" t="s">
        <v>239</v>
      </c>
      <c r="I27" s="109">
        <v>153900</v>
      </c>
      <c r="J27" s="109">
        <v>153900</v>
      </c>
      <c r="K27" s="157"/>
      <c r="L27" s="157"/>
      <c r="M27" s="109">
        <v>153900</v>
      </c>
      <c r="N27" s="157"/>
      <c r="O27" s="109"/>
      <c r="P27" s="109"/>
      <c r="Q27" s="109"/>
      <c r="R27" s="109"/>
      <c r="S27" s="109"/>
      <c r="T27" s="109"/>
      <c r="U27" s="109"/>
      <c r="V27" s="109"/>
      <c r="W27" s="109"/>
      <c r="X27" s="109"/>
    </row>
    <row r="28" customHeight="1" spans="1:24">
      <c r="A28" s="30" t="s">
        <v>69</v>
      </c>
      <c r="B28" s="30" t="s">
        <v>69</v>
      </c>
      <c r="C28" s="30" t="s">
        <v>240</v>
      </c>
      <c r="D28" s="30" t="s">
        <v>241</v>
      </c>
      <c r="E28" s="30" t="s">
        <v>126</v>
      </c>
      <c r="F28" s="30" t="s">
        <v>127</v>
      </c>
      <c r="G28" s="30" t="s">
        <v>242</v>
      </c>
      <c r="H28" s="30" t="s">
        <v>243</v>
      </c>
      <c r="I28" s="109">
        <v>102000</v>
      </c>
      <c r="J28" s="109">
        <v>102000</v>
      </c>
      <c r="K28" s="157"/>
      <c r="L28" s="157"/>
      <c r="M28" s="109">
        <v>102000</v>
      </c>
      <c r="N28" s="157"/>
      <c r="O28" s="109"/>
      <c r="P28" s="109"/>
      <c r="Q28" s="109"/>
      <c r="R28" s="109"/>
      <c r="S28" s="109"/>
      <c r="T28" s="109"/>
      <c r="U28" s="109"/>
      <c r="V28" s="109"/>
      <c r="W28" s="109"/>
      <c r="X28" s="109"/>
    </row>
    <row r="29" customHeight="1" spans="1:24">
      <c r="A29" s="30" t="s">
        <v>69</v>
      </c>
      <c r="B29" s="30" t="s">
        <v>69</v>
      </c>
      <c r="C29" s="30" t="s">
        <v>244</v>
      </c>
      <c r="D29" s="30" t="s">
        <v>245</v>
      </c>
      <c r="E29" s="30" t="s">
        <v>126</v>
      </c>
      <c r="F29" s="30" t="s">
        <v>127</v>
      </c>
      <c r="G29" s="30" t="s">
        <v>246</v>
      </c>
      <c r="H29" s="30" t="s">
        <v>245</v>
      </c>
      <c r="I29" s="109">
        <v>46800</v>
      </c>
      <c r="J29" s="109">
        <v>46800</v>
      </c>
      <c r="K29" s="157"/>
      <c r="L29" s="157"/>
      <c r="M29" s="109">
        <v>46800</v>
      </c>
      <c r="N29" s="157"/>
      <c r="O29" s="109"/>
      <c r="P29" s="109"/>
      <c r="Q29" s="109"/>
      <c r="R29" s="109"/>
      <c r="S29" s="109"/>
      <c r="T29" s="109"/>
      <c r="U29" s="109"/>
      <c r="V29" s="109"/>
      <c r="W29" s="109"/>
      <c r="X29" s="109"/>
    </row>
    <row r="30" customHeight="1" spans="1:24">
      <c r="A30" s="30" t="s">
        <v>69</v>
      </c>
      <c r="B30" s="30" t="s">
        <v>69</v>
      </c>
      <c r="C30" s="30" t="s">
        <v>247</v>
      </c>
      <c r="D30" s="30" t="s">
        <v>248</v>
      </c>
      <c r="E30" s="30" t="s">
        <v>126</v>
      </c>
      <c r="F30" s="30" t="s">
        <v>127</v>
      </c>
      <c r="G30" s="30" t="s">
        <v>249</v>
      </c>
      <c r="H30" s="30" t="s">
        <v>250</v>
      </c>
      <c r="I30" s="109">
        <v>99470</v>
      </c>
      <c r="J30" s="109">
        <v>99470</v>
      </c>
      <c r="K30" s="157"/>
      <c r="L30" s="157"/>
      <c r="M30" s="109">
        <v>99470</v>
      </c>
      <c r="N30" s="157"/>
      <c r="O30" s="109"/>
      <c r="P30" s="109"/>
      <c r="Q30" s="109"/>
      <c r="R30" s="109"/>
      <c r="S30" s="109"/>
      <c r="T30" s="109"/>
      <c r="U30" s="109"/>
      <c r="V30" s="109"/>
      <c r="W30" s="109"/>
      <c r="X30" s="109"/>
    </row>
    <row r="31" customHeight="1" spans="1:24">
      <c r="A31" s="30" t="s">
        <v>69</v>
      </c>
      <c r="B31" s="30" t="s">
        <v>69</v>
      </c>
      <c r="C31" s="30" t="s">
        <v>247</v>
      </c>
      <c r="D31" s="30" t="s">
        <v>248</v>
      </c>
      <c r="E31" s="30" t="s">
        <v>126</v>
      </c>
      <c r="F31" s="30" t="s">
        <v>127</v>
      </c>
      <c r="G31" s="30" t="s">
        <v>249</v>
      </c>
      <c r="H31" s="30" t="s">
        <v>250</v>
      </c>
      <c r="I31" s="109">
        <v>15000</v>
      </c>
      <c r="J31" s="109">
        <v>15000</v>
      </c>
      <c r="K31" s="157"/>
      <c r="L31" s="157"/>
      <c r="M31" s="109">
        <v>15000</v>
      </c>
      <c r="N31" s="157"/>
      <c r="O31" s="109"/>
      <c r="P31" s="109"/>
      <c r="Q31" s="109"/>
      <c r="R31" s="109"/>
      <c r="S31" s="109"/>
      <c r="T31" s="109"/>
      <c r="U31" s="109"/>
      <c r="V31" s="109"/>
      <c r="W31" s="109"/>
      <c r="X31" s="109"/>
    </row>
    <row r="32" customHeight="1" spans="1:24">
      <c r="A32" s="30" t="s">
        <v>69</v>
      </c>
      <c r="B32" s="30" t="s">
        <v>69</v>
      </c>
      <c r="C32" s="30" t="s">
        <v>247</v>
      </c>
      <c r="D32" s="30" t="s">
        <v>248</v>
      </c>
      <c r="E32" s="30" t="s">
        <v>126</v>
      </c>
      <c r="F32" s="30" t="s">
        <v>127</v>
      </c>
      <c r="G32" s="30" t="s">
        <v>251</v>
      </c>
      <c r="H32" s="30" t="s">
        <v>252</v>
      </c>
      <c r="I32" s="109">
        <v>9175</v>
      </c>
      <c r="J32" s="109">
        <v>9175</v>
      </c>
      <c r="K32" s="157"/>
      <c r="L32" s="157"/>
      <c r="M32" s="109">
        <v>9175</v>
      </c>
      <c r="N32" s="157"/>
      <c r="O32" s="109"/>
      <c r="P32" s="109"/>
      <c r="Q32" s="109"/>
      <c r="R32" s="109"/>
      <c r="S32" s="109"/>
      <c r="T32" s="109"/>
      <c r="U32" s="109"/>
      <c r="V32" s="109"/>
      <c r="W32" s="109"/>
      <c r="X32" s="109"/>
    </row>
    <row r="33" customHeight="1" spans="1:24">
      <c r="A33" s="30" t="s">
        <v>69</v>
      </c>
      <c r="B33" s="30" t="s">
        <v>69</v>
      </c>
      <c r="C33" s="30" t="s">
        <v>247</v>
      </c>
      <c r="D33" s="30" t="s">
        <v>248</v>
      </c>
      <c r="E33" s="30" t="s">
        <v>126</v>
      </c>
      <c r="F33" s="30" t="s">
        <v>127</v>
      </c>
      <c r="G33" s="30" t="s">
        <v>251</v>
      </c>
      <c r="H33" s="30" t="s">
        <v>252</v>
      </c>
      <c r="I33" s="109">
        <v>18620</v>
      </c>
      <c r="J33" s="109">
        <v>18620</v>
      </c>
      <c r="K33" s="157"/>
      <c r="L33" s="157"/>
      <c r="M33" s="109">
        <v>18620</v>
      </c>
      <c r="N33" s="157"/>
      <c r="O33" s="109"/>
      <c r="P33" s="109"/>
      <c r="Q33" s="109"/>
      <c r="R33" s="109"/>
      <c r="S33" s="109"/>
      <c r="T33" s="109"/>
      <c r="U33" s="109"/>
      <c r="V33" s="109"/>
      <c r="W33" s="109"/>
      <c r="X33" s="109"/>
    </row>
    <row r="34" customHeight="1" spans="1:24">
      <c r="A34" s="30" t="s">
        <v>69</v>
      </c>
      <c r="B34" s="30" t="s">
        <v>69</v>
      </c>
      <c r="C34" s="30" t="s">
        <v>247</v>
      </c>
      <c r="D34" s="30" t="s">
        <v>248</v>
      </c>
      <c r="E34" s="30" t="s">
        <v>126</v>
      </c>
      <c r="F34" s="30" t="s">
        <v>127</v>
      </c>
      <c r="G34" s="30" t="s">
        <v>251</v>
      </c>
      <c r="H34" s="30" t="s">
        <v>252</v>
      </c>
      <c r="I34" s="109">
        <v>4180</v>
      </c>
      <c r="J34" s="109">
        <v>4180</v>
      </c>
      <c r="K34" s="157"/>
      <c r="L34" s="157"/>
      <c r="M34" s="109">
        <v>4180</v>
      </c>
      <c r="N34" s="157"/>
      <c r="O34" s="109"/>
      <c r="P34" s="109"/>
      <c r="Q34" s="109"/>
      <c r="R34" s="109"/>
      <c r="S34" s="109"/>
      <c r="T34" s="109"/>
      <c r="U34" s="109"/>
      <c r="V34" s="109"/>
      <c r="W34" s="109"/>
      <c r="X34" s="109"/>
    </row>
    <row r="35" customHeight="1" spans="1:24">
      <c r="A35" s="30" t="s">
        <v>69</v>
      </c>
      <c r="B35" s="30" t="s">
        <v>69</v>
      </c>
      <c r="C35" s="30" t="s">
        <v>247</v>
      </c>
      <c r="D35" s="30" t="s">
        <v>248</v>
      </c>
      <c r="E35" s="30" t="s">
        <v>126</v>
      </c>
      <c r="F35" s="30" t="s">
        <v>127</v>
      </c>
      <c r="G35" s="30" t="s">
        <v>253</v>
      </c>
      <c r="H35" s="30" t="s">
        <v>254</v>
      </c>
      <c r="I35" s="109">
        <v>14175</v>
      </c>
      <c r="J35" s="109">
        <v>14175</v>
      </c>
      <c r="K35" s="157"/>
      <c r="L35" s="157"/>
      <c r="M35" s="109">
        <v>14175</v>
      </c>
      <c r="N35" s="157"/>
      <c r="O35" s="109"/>
      <c r="P35" s="109"/>
      <c r="Q35" s="109"/>
      <c r="R35" s="109"/>
      <c r="S35" s="109"/>
      <c r="T35" s="109"/>
      <c r="U35" s="109"/>
      <c r="V35" s="109"/>
      <c r="W35" s="109"/>
      <c r="X35" s="109"/>
    </row>
    <row r="36" customHeight="1" spans="1:24">
      <c r="A36" s="30" t="s">
        <v>69</v>
      </c>
      <c r="B36" s="30" t="s">
        <v>69</v>
      </c>
      <c r="C36" s="30" t="s">
        <v>247</v>
      </c>
      <c r="D36" s="30" t="s">
        <v>248</v>
      </c>
      <c r="E36" s="30" t="s">
        <v>126</v>
      </c>
      <c r="F36" s="30" t="s">
        <v>127</v>
      </c>
      <c r="G36" s="30" t="s">
        <v>255</v>
      </c>
      <c r="H36" s="30" t="s">
        <v>256</v>
      </c>
      <c r="I36" s="109">
        <v>48020</v>
      </c>
      <c r="J36" s="109">
        <v>48020</v>
      </c>
      <c r="K36" s="157"/>
      <c r="L36" s="157"/>
      <c r="M36" s="109">
        <v>48020</v>
      </c>
      <c r="N36" s="157"/>
      <c r="O36" s="109"/>
      <c r="P36" s="109"/>
      <c r="Q36" s="109"/>
      <c r="R36" s="109"/>
      <c r="S36" s="109"/>
      <c r="T36" s="109"/>
      <c r="U36" s="109"/>
      <c r="V36" s="109"/>
      <c r="W36" s="109"/>
      <c r="X36" s="109"/>
    </row>
    <row r="37" customHeight="1" spans="1:24">
      <c r="A37" s="30" t="s">
        <v>69</v>
      </c>
      <c r="B37" s="30" t="s">
        <v>69</v>
      </c>
      <c r="C37" s="30" t="s">
        <v>247</v>
      </c>
      <c r="D37" s="30" t="s">
        <v>248</v>
      </c>
      <c r="E37" s="30" t="s">
        <v>126</v>
      </c>
      <c r="F37" s="30" t="s">
        <v>127</v>
      </c>
      <c r="G37" s="30" t="s">
        <v>255</v>
      </c>
      <c r="H37" s="30" t="s">
        <v>256</v>
      </c>
      <c r="I37" s="109">
        <v>10780</v>
      </c>
      <c r="J37" s="109">
        <v>10780</v>
      </c>
      <c r="K37" s="157"/>
      <c r="L37" s="157"/>
      <c r="M37" s="109">
        <v>10780</v>
      </c>
      <c r="N37" s="157"/>
      <c r="O37" s="109"/>
      <c r="P37" s="109"/>
      <c r="Q37" s="109"/>
      <c r="R37" s="109"/>
      <c r="S37" s="109"/>
      <c r="T37" s="109"/>
      <c r="U37" s="109"/>
      <c r="V37" s="109"/>
      <c r="W37" s="109"/>
      <c r="X37" s="109"/>
    </row>
    <row r="38" customHeight="1" spans="1:24">
      <c r="A38" s="30" t="s">
        <v>69</v>
      </c>
      <c r="B38" s="30" t="s">
        <v>69</v>
      </c>
      <c r="C38" s="30" t="s">
        <v>247</v>
      </c>
      <c r="D38" s="30" t="s">
        <v>248</v>
      </c>
      <c r="E38" s="30" t="s">
        <v>126</v>
      </c>
      <c r="F38" s="30" t="s">
        <v>127</v>
      </c>
      <c r="G38" s="30" t="s">
        <v>257</v>
      </c>
      <c r="H38" s="30" t="s">
        <v>258</v>
      </c>
      <c r="I38" s="109">
        <v>66150</v>
      </c>
      <c r="J38" s="109">
        <v>66150</v>
      </c>
      <c r="K38" s="157"/>
      <c r="L38" s="157"/>
      <c r="M38" s="109">
        <v>66150</v>
      </c>
      <c r="N38" s="157"/>
      <c r="O38" s="109"/>
      <c r="P38" s="109"/>
      <c r="Q38" s="109"/>
      <c r="R38" s="109"/>
      <c r="S38" s="109"/>
      <c r="T38" s="109"/>
      <c r="U38" s="109"/>
      <c r="V38" s="109"/>
      <c r="W38" s="109"/>
      <c r="X38" s="109"/>
    </row>
    <row r="39" customHeight="1" spans="1:24">
      <c r="A39" s="30" t="s">
        <v>69</v>
      </c>
      <c r="B39" s="30" t="s">
        <v>69</v>
      </c>
      <c r="C39" s="30" t="s">
        <v>247</v>
      </c>
      <c r="D39" s="30" t="s">
        <v>248</v>
      </c>
      <c r="E39" s="30" t="s">
        <v>126</v>
      </c>
      <c r="F39" s="30" t="s">
        <v>127</v>
      </c>
      <c r="G39" s="30" t="s">
        <v>257</v>
      </c>
      <c r="H39" s="30" t="s">
        <v>258</v>
      </c>
      <c r="I39" s="109">
        <v>14850</v>
      </c>
      <c r="J39" s="109">
        <v>14850</v>
      </c>
      <c r="K39" s="157"/>
      <c r="L39" s="157"/>
      <c r="M39" s="109">
        <v>14850</v>
      </c>
      <c r="N39" s="157"/>
      <c r="O39" s="109"/>
      <c r="P39" s="109"/>
      <c r="Q39" s="109"/>
      <c r="R39" s="109"/>
      <c r="S39" s="109"/>
      <c r="T39" s="109"/>
      <c r="U39" s="109"/>
      <c r="V39" s="109"/>
      <c r="W39" s="109"/>
      <c r="X39" s="109"/>
    </row>
    <row r="40" customHeight="1" spans="1:24">
      <c r="A40" s="30" t="s">
        <v>69</v>
      </c>
      <c r="B40" s="30" t="s">
        <v>69</v>
      </c>
      <c r="C40" s="30" t="s">
        <v>247</v>
      </c>
      <c r="D40" s="30" t="s">
        <v>248</v>
      </c>
      <c r="E40" s="30" t="s">
        <v>126</v>
      </c>
      <c r="F40" s="30" t="s">
        <v>127</v>
      </c>
      <c r="G40" s="30" t="s">
        <v>259</v>
      </c>
      <c r="H40" s="30" t="s">
        <v>260</v>
      </c>
      <c r="I40" s="109">
        <v>85200</v>
      </c>
      <c r="J40" s="109">
        <v>85200</v>
      </c>
      <c r="K40" s="157"/>
      <c r="L40" s="157"/>
      <c r="M40" s="109">
        <v>85200</v>
      </c>
      <c r="N40" s="157"/>
      <c r="O40" s="109"/>
      <c r="P40" s="109"/>
      <c r="Q40" s="109"/>
      <c r="R40" s="109"/>
      <c r="S40" s="109"/>
      <c r="T40" s="109"/>
      <c r="U40" s="109"/>
      <c r="V40" s="109"/>
      <c r="W40" s="109"/>
      <c r="X40" s="109"/>
    </row>
    <row r="41" customHeight="1" spans="1:24">
      <c r="A41" s="30" t="s">
        <v>69</v>
      </c>
      <c r="B41" s="30" t="s">
        <v>69</v>
      </c>
      <c r="C41" s="30" t="s">
        <v>247</v>
      </c>
      <c r="D41" s="30" t="s">
        <v>248</v>
      </c>
      <c r="E41" s="30" t="s">
        <v>126</v>
      </c>
      <c r="F41" s="30" t="s">
        <v>127</v>
      </c>
      <c r="G41" s="30" t="s">
        <v>261</v>
      </c>
      <c r="H41" s="30" t="s">
        <v>262</v>
      </c>
      <c r="I41" s="109">
        <v>4180</v>
      </c>
      <c r="J41" s="109">
        <v>4180</v>
      </c>
      <c r="K41" s="157"/>
      <c r="L41" s="157"/>
      <c r="M41" s="109">
        <v>4180</v>
      </c>
      <c r="N41" s="157"/>
      <c r="O41" s="109"/>
      <c r="P41" s="109"/>
      <c r="Q41" s="109"/>
      <c r="R41" s="109"/>
      <c r="S41" s="109"/>
      <c r="T41" s="109"/>
      <c r="U41" s="109"/>
      <c r="V41" s="109"/>
      <c r="W41" s="109"/>
      <c r="X41" s="109"/>
    </row>
    <row r="42" customHeight="1" spans="1:24">
      <c r="A42" s="30" t="s">
        <v>69</v>
      </c>
      <c r="B42" s="30" t="s">
        <v>69</v>
      </c>
      <c r="C42" s="30" t="s">
        <v>247</v>
      </c>
      <c r="D42" s="30" t="s">
        <v>248</v>
      </c>
      <c r="E42" s="30" t="s">
        <v>126</v>
      </c>
      <c r="F42" s="30" t="s">
        <v>127</v>
      </c>
      <c r="G42" s="30" t="s">
        <v>261</v>
      </c>
      <c r="H42" s="30" t="s">
        <v>262</v>
      </c>
      <c r="I42" s="109">
        <v>18620</v>
      </c>
      <c r="J42" s="109">
        <v>18620</v>
      </c>
      <c r="K42" s="157"/>
      <c r="L42" s="157"/>
      <c r="M42" s="109">
        <v>18620</v>
      </c>
      <c r="N42" s="157"/>
      <c r="O42" s="109"/>
      <c r="P42" s="109"/>
      <c r="Q42" s="109"/>
      <c r="R42" s="109"/>
      <c r="S42" s="109"/>
      <c r="T42" s="109"/>
      <c r="U42" s="109"/>
      <c r="V42" s="109"/>
      <c r="W42" s="109"/>
      <c r="X42" s="109"/>
    </row>
    <row r="43" customHeight="1" spans="1:24">
      <c r="A43" s="30" t="s">
        <v>69</v>
      </c>
      <c r="B43" s="30" t="s">
        <v>69</v>
      </c>
      <c r="C43" s="30" t="s">
        <v>247</v>
      </c>
      <c r="D43" s="30" t="s">
        <v>248</v>
      </c>
      <c r="E43" s="30" t="s">
        <v>100</v>
      </c>
      <c r="F43" s="30" t="s">
        <v>101</v>
      </c>
      <c r="G43" s="30" t="s">
        <v>263</v>
      </c>
      <c r="H43" s="30" t="s">
        <v>264</v>
      </c>
      <c r="I43" s="109">
        <v>2400</v>
      </c>
      <c r="J43" s="109">
        <v>2400</v>
      </c>
      <c r="K43" s="157"/>
      <c r="L43" s="157"/>
      <c r="M43" s="109">
        <v>2400</v>
      </c>
      <c r="N43" s="157"/>
      <c r="O43" s="109"/>
      <c r="P43" s="109"/>
      <c r="Q43" s="109"/>
      <c r="R43" s="109"/>
      <c r="S43" s="109"/>
      <c r="T43" s="109"/>
      <c r="U43" s="109"/>
      <c r="V43" s="109"/>
      <c r="W43" s="109"/>
      <c r="X43" s="109"/>
    </row>
    <row r="44" customHeight="1" spans="1:24">
      <c r="A44" s="30" t="s">
        <v>69</v>
      </c>
      <c r="B44" s="30" t="s">
        <v>69</v>
      </c>
      <c r="C44" s="30" t="s">
        <v>247</v>
      </c>
      <c r="D44" s="30" t="s">
        <v>248</v>
      </c>
      <c r="E44" s="30" t="s">
        <v>100</v>
      </c>
      <c r="F44" s="30" t="s">
        <v>101</v>
      </c>
      <c r="G44" s="30" t="s">
        <v>263</v>
      </c>
      <c r="H44" s="30" t="s">
        <v>264</v>
      </c>
      <c r="I44" s="109">
        <v>62400</v>
      </c>
      <c r="J44" s="109">
        <v>62400</v>
      </c>
      <c r="K44" s="157"/>
      <c r="L44" s="157"/>
      <c r="M44" s="109">
        <v>62400</v>
      </c>
      <c r="N44" s="157"/>
      <c r="O44" s="109"/>
      <c r="P44" s="109"/>
      <c r="Q44" s="109"/>
      <c r="R44" s="109"/>
      <c r="S44" s="109"/>
      <c r="T44" s="109"/>
      <c r="U44" s="109"/>
      <c r="V44" s="109"/>
      <c r="W44" s="109"/>
      <c r="X44" s="109"/>
    </row>
    <row r="45" customHeight="1" spans="1:24">
      <c r="A45" s="30" t="s">
        <v>69</v>
      </c>
      <c r="B45" s="30" t="s">
        <v>69</v>
      </c>
      <c r="C45" s="30" t="s">
        <v>247</v>
      </c>
      <c r="D45" s="30" t="s">
        <v>248</v>
      </c>
      <c r="E45" s="30" t="s">
        <v>102</v>
      </c>
      <c r="F45" s="30" t="s">
        <v>103</v>
      </c>
      <c r="G45" s="30" t="s">
        <v>263</v>
      </c>
      <c r="H45" s="30" t="s">
        <v>264</v>
      </c>
      <c r="I45" s="109">
        <v>98400</v>
      </c>
      <c r="J45" s="109">
        <v>98400</v>
      </c>
      <c r="K45" s="157"/>
      <c r="L45" s="157"/>
      <c r="M45" s="109">
        <v>98400</v>
      </c>
      <c r="N45" s="157"/>
      <c r="O45" s="109"/>
      <c r="P45" s="109"/>
      <c r="Q45" s="109"/>
      <c r="R45" s="109"/>
      <c r="S45" s="109"/>
      <c r="T45" s="109"/>
      <c r="U45" s="109"/>
      <c r="V45" s="109"/>
      <c r="W45" s="109"/>
      <c r="X45" s="109"/>
    </row>
    <row r="46" customHeight="1" spans="1:24">
      <c r="A46" s="30" t="s">
        <v>69</v>
      </c>
      <c r="B46" s="30" t="s">
        <v>69</v>
      </c>
      <c r="C46" s="30" t="s">
        <v>247</v>
      </c>
      <c r="D46" s="30" t="s">
        <v>248</v>
      </c>
      <c r="E46" s="30" t="s">
        <v>126</v>
      </c>
      <c r="F46" s="30" t="s">
        <v>127</v>
      </c>
      <c r="G46" s="30" t="s">
        <v>263</v>
      </c>
      <c r="H46" s="30" t="s">
        <v>264</v>
      </c>
      <c r="I46" s="109">
        <v>147000</v>
      </c>
      <c r="J46" s="109">
        <v>147000</v>
      </c>
      <c r="K46" s="157"/>
      <c r="L46" s="157"/>
      <c r="M46" s="109">
        <v>147000</v>
      </c>
      <c r="N46" s="157"/>
      <c r="O46" s="109"/>
      <c r="P46" s="109"/>
      <c r="Q46" s="109"/>
      <c r="R46" s="109"/>
      <c r="S46" s="109"/>
      <c r="T46" s="109"/>
      <c r="U46" s="109"/>
      <c r="V46" s="109"/>
      <c r="W46" s="109"/>
      <c r="X46" s="109"/>
    </row>
    <row r="47" customHeight="1" spans="1:24">
      <c r="A47" s="30" t="s">
        <v>69</v>
      </c>
      <c r="B47" s="30" t="s">
        <v>69</v>
      </c>
      <c r="C47" s="30" t="s">
        <v>247</v>
      </c>
      <c r="D47" s="30" t="s">
        <v>248</v>
      </c>
      <c r="E47" s="30" t="s">
        <v>126</v>
      </c>
      <c r="F47" s="30" t="s">
        <v>127</v>
      </c>
      <c r="G47" s="30" t="s">
        <v>263</v>
      </c>
      <c r="H47" s="30" t="s">
        <v>264</v>
      </c>
      <c r="I47" s="109">
        <v>33000</v>
      </c>
      <c r="J47" s="109">
        <v>33000</v>
      </c>
      <c r="K47" s="157"/>
      <c r="L47" s="157"/>
      <c r="M47" s="109">
        <v>33000</v>
      </c>
      <c r="N47" s="157"/>
      <c r="O47" s="109"/>
      <c r="P47" s="109"/>
      <c r="Q47" s="109"/>
      <c r="R47" s="109"/>
      <c r="S47" s="109"/>
      <c r="T47" s="109"/>
      <c r="U47" s="109"/>
      <c r="V47" s="109"/>
      <c r="W47" s="109"/>
      <c r="X47" s="109"/>
    </row>
    <row r="48" customHeight="1" spans="1:24">
      <c r="A48" s="30" t="s">
        <v>69</v>
      </c>
      <c r="B48" s="30" t="s">
        <v>69</v>
      </c>
      <c r="C48" s="30" t="s">
        <v>247</v>
      </c>
      <c r="D48" s="30" t="s">
        <v>248</v>
      </c>
      <c r="E48" s="30" t="s">
        <v>100</v>
      </c>
      <c r="F48" s="30" t="s">
        <v>101</v>
      </c>
      <c r="G48" s="30" t="s">
        <v>265</v>
      </c>
      <c r="H48" s="30" t="s">
        <v>266</v>
      </c>
      <c r="I48" s="109">
        <v>15600</v>
      </c>
      <c r="J48" s="109">
        <v>15600</v>
      </c>
      <c r="K48" s="157"/>
      <c r="L48" s="157"/>
      <c r="M48" s="109">
        <v>15600</v>
      </c>
      <c r="N48" s="157"/>
      <c r="O48" s="109"/>
      <c r="P48" s="109"/>
      <c r="Q48" s="109"/>
      <c r="R48" s="109"/>
      <c r="S48" s="109"/>
      <c r="T48" s="109"/>
      <c r="U48" s="109"/>
      <c r="V48" s="109"/>
      <c r="W48" s="109"/>
      <c r="X48" s="109"/>
    </row>
    <row r="49" customHeight="1" spans="1:24">
      <c r="A49" s="30" t="s">
        <v>69</v>
      </c>
      <c r="B49" s="30" t="s">
        <v>69</v>
      </c>
      <c r="C49" s="30" t="s">
        <v>247</v>
      </c>
      <c r="D49" s="30" t="s">
        <v>248</v>
      </c>
      <c r="E49" s="30" t="s">
        <v>100</v>
      </c>
      <c r="F49" s="30" t="s">
        <v>101</v>
      </c>
      <c r="G49" s="30" t="s">
        <v>265</v>
      </c>
      <c r="H49" s="30" t="s">
        <v>266</v>
      </c>
      <c r="I49" s="109">
        <v>1000</v>
      </c>
      <c r="J49" s="109">
        <v>1000</v>
      </c>
      <c r="K49" s="157"/>
      <c r="L49" s="157"/>
      <c r="M49" s="109">
        <v>1000</v>
      </c>
      <c r="N49" s="157"/>
      <c r="O49" s="109"/>
      <c r="P49" s="109"/>
      <c r="Q49" s="109"/>
      <c r="R49" s="109"/>
      <c r="S49" s="109"/>
      <c r="T49" s="109"/>
      <c r="U49" s="109"/>
      <c r="V49" s="109"/>
      <c r="W49" s="109"/>
      <c r="X49" s="109"/>
    </row>
    <row r="50" customHeight="1" spans="1:24">
      <c r="A50" s="30" t="s">
        <v>69</v>
      </c>
      <c r="B50" s="30" t="s">
        <v>69</v>
      </c>
      <c r="C50" s="30" t="s">
        <v>247</v>
      </c>
      <c r="D50" s="30" t="s">
        <v>248</v>
      </c>
      <c r="E50" s="30" t="s">
        <v>100</v>
      </c>
      <c r="F50" s="30" t="s">
        <v>101</v>
      </c>
      <c r="G50" s="30" t="s">
        <v>265</v>
      </c>
      <c r="H50" s="30" t="s">
        <v>266</v>
      </c>
      <c r="I50" s="109">
        <v>1700</v>
      </c>
      <c r="J50" s="109">
        <v>1700</v>
      </c>
      <c r="K50" s="157"/>
      <c r="L50" s="157"/>
      <c r="M50" s="109">
        <v>1700</v>
      </c>
      <c r="N50" s="157"/>
      <c r="O50" s="109"/>
      <c r="P50" s="109"/>
      <c r="Q50" s="109"/>
      <c r="R50" s="109"/>
      <c r="S50" s="109"/>
      <c r="T50" s="109"/>
      <c r="U50" s="109"/>
      <c r="V50" s="109"/>
      <c r="W50" s="109"/>
      <c r="X50" s="109"/>
    </row>
    <row r="51" customHeight="1" spans="1:24">
      <c r="A51" s="30" t="s">
        <v>69</v>
      </c>
      <c r="B51" s="30" t="s">
        <v>69</v>
      </c>
      <c r="C51" s="30" t="s">
        <v>247</v>
      </c>
      <c r="D51" s="30" t="s">
        <v>248</v>
      </c>
      <c r="E51" s="30" t="s">
        <v>102</v>
      </c>
      <c r="F51" s="30" t="s">
        <v>103</v>
      </c>
      <c r="G51" s="30" t="s">
        <v>265</v>
      </c>
      <c r="H51" s="30" t="s">
        <v>266</v>
      </c>
      <c r="I51" s="109">
        <v>24600</v>
      </c>
      <c r="J51" s="109">
        <v>24600</v>
      </c>
      <c r="K51" s="157"/>
      <c r="L51" s="157"/>
      <c r="M51" s="109">
        <v>24600</v>
      </c>
      <c r="N51" s="157"/>
      <c r="O51" s="109"/>
      <c r="P51" s="109"/>
      <c r="Q51" s="109"/>
      <c r="R51" s="109"/>
      <c r="S51" s="109"/>
      <c r="T51" s="109"/>
      <c r="U51" s="109"/>
      <c r="V51" s="109"/>
      <c r="W51" s="109"/>
      <c r="X51" s="109"/>
    </row>
    <row r="52" customHeight="1" spans="1:24">
      <c r="A52" s="30" t="s">
        <v>69</v>
      </c>
      <c r="B52" s="30" t="s">
        <v>69</v>
      </c>
      <c r="C52" s="30" t="s">
        <v>247</v>
      </c>
      <c r="D52" s="30" t="s">
        <v>248</v>
      </c>
      <c r="E52" s="30" t="s">
        <v>126</v>
      </c>
      <c r="F52" s="30" t="s">
        <v>127</v>
      </c>
      <c r="G52" s="30" t="s">
        <v>265</v>
      </c>
      <c r="H52" s="30" t="s">
        <v>266</v>
      </c>
      <c r="I52" s="109">
        <v>7330</v>
      </c>
      <c r="J52" s="109">
        <v>7330</v>
      </c>
      <c r="K52" s="157"/>
      <c r="L52" s="157"/>
      <c r="M52" s="109">
        <v>7330</v>
      </c>
      <c r="N52" s="157"/>
      <c r="O52" s="109"/>
      <c r="P52" s="109"/>
      <c r="Q52" s="109"/>
      <c r="R52" s="109"/>
      <c r="S52" s="109"/>
      <c r="T52" s="109"/>
      <c r="U52" s="109"/>
      <c r="V52" s="109"/>
      <c r="W52" s="109"/>
      <c r="X52" s="109"/>
    </row>
    <row r="53" customHeight="1" spans="1:24">
      <c r="A53" s="30" t="s">
        <v>69</v>
      </c>
      <c r="B53" s="30" t="s">
        <v>69</v>
      </c>
      <c r="C53" s="30" t="s">
        <v>267</v>
      </c>
      <c r="D53" s="30" t="s">
        <v>268</v>
      </c>
      <c r="E53" s="30" t="s">
        <v>126</v>
      </c>
      <c r="F53" s="30" t="s">
        <v>127</v>
      </c>
      <c r="G53" s="30" t="s">
        <v>218</v>
      </c>
      <c r="H53" s="30" t="s">
        <v>219</v>
      </c>
      <c r="I53" s="109">
        <v>189057</v>
      </c>
      <c r="J53" s="109">
        <v>189057</v>
      </c>
      <c r="K53" s="157"/>
      <c r="L53" s="157"/>
      <c r="M53" s="109">
        <v>189057</v>
      </c>
      <c r="N53" s="157"/>
      <c r="O53" s="109"/>
      <c r="P53" s="109"/>
      <c r="Q53" s="109"/>
      <c r="R53" s="109"/>
      <c r="S53" s="109"/>
      <c r="T53" s="109"/>
      <c r="U53" s="109"/>
      <c r="V53" s="109"/>
      <c r="W53" s="109"/>
      <c r="X53" s="109"/>
    </row>
    <row r="54" customHeight="1" spans="1:24">
      <c r="A54" s="30" t="s">
        <v>69</v>
      </c>
      <c r="B54" s="30" t="s">
        <v>69</v>
      </c>
      <c r="C54" s="30" t="s">
        <v>267</v>
      </c>
      <c r="D54" s="30" t="s">
        <v>268</v>
      </c>
      <c r="E54" s="30" t="s">
        <v>126</v>
      </c>
      <c r="F54" s="30" t="s">
        <v>127</v>
      </c>
      <c r="G54" s="30" t="s">
        <v>218</v>
      </c>
      <c r="H54" s="30" t="s">
        <v>219</v>
      </c>
      <c r="I54" s="109">
        <v>280560</v>
      </c>
      <c r="J54" s="109">
        <v>280560</v>
      </c>
      <c r="K54" s="157"/>
      <c r="L54" s="157"/>
      <c r="M54" s="109">
        <v>280560</v>
      </c>
      <c r="N54" s="157"/>
      <c r="O54" s="109"/>
      <c r="P54" s="109"/>
      <c r="Q54" s="109"/>
      <c r="R54" s="109"/>
      <c r="S54" s="109"/>
      <c r="T54" s="109"/>
      <c r="U54" s="109"/>
      <c r="V54" s="109"/>
      <c r="W54" s="109"/>
      <c r="X54" s="109"/>
    </row>
    <row r="55" customHeight="1" spans="1:24">
      <c r="A55" s="30" t="s">
        <v>69</v>
      </c>
      <c r="B55" s="30" t="s">
        <v>69</v>
      </c>
      <c r="C55" s="30" t="s">
        <v>269</v>
      </c>
      <c r="D55" s="30" t="s">
        <v>270</v>
      </c>
      <c r="E55" s="30" t="s">
        <v>100</v>
      </c>
      <c r="F55" s="30" t="s">
        <v>101</v>
      </c>
      <c r="G55" s="30" t="s">
        <v>271</v>
      </c>
      <c r="H55" s="30" t="s">
        <v>272</v>
      </c>
      <c r="I55" s="109">
        <v>39600</v>
      </c>
      <c r="J55" s="109">
        <v>39600</v>
      </c>
      <c r="K55" s="157"/>
      <c r="L55" s="157"/>
      <c r="M55" s="109">
        <v>39600</v>
      </c>
      <c r="N55" s="157"/>
      <c r="O55" s="109"/>
      <c r="P55" s="109"/>
      <c r="Q55" s="109"/>
      <c r="R55" s="109"/>
      <c r="S55" s="109"/>
      <c r="T55" s="109"/>
      <c r="U55" s="109"/>
      <c r="V55" s="109"/>
      <c r="W55" s="109"/>
      <c r="X55" s="109"/>
    </row>
    <row r="56" customHeight="1" spans="1:24">
      <c r="A56" s="30" t="s">
        <v>69</v>
      </c>
      <c r="B56" s="30" t="s">
        <v>69</v>
      </c>
      <c r="C56" s="30" t="s">
        <v>269</v>
      </c>
      <c r="D56" s="30" t="s">
        <v>270</v>
      </c>
      <c r="E56" s="30" t="s">
        <v>100</v>
      </c>
      <c r="F56" s="30" t="s">
        <v>101</v>
      </c>
      <c r="G56" s="30" t="s">
        <v>271</v>
      </c>
      <c r="H56" s="30" t="s">
        <v>272</v>
      </c>
      <c r="I56" s="109">
        <v>657300</v>
      </c>
      <c r="J56" s="109">
        <v>657300</v>
      </c>
      <c r="K56" s="157"/>
      <c r="L56" s="157"/>
      <c r="M56" s="109">
        <v>657300</v>
      </c>
      <c r="N56" s="157"/>
      <c r="O56" s="109"/>
      <c r="P56" s="109"/>
      <c r="Q56" s="109"/>
      <c r="R56" s="109"/>
      <c r="S56" s="109"/>
      <c r="T56" s="109"/>
      <c r="U56" s="109"/>
      <c r="V56" s="109"/>
      <c r="W56" s="109"/>
      <c r="X56" s="109"/>
    </row>
    <row r="57" customHeight="1" spans="1:24">
      <c r="A57" s="30" t="s">
        <v>69</v>
      </c>
      <c r="B57" s="30" t="s">
        <v>69</v>
      </c>
      <c r="C57" s="30" t="s">
        <v>269</v>
      </c>
      <c r="D57" s="30" t="s">
        <v>270</v>
      </c>
      <c r="E57" s="30" t="s">
        <v>102</v>
      </c>
      <c r="F57" s="30" t="s">
        <v>103</v>
      </c>
      <c r="G57" s="30" t="s">
        <v>271</v>
      </c>
      <c r="H57" s="30" t="s">
        <v>272</v>
      </c>
      <c r="I57" s="109">
        <v>844900</v>
      </c>
      <c r="J57" s="109">
        <v>844900</v>
      </c>
      <c r="K57" s="157"/>
      <c r="L57" s="157"/>
      <c r="M57" s="109">
        <v>844900</v>
      </c>
      <c r="N57" s="157"/>
      <c r="O57" s="109"/>
      <c r="P57" s="109"/>
      <c r="Q57" s="109"/>
      <c r="R57" s="109"/>
      <c r="S57" s="109"/>
      <c r="T57" s="109"/>
      <c r="U57" s="109"/>
      <c r="V57" s="109"/>
      <c r="W57" s="109"/>
      <c r="X57" s="109"/>
    </row>
    <row r="58" customHeight="1" spans="1:24">
      <c r="A58" s="30" t="s">
        <v>69</v>
      </c>
      <c r="B58" s="30" t="s">
        <v>69</v>
      </c>
      <c r="C58" s="30" t="s">
        <v>273</v>
      </c>
      <c r="D58" s="30" t="s">
        <v>274</v>
      </c>
      <c r="E58" s="30" t="s">
        <v>126</v>
      </c>
      <c r="F58" s="30" t="s">
        <v>127</v>
      </c>
      <c r="G58" s="30" t="s">
        <v>218</v>
      </c>
      <c r="H58" s="30" t="s">
        <v>219</v>
      </c>
      <c r="I58" s="109">
        <v>1610937</v>
      </c>
      <c r="J58" s="109">
        <v>1610937</v>
      </c>
      <c r="K58" s="157"/>
      <c r="L58" s="157"/>
      <c r="M58" s="109">
        <v>1610937</v>
      </c>
      <c r="N58" s="157"/>
      <c r="O58" s="109"/>
      <c r="P58" s="109"/>
      <c r="Q58" s="109"/>
      <c r="R58" s="109"/>
      <c r="S58" s="109"/>
      <c r="T58" s="109"/>
      <c r="U58" s="109"/>
      <c r="V58" s="109"/>
      <c r="W58" s="109"/>
      <c r="X58" s="109"/>
    </row>
    <row r="59" customHeight="1" spans="1:24">
      <c r="A59" s="30" t="s">
        <v>69</v>
      </c>
      <c r="B59" s="30" t="s">
        <v>69</v>
      </c>
      <c r="C59" s="30" t="s">
        <v>273</v>
      </c>
      <c r="D59" s="30" t="s">
        <v>274</v>
      </c>
      <c r="E59" s="30" t="s">
        <v>126</v>
      </c>
      <c r="F59" s="30" t="s">
        <v>127</v>
      </c>
      <c r="G59" s="30" t="s">
        <v>222</v>
      </c>
      <c r="H59" s="30" t="s">
        <v>223</v>
      </c>
      <c r="I59" s="109">
        <v>882000</v>
      </c>
      <c r="J59" s="109">
        <v>882000</v>
      </c>
      <c r="K59" s="157"/>
      <c r="L59" s="157"/>
      <c r="M59" s="109">
        <v>882000</v>
      </c>
      <c r="N59" s="157"/>
      <c r="O59" s="109"/>
      <c r="P59" s="109"/>
      <c r="Q59" s="109"/>
      <c r="R59" s="109"/>
      <c r="S59" s="109"/>
      <c r="T59" s="109"/>
      <c r="U59" s="109"/>
      <c r="V59" s="109"/>
      <c r="W59" s="109"/>
      <c r="X59" s="109"/>
    </row>
    <row r="60" customHeight="1" spans="1:24">
      <c r="A60" s="30" t="s">
        <v>69</v>
      </c>
      <c r="B60" s="30" t="s">
        <v>69</v>
      </c>
      <c r="C60" s="30" t="s">
        <v>275</v>
      </c>
      <c r="D60" s="30" t="s">
        <v>276</v>
      </c>
      <c r="E60" s="30" t="s">
        <v>126</v>
      </c>
      <c r="F60" s="30" t="s">
        <v>127</v>
      </c>
      <c r="G60" s="30" t="s">
        <v>277</v>
      </c>
      <c r="H60" s="30" t="s">
        <v>278</v>
      </c>
      <c r="I60" s="109">
        <v>1177326.48</v>
      </c>
      <c r="J60" s="109">
        <v>1177326.48</v>
      </c>
      <c r="K60" s="157"/>
      <c r="L60" s="157"/>
      <c r="M60" s="109">
        <v>1177326.48</v>
      </c>
      <c r="N60" s="157"/>
      <c r="O60" s="109"/>
      <c r="P60" s="109"/>
      <c r="Q60" s="109"/>
      <c r="R60" s="109"/>
      <c r="S60" s="109"/>
      <c r="T60" s="109"/>
      <c r="U60" s="109"/>
      <c r="V60" s="109"/>
      <c r="W60" s="109"/>
      <c r="X60" s="109"/>
    </row>
    <row r="61" customHeight="1" spans="1:24">
      <c r="A61" s="30" t="s">
        <v>69</v>
      </c>
      <c r="B61" s="30" t="s">
        <v>69</v>
      </c>
      <c r="C61" s="30" t="s">
        <v>275</v>
      </c>
      <c r="D61" s="30" t="s">
        <v>276</v>
      </c>
      <c r="E61" s="30" t="s">
        <v>126</v>
      </c>
      <c r="F61" s="30" t="s">
        <v>127</v>
      </c>
      <c r="G61" s="30" t="s">
        <v>277</v>
      </c>
      <c r="H61" s="30" t="s">
        <v>278</v>
      </c>
      <c r="I61" s="109">
        <v>348677.4</v>
      </c>
      <c r="J61" s="109">
        <v>348677.4</v>
      </c>
      <c r="K61" s="157"/>
      <c r="L61" s="157"/>
      <c r="M61" s="109">
        <v>348677.4</v>
      </c>
      <c r="N61" s="157"/>
      <c r="O61" s="109"/>
      <c r="P61" s="109"/>
      <c r="Q61" s="109"/>
      <c r="R61" s="109"/>
      <c r="S61" s="109"/>
      <c r="T61" s="109"/>
      <c r="U61" s="109"/>
      <c r="V61" s="109"/>
      <c r="W61" s="109"/>
      <c r="X61" s="109"/>
    </row>
    <row r="62" customHeight="1" spans="1:24">
      <c r="A62" s="30" t="s">
        <v>69</v>
      </c>
      <c r="B62" s="30" t="s">
        <v>69</v>
      </c>
      <c r="C62" s="30" t="s">
        <v>279</v>
      </c>
      <c r="D62" s="30" t="s">
        <v>280</v>
      </c>
      <c r="E62" s="30" t="s">
        <v>100</v>
      </c>
      <c r="F62" s="30" t="s">
        <v>101</v>
      </c>
      <c r="G62" s="30" t="s">
        <v>263</v>
      </c>
      <c r="H62" s="30" t="s">
        <v>264</v>
      </c>
      <c r="I62" s="109">
        <v>10800</v>
      </c>
      <c r="J62" s="109">
        <v>10800</v>
      </c>
      <c r="K62" s="157"/>
      <c r="L62" s="157"/>
      <c r="M62" s="109">
        <v>10800</v>
      </c>
      <c r="N62" s="157"/>
      <c r="O62" s="109"/>
      <c r="P62" s="109"/>
      <c r="Q62" s="109"/>
      <c r="R62" s="109"/>
      <c r="S62" s="109"/>
      <c r="T62" s="109"/>
      <c r="U62" s="109"/>
      <c r="V62" s="109"/>
      <c r="W62" s="109"/>
      <c r="X62" s="109"/>
    </row>
    <row r="63" customHeight="1" spans="1:24">
      <c r="A63" s="30" t="s">
        <v>69</v>
      </c>
      <c r="B63" s="30" t="s">
        <v>69</v>
      </c>
      <c r="C63" s="30" t="s">
        <v>279</v>
      </c>
      <c r="D63" s="30" t="s">
        <v>280</v>
      </c>
      <c r="E63" s="30" t="s">
        <v>102</v>
      </c>
      <c r="F63" s="30" t="s">
        <v>103</v>
      </c>
      <c r="G63" s="30" t="s">
        <v>263</v>
      </c>
      <c r="H63" s="30" t="s">
        <v>264</v>
      </c>
      <c r="I63" s="109">
        <v>16400</v>
      </c>
      <c r="J63" s="109">
        <v>16400</v>
      </c>
      <c r="K63" s="157"/>
      <c r="L63" s="157"/>
      <c r="M63" s="109">
        <v>16400</v>
      </c>
      <c r="N63" s="157"/>
      <c r="O63" s="109"/>
      <c r="P63" s="109"/>
      <c r="Q63" s="109"/>
      <c r="R63" s="109"/>
      <c r="S63" s="109"/>
      <c r="T63" s="109"/>
      <c r="U63" s="109"/>
      <c r="V63" s="109"/>
      <c r="W63" s="109"/>
      <c r="X63" s="109"/>
    </row>
    <row r="64" customHeight="1" spans="1:24">
      <c r="A64" s="30" t="s">
        <v>69</v>
      </c>
      <c r="B64" s="30" t="s">
        <v>69</v>
      </c>
      <c r="C64" s="30" t="s">
        <v>281</v>
      </c>
      <c r="D64" s="30" t="s">
        <v>282</v>
      </c>
      <c r="E64" s="30" t="s">
        <v>126</v>
      </c>
      <c r="F64" s="30" t="s">
        <v>127</v>
      </c>
      <c r="G64" s="30" t="s">
        <v>242</v>
      </c>
      <c r="H64" s="30" t="s">
        <v>243</v>
      </c>
      <c r="I64" s="109">
        <v>10200</v>
      </c>
      <c r="J64" s="109">
        <v>10200</v>
      </c>
      <c r="K64" s="157"/>
      <c r="L64" s="157"/>
      <c r="M64" s="109">
        <v>10200</v>
      </c>
      <c r="N64" s="157"/>
      <c r="O64" s="109"/>
      <c r="P64" s="109"/>
      <c r="Q64" s="109"/>
      <c r="R64" s="109"/>
      <c r="S64" s="109"/>
      <c r="T64" s="109"/>
      <c r="U64" s="109"/>
      <c r="V64" s="109"/>
      <c r="W64" s="109"/>
      <c r="X64" s="109"/>
    </row>
    <row r="65" customHeight="1" spans="1:24">
      <c r="A65" s="30" t="s">
        <v>69</v>
      </c>
      <c r="B65" s="30" t="s">
        <v>69</v>
      </c>
      <c r="C65" s="30" t="s">
        <v>283</v>
      </c>
      <c r="D65" s="30" t="s">
        <v>284</v>
      </c>
      <c r="E65" s="30" t="s">
        <v>126</v>
      </c>
      <c r="F65" s="30" t="s">
        <v>127</v>
      </c>
      <c r="G65" s="30" t="s">
        <v>242</v>
      </c>
      <c r="H65" s="30" t="s">
        <v>243</v>
      </c>
      <c r="I65" s="109">
        <v>140400</v>
      </c>
      <c r="J65" s="109">
        <v>140400</v>
      </c>
      <c r="K65" s="157"/>
      <c r="L65" s="157"/>
      <c r="M65" s="109">
        <v>140400</v>
      </c>
      <c r="N65" s="157"/>
      <c r="O65" s="109"/>
      <c r="P65" s="109"/>
      <c r="Q65" s="109"/>
      <c r="R65" s="109"/>
      <c r="S65" s="109"/>
      <c r="T65" s="109"/>
      <c r="U65" s="109"/>
      <c r="V65" s="109"/>
      <c r="W65" s="109"/>
      <c r="X65" s="109"/>
    </row>
    <row r="66" customHeight="1" spans="1:24">
      <c r="A66" s="33" t="s">
        <v>184</v>
      </c>
      <c r="B66" s="158"/>
      <c r="C66" s="26"/>
      <c r="D66" s="26"/>
      <c r="E66" s="26"/>
      <c r="F66" s="26"/>
      <c r="G66" s="26"/>
      <c r="H66" s="27"/>
      <c r="I66" s="109">
        <v>17516837.2</v>
      </c>
      <c r="J66" s="109">
        <v>17516837.2</v>
      </c>
      <c r="K66" s="109"/>
      <c r="L66" s="109"/>
      <c r="M66" s="109">
        <v>17516837.2</v>
      </c>
      <c r="N66" s="109"/>
      <c r="O66" s="109"/>
      <c r="P66" s="109"/>
      <c r="Q66" s="109"/>
      <c r="R66" s="109"/>
      <c r="S66" s="109"/>
      <c r="T66" s="109"/>
      <c r="U66" s="109"/>
      <c r="V66" s="109"/>
      <c r="W66" s="109"/>
      <c r="X66" s="109"/>
    </row>
    <row r="67" customHeight="1" spans="15:16">
      <c r="O67" s="159"/>
      <c r="P67" s="159"/>
    </row>
  </sheetData>
  <mergeCells count="31">
    <mergeCell ref="A3:X3"/>
    <mergeCell ref="A4:H4"/>
    <mergeCell ref="I5:X5"/>
    <mergeCell ref="J6:N6"/>
    <mergeCell ref="O6:Q6"/>
    <mergeCell ref="S6:X6"/>
    <mergeCell ref="A66:H6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5"/>
  <sheetViews>
    <sheetView showZeros="0" workbookViewId="0">
      <pane ySplit="1" topLeftCell="A17" activePane="bottomLeft" state="frozen"/>
      <selection/>
      <selection pane="bottomLeft" activeCell="E13" sqref="E13"/>
    </sheetView>
  </sheetViews>
  <sheetFormatPr defaultColWidth="9.13888888888889" defaultRowHeight="29" customHeight="1"/>
  <cols>
    <col min="1" max="1" width="18.5555555555556" style="87" customWidth="1"/>
    <col min="2" max="2" width="30.5555555555556" style="87" customWidth="1"/>
    <col min="3" max="3" width="32.8518518518519" style="87" customWidth="1"/>
    <col min="4" max="4" width="23.8518518518519" style="87" customWidth="1"/>
    <col min="5" max="5" width="11.1388888888889" style="87" customWidth="1"/>
    <col min="6" max="6" width="17.712962962963" style="87" customWidth="1"/>
    <col min="7" max="7" width="9.85185185185185" style="87" customWidth="1"/>
    <col min="8" max="8" width="17.712962962963" style="87" customWidth="1"/>
    <col min="9" max="13" width="20" style="87" customWidth="1"/>
    <col min="14" max="14" width="12.287037037037" style="87" customWidth="1"/>
    <col min="15" max="15" width="12.7037037037037" style="87" customWidth="1"/>
    <col min="16" max="16" width="11.1388888888889" style="87" customWidth="1"/>
    <col min="17" max="21" width="19.8518518518519" style="87" customWidth="1"/>
    <col min="22" max="22" width="20" style="87" customWidth="1"/>
    <col min="23" max="23" width="19.8518518518519" style="87" customWidth="1"/>
    <col min="24" max="16384" width="9.13888888888889" style="87"/>
  </cols>
  <sheetData>
    <row r="1" customHeight="1" spans="1:23">
      <c r="A1" s="88"/>
      <c r="B1" s="88"/>
      <c r="C1" s="88"/>
      <c r="D1" s="88"/>
      <c r="E1" s="88"/>
      <c r="F1" s="88"/>
      <c r="G1" s="88"/>
      <c r="H1" s="88"/>
      <c r="I1" s="88"/>
      <c r="J1" s="88"/>
      <c r="K1" s="88"/>
      <c r="L1" s="88"/>
      <c r="M1" s="88"/>
      <c r="N1" s="88"/>
      <c r="O1" s="88"/>
      <c r="P1" s="88"/>
      <c r="Q1" s="88"/>
      <c r="R1" s="88"/>
      <c r="S1" s="88"/>
      <c r="T1" s="88"/>
      <c r="U1" s="88"/>
      <c r="V1" s="88"/>
      <c r="W1" s="88"/>
    </row>
    <row r="2" customHeight="1" spans="2:23">
      <c r="B2" s="141"/>
      <c r="E2" s="142"/>
      <c r="F2" s="142"/>
      <c r="G2" s="142"/>
      <c r="H2" s="142"/>
      <c r="U2" s="141"/>
      <c r="W2" s="150" t="s">
        <v>285</v>
      </c>
    </row>
    <row r="3" customHeight="1" spans="1:23">
      <c r="A3" s="91" t="str">
        <f>"2025"&amp;"年部门项目支出预算表"</f>
        <v>2025年部门项目支出预算表</v>
      </c>
      <c r="B3" s="91"/>
      <c r="C3" s="91"/>
      <c r="D3" s="91"/>
      <c r="E3" s="91"/>
      <c r="F3" s="91"/>
      <c r="G3" s="91"/>
      <c r="H3" s="91"/>
      <c r="I3" s="91"/>
      <c r="J3" s="91"/>
      <c r="K3" s="91"/>
      <c r="L3" s="91"/>
      <c r="M3" s="91"/>
      <c r="N3" s="91"/>
      <c r="O3" s="91"/>
      <c r="P3" s="91"/>
      <c r="Q3" s="91"/>
      <c r="R3" s="91"/>
      <c r="S3" s="91"/>
      <c r="T3" s="91"/>
      <c r="U3" s="91"/>
      <c r="V3" s="91"/>
      <c r="W3" s="91"/>
    </row>
    <row r="4" customHeight="1" spans="1:23">
      <c r="A4" s="120" t="str">
        <f>"单位名称："&amp;"昆明市官渡区水务局"</f>
        <v>单位名称：昆明市官渡区水务局</v>
      </c>
      <c r="B4" s="143"/>
      <c r="C4" s="143"/>
      <c r="D4" s="143"/>
      <c r="E4" s="143"/>
      <c r="F4" s="143"/>
      <c r="G4" s="143"/>
      <c r="H4" s="143"/>
      <c r="I4" s="78"/>
      <c r="J4" s="78"/>
      <c r="K4" s="78"/>
      <c r="L4" s="78"/>
      <c r="M4" s="78"/>
      <c r="N4" s="78"/>
      <c r="O4" s="78"/>
      <c r="P4" s="78"/>
      <c r="Q4" s="78"/>
      <c r="U4" s="141"/>
      <c r="W4" s="123" t="s">
        <v>1</v>
      </c>
    </row>
    <row r="5" customHeight="1" spans="1:23">
      <c r="A5" s="9" t="s">
        <v>286</v>
      </c>
      <c r="B5" s="10" t="s">
        <v>196</v>
      </c>
      <c r="C5" s="9" t="s">
        <v>197</v>
      </c>
      <c r="D5" s="9" t="s">
        <v>287</v>
      </c>
      <c r="E5" s="10" t="s">
        <v>198</v>
      </c>
      <c r="F5" s="10" t="s">
        <v>199</v>
      </c>
      <c r="G5" s="10" t="s">
        <v>288</v>
      </c>
      <c r="H5" s="10" t="s">
        <v>289</v>
      </c>
      <c r="I5" s="145" t="s">
        <v>55</v>
      </c>
      <c r="J5" s="146" t="s">
        <v>290</v>
      </c>
      <c r="K5" s="106"/>
      <c r="L5" s="106"/>
      <c r="M5" s="147"/>
      <c r="N5" s="146" t="s">
        <v>204</v>
      </c>
      <c r="O5" s="106"/>
      <c r="P5" s="147"/>
      <c r="Q5" s="10" t="s">
        <v>61</v>
      </c>
      <c r="R5" s="146" t="s">
        <v>62</v>
      </c>
      <c r="S5" s="106"/>
      <c r="T5" s="106"/>
      <c r="U5" s="106"/>
      <c r="V5" s="106"/>
      <c r="W5" s="147"/>
    </row>
    <row r="6" customHeight="1" spans="1:23">
      <c r="A6" s="14"/>
      <c r="B6" s="15"/>
      <c r="C6" s="14"/>
      <c r="D6" s="14"/>
      <c r="E6" s="15"/>
      <c r="F6" s="15"/>
      <c r="G6" s="15"/>
      <c r="H6" s="15"/>
      <c r="I6" s="15"/>
      <c r="J6" s="81" t="s">
        <v>58</v>
      </c>
      <c r="K6" s="94"/>
      <c r="L6" s="10" t="s">
        <v>59</v>
      </c>
      <c r="M6" s="10" t="s">
        <v>60</v>
      </c>
      <c r="N6" s="10" t="s">
        <v>58</v>
      </c>
      <c r="O6" s="10" t="s">
        <v>59</v>
      </c>
      <c r="P6" s="10" t="s">
        <v>60</v>
      </c>
      <c r="Q6" s="15"/>
      <c r="R6" s="10" t="s">
        <v>57</v>
      </c>
      <c r="S6" s="10" t="s">
        <v>64</v>
      </c>
      <c r="T6" s="10" t="s">
        <v>210</v>
      </c>
      <c r="U6" s="10" t="s">
        <v>66</v>
      </c>
      <c r="V6" s="10" t="s">
        <v>67</v>
      </c>
      <c r="W6" s="10" t="s">
        <v>68</v>
      </c>
    </row>
    <row r="7" customHeight="1" spans="1:23">
      <c r="A7" s="15"/>
      <c r="B7" s="15"/>
      <c r="C7" s="15"/>
      <c r="D7" s="15"/>
      <c r="E7" s="15"/>
      <c r="F7" s="15"/>
      <c r="G7" s="15"/>
      <c r="H7" s="15"/>
      <c r="I7" s="15"/>
      <c r="J7" s="148" t="s">
        <v>57</v>
      </c>
      <c r="K7" s="98"/>
      <c r="L7" s="15"/>
      <c r="M7" s="15"/>
      <c r="N7" s="15"/>
      <c r="O7" s="15"/>
      <c r="P7" s="15"/>
      <c r="Q7" s="15"/>
      <c r="R7" s="15"/>
      <c r="S7" s="15"/>
      <c r="T7" s="15"/>
      <c r="U7" s="15"/>
      <c r="V7" s="15"/>
      <c r="W7" s="15"/>
    </row>
    <row r="8" customHeight="1" spans="1:23">
      <c r="A8" s="17"/>
      <c r="B8" s="18"/>
      <c r="C8" s="17"/>
      <c r="D8" s="17"/>
      <c r="E8" s="18"/>
      <c r="F8" s="18"/>
      <c r="G8" s="18"/>
      <c r="H8" s="18"/>
      <c r="I8" s="18"/>
      <c r="J8" s="70" t="s">
        <v>57</v>
      </c>
      <c r="K8" s="70" t="s">
        <v>291</v>
      </c>
      <c r="L8" s="18"/>
      <c r="M8" s="18"/>
      <c r="N8" s="18"/>
      <c r="O8" s="18"/>
      <c r="P8" s="18"/>
      <c r="Q8" s="18"/>
      <c r="R8" s="18"/>
      <c r="S8" s="18"/>
      <c r="T8" s="18"/>
      <c r="U8" s="18"/>
      <c r="V8" s="18"/>
      <c r="W8" s="18"/>
    </row>
    <row r="9" customHeight="1" spans="1:23">
      <c r="A9" s="139">
        <v>1</v>
      </c>
      <c r="B9" s="139">
        <v>2</v>
      </c>
      <c r="C9" s="139">
        <v>3</v>
      </c>
      <c r="D9" s="139">
        <v>4</v>
      </c>
      <c r="E9" s="139">
        <v>5</v>
      </c>
      <c r="F9" s="139">
        <v>6</v>
      </c>
      <c r="G9" s="139">
        <v>7</v>
      </c>
      <c r="H9" s="139">
        <v>8</v>
      </c>
      <c r="I9" s="139">
        <v>9</v>
      </c>
      <c r="J9" s="139">
        <v>10</v>
      </c>
      <c r="K9" s="139">
        <v>11</v>
      </c>
      <c r="L9" s="47">
        <v>12</v>
      </c>
      <c r="M9" s="47">
        <v>13</v>
      </c>
      <c r="N9" s="47">
        <v>14</v>
      </c>
      <c r="O9" s="47">
        <v>15</v>
      </c>
      <c r="P9" s="47">
        <v>16</v>
      </c>
      <c r="Q9" s="47">
        <v>17</v>
      </c>
      <c r="R9" s="47">
        <v>18</v>
      </c>
      <c r="S9" s="47">
        <v>19</v>
      </c>
      <c r="T9" s="47">
        <v>20</v>
      </c>
      <c r="U9" s="139">
        <v>21</v>
      </c>
      <c r="V9" s="47">
        <v>22</v>
      </c>
      <c r="W9" s="139">
        <v>23</v>
      </c>
    </row>
    <row r="10" customHeight="1" spans="1:23">
      <c r="A10" s="144" t="s">
        <v>292</v>
      </c>
      <c r="B10" s="144" t="s">
        <v>293</v>
      </c>
      <c r="C10" s="144" t="s">
        <v>294</v>
      </c>
      <c r="D10" s="144" t="s">
        <v>69</v>
      </c>
      <c r="E10" s="144" t="s">
        <v>128</v>
      </c>
      <c r="F10" s="144" t="s">
        <v>129</v>
      </c>
      <c r="G10" s="144" t="s">
        <v>249</v>
      </c>
      <c r="H10" s="144" t="s">
        <v>250</v>
      </c>
      <c r="I10" s="149">
        <v>30000</v>
      </c>
      <c r="J10" s="149">
        <v>30000</v>
      </c>
      <c r="K10" s="149">
        <v>30000</v>
      </c>
      <c r="L10" s="149"/>
      <c r="M10" s="149"/>
      <c r="N10" s="149"/>
      <c r="O10" s="149"/>
      <c r="P10" s="149"/>
      <c r="Q10" s="149"/>
      <c r="R10" s="149"/>
      <c r="S10" s="149"/>
      <c r="T10" s="149"/>
      <c r="U10" s="149"/>
      <c r="V10" s="149"/>
      <c r="W10" s="149"/>
    </row>
    <row r="11" customHeight="1" spans="1:23">
      <c r="A11" s="144" t="s">
        <v>292</v>
      </c>
      <c r="B11" s="144" t="s">
        <v>295</v>
      </c>
      <c r="C11" s="144" t="s">
        <v>296</v>
      </c>
      <c r="D11" s="144" t="s">
        <v>69</v>
      </c>
      <c r="E11" s="144" t="s">
        <v>128</v>
      </c>
      <c r="F11" s="144" t="s">
        <v>129</v>
      </c>
      <c r="G11" s="144" t="s">
        <v>249</v>
      </c>
      <c r="H11" s="144" t="s">
        <v>250</v>
      </c>
      <c r="I11" s="149">
        <v>5000</v>
      </c>
      <c r="J11" s="149">
        <v>5000</v>
      </c>
      <c r="K11" s="149">
        <v>5000</v>
      </c>
      <c r="L11" s="149"/>
      <c r="M11" s="149"/>
      <c r="N11" s="149"/>
      <c r="O11" s="149"/>
      <c r="P11" s="149"/>
      <c r="Q11" s="149"/>
      <c r="R11" s="149"/>
      <c r="S11" s="149"/>
      <c r="T11" s="149"/>
      <c r="U11" s="149"/>
      <c r="V11" s="149"/>
      <c r="W11" s="149"/>
    </row>
    <row r="12" customHeight="1" spans="1:23">
      <c r="A12" s="144" t="s">
        <v>292</v>
      </c>
      <c r="B12" s="144" t="s">
        <v>297</v>
      </c>
      <c r="C12" s="144" t="s">
        <v>298</v>
      </c>
      <c r="D12" s="144" t="s">
        <v>69</v>
      </c>
      <c r="E12" s="144" t="s">
        <v>136</v>
      </c>
      <c r="F12" s="144" t="s">
        <v>137</v>
      </c>
      <c r="G12" s="144" t="s">
        <v>249</v>
      </c>
      <c r="H12" s="144" t="s">
        <v>250</v>
      </c>
      <c r="I12" s="149">
        <v>80000</v>
      </c>
      <c r="J12" s="149">
        <v>80000</v>
      </c>
      <c r="K12" s="149">
        <v>80000</v>
      </c>
      <c r="L12" s="149"/>
      <c r="M12" s="149"/>
      <c r="N12" s="149"/>
      <c r="O12" s="149"/>
      <c r="P12" s="149"/>
      <c r="Q12" s="149"/>
      <c r="R12" s="149"/>
      <c r="S12" s="149"/>
      <c r="T12" s="149"/>
      <c r="U12" s="149"/>
      <c r="V12" s="149"/>
      <c r="W12" s="149"/>
    </row>
    <row r="13" customHeight="1" spans="1:23">
      <c r="A13" s="144" t="s">
        <v>292</v>
      </c>
      <c r="B13" s="144" t="s">
        <v>299</v>
      </c>
      <c r="C13" s="144" t="s">
        <v>300</v>
      </c>
      <c r="D13" s="144" t="s">
        <v>69</v>
      </c>
      <c r="E13" s="144" t="s">
        <v>128</v>
      </c>
      <c r="F13" s="144" t="s">
        <v>129</v>
      </c>
      <c r="G13" s="144" t="s">
        <v>249</v>
      </c>
      <c r="H13" s="144" t="s">
        <v>250</v>
      </c>
      <c r="I13" s="149">
        <v>10000</v>
      </c>
      <c r="J13" s="149">
        <v>10000</v>
      </c>
      <c r="K13" s="149">
        <v>10000</v>
      </c>
      <c r="L13" s="149"/>
      <c r="M13" s="149"/>
      <c r="N13" s="149"/>
      <c r="O13" s="149"/>
      <c r="P13" s="149"/>
      <c r="Q13" s="149"/>
      <c r="R13" s="149"/>
      <c r="S13" s="149"/>
      <c r="T13" s="149"/>
      <c r="U13" s="149"/>
      <c r="V13" s="149"/>
      <c r="W13" s="149"/>
    </row>
    <row r="14" customHeight="1" spans="1:23">
      <c r="A14" s="144" t="s">
        <v>292</v>
      </c>
      <c r="B14" s="144" t="s">
        <v>301</v>
      </c>
      <c r="C14" s="144" t="s">
        <v>302</v>
      </c>
      <c r="D14" s="144" t="s">
        <v>69</v>
      </c>
      <c r="E14" s="144" t="s">
        <v>128</v>
      </c>
      <c r="F14" s="144" t="s">
        <v>129</v>
      </c>
      <c r="G14" s="144" t="s">
        <v>249</v>
      </c>
      <c r="H14" s="144" t="s">
        <v>250</v>
      </c>
      <c r="I14" s="149">
        <v>20000</v>
      </c>
      <c r="J14" s="149">
        <v>20000</v>
      </c>
      <c r="K14" s="149">
        <v>20000</v>
      </c>
      <c r="L14" s="149"/>
      <c r="M14" s="149"/>
      <c r="N14" s="149"/>
      <c r="O14" s="149"/>
      <c r="P14" s="149"/>
      <c r="Q14" s="149"/>
      <c r="R14" s="149"/>
      <c r="S14" s="149"/>
      <c r="T14" s="149"/>
      <c r="U14" s="149"/>
      <c r="V14" s="149"/>
      <c r="W14" s="149"/>
    </row>
    <row r="15" customHeight="1" spans="1:23">
      <c r="A15" s="144" t="s">
        <v>292</v>
      </c>
      <c r="B15" s="144" t="s">
        <v>303</v>
      </c>
      <c r="C15" s="144" t="s">
        <v>304</v>
      </c>
      <c r="D15" s="144" t="s">
        <v>69</v>
      </c>
      <c r="E15" s="144" t="s">
        <v>132</v>
      </c>
      <c r="F15" s="144" t="s">
        <v>133</v>
      </c>
      <c r="G15" s="144" t="s">
        <v>305</v>
      </c>
      <c r="H15" s="144" t="s">
        <v>306</v>
      </c>
      <c r="I15" s="149">
        <v>18562.11</v>
      </c>
      <c r="J15" s="149">
        <v>18562.11</v>
      </c>
      <c r="K15" s="149">
        <v>18562.11</v>
      </c>
      <c r="L15" s="149"/>
      <c r="M15" s="149"/>
      <c r="N15" s="149"/>
      <c r="O15" s="149"/>
      <c r="P15" s="149"/>
      <c r="Q15" s="149"/>
      <c r="R15" s="149"/>
      <c r="S15" s="149"/>
      <c r="T15" s="149"/>
      <c r="U15" s="149"/>
      <c r="V15" s="149"/>
      <c r="W15" s="149"/>
    </row>
    <row r="16" customHeight="1" spans="1:23">
      <c r="A16" s="144" t="s">
        <v>292</v>
      </c>
      <c r="B16" s="144" t="s">
        <v>307</v>
      </c>
      <c r="C16" s="144" t="s">
        <v>308</v>
      </c>
      <c r="D16" s="144" t="s">
        <v>69</v>
      </c>
      <c r="E16" s="144" t="s">
        <v>132</v>
      </c>
      <c r="F16" s="144" t="s">
        <v>133</v>
      </c>
      <c r="G16" s="144" t="s">
        <v>305</v>
      </c>
      <c r="H16" s="144" t="s">
        <v>306</v>
      </c>
      <c r="I16" s="149">
        <v>23178.17</v>
      </c>
      <c r="J16" s="149">
        <v>23178.17</v>
      </c>
      <c r="K16" s="149">
        <v>23178.17</v>
      </c>
      <c r="L16" s="149"/>
      <c r="M16" s="149"/>
      <c r="N16" s="149"/>
      <c r="O16" s="149"/>
      <c r="P16" s="149"/>
      <c r="Q16" s="149"/>
      <c r="R16" s="149"/>
      <c r="S16" s="149"/>
      <c r="T16" s="149"/>
      <c r="U16" s="149"/>
      <c r="V16" s="149"/>
      <c r="W16" s="149"/>
    </row>
    <row r="17" customHeight="1" spans="1:23">
      <c r="A17" s="144" t="s">
        <v>292</v>
      </c>
      <c r="B17" s="144" t="s">
        <v>309</v>
      </c>
      <c r="C17" s="144" t="s">
        <v>310</v>
      </c>
      <c r="D17" s="144" t="s">
        <v>69</v>
      </c>
      <c r="E17" s="144" t="s">
        <v>128</v>
      </c>
      <c r="F17" s="144" t="s">
        <v>129</v>
      </c>
      <c r="G17" s="144" t="s">
        <v>249</v>
      </c>
      <c r="H17" s="144" t="s">
        <v>250</v>
      </c>
      <c r="I17" s="149">
        <v>280000</v>
      </c>
      <c r="J17" s="149">
        <v>280000</v>
      </c>
      <c r="K17" s="149">
        <v>280000</v>
      </c>
      <c r="L17" s="149"/>
      <c r="M17" s="149"/>
      <c r="N17" s="149"/>
      <c r="O17" s="149"/>
      <c r="P17" s="149"/>
      <c r="Q17" s="149"/>
      <c r="R17" s="149"/>
      <c r="S17" s="149"/>
      <c r="T17" s="149"/>
      <c r="U17" s="149"/>
      <c r="V17" s="149"/>
      <c r="W17" s="149"/>
    </row>
    <row r="18" customHeight="1" spans="1:23">
      <c r="A18" s="144" t="s">
        <v>292</v>
      </c>
      <c r="B18" s="144" t="s">
        <v>311</v>
      </c>
      <c r="C18" s="144" t="s">
        <v>312</v>
      </c>
      <c r="D18" s="144" t="s">
        <v>69</v>
      </c>
      <c r="E18" s="144" t="s">
        <v>132</v>
      </c>
      <c r="F18" s="144" t="s">
        <v>133</v>
      </c>
      <c r="G18" s="144" t="s">
        <v>305</v>
      </c>
      <c r="H18" s="144" t="s">
        <v>306</v>
      </c>
      <c r="I18" s="149">
        <v>24773.83</v>
      </c>
      <c r="J18" s="149">
        <v>24773.83</v>
      </c>
      <c r="K18" s="149">
        <v>24773.83</v>
      </c>
      <c r="L18" s="149"/>
      <c r="M18" s="149"/>
      <c r="N18" s="149"/>
      <c r="O18" s="149"/>
      <c r="P18" s="149"/>
      <c r="Q18" s="149"/>
      <c r="R18" s="149"/>
      <c r="S18" s="149"/>
      <c r="T18" s="149"/>
      <c r="U18" s="149"/>
      <c r="V18" s="149"/>
      <c r="W18" s="149"/>
    </row>
    <row r="19" customHeight="1" spans="1:23">
      <c r="A19" s="144" t="s">
        <v>292</v>
      </c>
      <c r="B19" s="144" t="s">
        <v>313</v>
      </c>
      <c r="C19" s="144" t="s">
        <v>314</v>
      </c>
      <c r="D19" s="144" t="s">
        <v>69</v>
      </c>
      <c r="E19" s="144" t="s">
        <v>132</v>
      </c>
      <c r="F19" s="144" t="s">
        <v>133</v>
      </c>
      <c r="G19" s="144" t="s">
        <v>305</v>
      </c>
      <c r="H19" s="144" t="s">
        <v>306</v>
      </c>
      <c r="I19" s="149">
        <v>50000</v>
      </c>
      <c r="J19" s="149">
        <v>50000</v>
      </c>
      <c r="K19" s="149">
        <v>50000</v>
      </c>
      <c r="L19" s="149"/>
      <c r="M19" s="149"/>
      <c r="N19" s="149"/>
      <c r="O19" s="149"/>
      <c r="P19" s="149"/>
      <c r="Q19" s="149"/>
      <c r="R19" s="149"/>
      <c r="S19" s="149"/>
      <c r="T19" s="149"/>
      <c r="U19" s="149"/>
      <c r="V19" s="149"/>
      <c r="W19" s="149"/>
    </row>
    <row r="20" customHeight="1" spans="1:23">
      <c r="A20" s="144" t="s">
        <v>292</v>
      </c>
      <c r="B20" s="144" t="s">
        <v>315</v>
      </c>
      <c r="C20" s="144" t="s">
        <v>316</v>
      </c>
      <c r="D20" s="144" t="s">
        <v>69</v>
      </c>
      <c r="E20" s="144" t="s">
        <v>132</v>
      </c>
      <c r="F20" s="144" t="s">
        <v>133</v>
      </c>
      <c r="G20" s="144" t="s">
        <v>305</v>
      </c>
      <c r="H20" s="144" t="s">
        <v>306</v>
      </c>
      <c r="I20" s="149">
        <v>50000</v>
      </c>
      <c r="J20" s="149">
        <v>50000</v>
      </c>
      <c r="K20" s="149">
        <v>50000</v>
      </c>
      <c r="L20" s="149"/>
      <c r="M20" s="149"/>
      <c r="N20" s="149"/>
      <c r="O20" s="149"/>
      <c r="P20" s="149"/>
      <c r="Q20" s="149"/>
      <c r="R20" s="149"/>
      <c r="S20" s="149"/>
      <c r="T20" s="149"/>
      <c r="U20" s="149"/>
      <c r="V20" s="149"/>
      <c r="W20" s="149"/>
    </row>
    <row r="21" customHeight="1" spans="1:23">
      <c r="A21" s="144" t="s">
        <v>292</v>
      </c>
      <c r="B21" s="144" t="s">
        <v>317</v>
      </c>
      <c r="C21" s="144" t="s">
        <v>318</v>
      </c>
      <c r="D21" s="144" t="s">
        <v>69</v>
      </c>
      <c r="E21" s="144" t="s">
        <v>132</v>
      </c>
      <c r="F21" s="144" t="s">
        <v>133</v>
      </c>
      <c r="G21" s="144" t="s">
        <v>305</v>
      </c>
      <c r="H21" s="144" t="s">
        <v>306</v>
      </c>
      <c r="I21" s="149">
        <v>300000</v>
      </c>
      <c r="J21" s="149">
        <v>300000</v>
      </c>
      <c r="K21" s="149">
        <v>300000</v>
      </c>
      <c r="L21" s="149"/>
      <c r="M21" s="149"/>
      <c r="N21" s="149"/>
      <c r="O21" s="149"/>
      <c r="P21" s="149"/>
      <c r="Q21" s="149"/>
      <c r="R21" s="149"/>
      <c r="S21" s="149"/>
      <c r="T21" s="149"/>
      <c r="U21" s="149"/>
      <c r="V21" s="149"/>
      <c r="W21" s="149"/>
    </row>
    <row r="22" customHeight="1" spans="1:23">
      <c r="A22" s="144" t="s">
        <v>292</v>
      </c>
      <c r="B22" s="144" t="s">
        <v>319</v>
      </c>
      <c r="C22" s="144" t="s">
        <v>320</v>
      </c>
      <c r="D22" s="144" t="s">
        <v>69</v>
      </c>
      <c r="E22" s="144" t="s">
        <v>128</v>
      </c>
      <c r="F22" s="144" t="s">
        <v>129</v>
      </c>
      <c r="G22" s="144" t="s">
        <v>249</v>
      </c>
      <c r="H22" s="144" t="s">
        <v>250</v>
      </c>
      <c r="I22" s="149">
        <v>5000</v>
      </c>
      <c r="J22" s="149">
        <v>5000</v>
      </c>
      <c r="K22" s="149">
        <v>5000</v>
      </c>
      <c r="L22" s="149"/>
      <c r="M22" s="149"/>
      <c r="N22" s="149"/>
      <c r="O22" s="149"/>
      <c r="P22" s="149"/>
      <c r="Q22" s="149"/>
      <c r="R22" s="149"/>
      <c r="S22" s="149"/>
      <c r="T22" s="149"/>
      <c r="U22" s="149"/>
      <c r="V22" s="149"/>
      <c r="W22" s="149"/>
    </row>
    <row r="23" customHeight="1" spans="1:23">
      <c r="A23" s="144" t="s">
        <v>292</v>
      </c>
      <c r="B23" s="144" t="s">
        <v>321</v>
      </c>
      <c r="C23" s="144" t="s">
        <v>322</v>
      </c>
      <c r="D23" s="144" t="s">
        <v>69</v>
      </c>
      <c r="E23" s="144" t="s">
        <v>128</v>
      </c>
      <c r="F23" s="144" t="s">
        <v>129</v>
      </c>
      <c r="G23" s="144" t="s">
        <v>249</v>
      </c>
      <c r="H23" s="144" t="s">
        <v>250</v>
      </c>
      <c r="I23" s="149">
        <v>5000</v>
      </c>
      <c r="J23" s="149">
        <v>5000</v>
      </c>
      <c r="K23" s="149">
        <v>5000</v>
      </c>
      <c r="L23" s="149"/>
      <c r="M23" s="149"/>
      <c r="N23" s="149"/>
      <c r="O23" s="149"/>
      <c r="P23" s="149"/>
      <c r="Q23" s="149"/>
      <c r="R23" s="149"/>
      <c r="S23" s="149"/>
      <c r="T23" s="149"/>
      <c r="U23" s="149"/>
      <c r="V23" s="149"/>
      <c r="W23" s="149"/>
    </row>
    <row r="24" customHeight="1" spans="1:23">
      <c r="A24" s="144" t="s">
        <v>292</v>
      </c>
      <c r="B24" s="144" t="s">
        <v>323</v>
      </c>
      <c r="C24" s="144" t="s">
        <v>324</v>
      </c>
      <c r="D24" s="144" t="s">
        <v>69</v>
      </c>
      <c r="E24" s="144" t="s">
        <v>134</v>
      </c>
      <c r="F24" s="144" t="s">
        <v>135</v>
      </c>
      <c r="G24" s="144" t="s">
        <v>325</v>
      </c>
      <c r="H24" s="144" t="s">
        <v>326</v>
      </c>
      <c r="I24" s="149">
        <v>500000</v>
      </c>
      <c r="J24" s="149">
        <v>500000</v>
      </c>
      <c r="K24" s="149">
        <v>500000</v>
      </c>
      <c r="L24" s="149"/>
      <c r="M24" s="149"/>
      <c r="N24" s="149"/>
      <c r="O24" s="149"/>
      <c r="P24" s="149"/>
      <c r="Q24" s="149"/>
      <c r="R24" s="149"/>
      <c r="S24" s="149"/>
      <c r="T24" s="149"/>
      <c r="U24" s="149"/>
      <c r="V24" s="149"/>
      <c r="W24" s="149"/>
    </row>
    <row r="25" customHeight="1" spans="1:23">
      <c r="A25" s="144" t="s">
        <v>292</v>
      </c>
      <c r="B25" s="144" t="s">
        <v>327</v>
      </c>
      <c r="C25" s="144" t="s">
        <v>328</v>
      </c>
      <c r="D25" s="144" t="s">
        <v>69</v>
      </c>
      <c r="E25" s="144" t="s">
        <v>134</v>
      </c>
      <c r="F25" s="144" t="s">
        <v>135</v>
      </c>
      <c r="G25" s="144" t="s">
        <v>325</v>
      </c>
      <c r="H25" s="144" t="s">
        <v>326</v>
      </c>
      <c r="I25" s="149">
        <v>500000</v>
      </c>
      <c r="J25" s="149">
        <v>500000</v>
      </c>
      <c r="K25" s="149">
        <v>500000</v>
      </c>
      <c r="L25" s="149"/>
      <c r="M25" s="149"/>
      <c r="N25" s="149"/>
      <c r="O25" s="149"/>
      <c r="P25" s="149"/>
      <c r="Q25" s="149"/>
      <c r="R25" s="149"/>
      <c r="S25" s="149"/>
      <c r="T25" s="149"/>
      <c r="U25" s="149"/>
      <c r="V25" s="149"/>
      <c r="W25" s="149"/>
    </row>
    <row r="26" customHeight="1" spans="1:23">
      <c r="A26" s="144" t="s">
        <v>292</v>
      </c>
      <c r="B26" s="144" t="s">
        <v>329</v>
      </c>
      <c r="C26" s="144" t="s">
        <v>330</v>
      </c>
      <c r="D26" s="144" t="s">
        <v>69</v>
      </c>
      <c r="E26" s="144" t="s">
        <v>134</v>
      </c>
      <c r="F26" s="144" t="s">
        <v>135</v>
      </c>
      <c r="G26" s="144" t="s">
        <v>325</v>
      </c>
      <c r="H26" s="144" t="s">
        <v>326</v>
      </c>
      <c r="I26" s="149">
        <v>200000</v>
      </c>
      <c r="J26" s="149">
        <v>200000</v>
      </c>
      <c r="K26" s="149">
        <v>200000</v>
      </c>
      <c r="L26" s="149"/>
      <c r="M26" s="149"/>
      <c r="N26" s="149"/>
      <c r="O26" s="149"/>
      <c r="P26" s="149"/>
      <c r="Q26" s="149"/>
      <c r="R26" s="149"/>
      <c r="S26" s="149"/>
      <c r="T26" s="149"/>
      <c r="U26" s="149"/>
      <c r="V26" s="149"/>
      <c r="W26" s="149"/>
    </row>
    <row r="27" customHeight="1" spans="1:23">
      <c r="A27" s="144" t="s">
        <v>292</v>
      </c>
      <c r="B27" s="144" t="s">
        <v>331</v>
      </c>
      <c r="C27" s="144" t="s">
        <v>332</v>
      </c>
      <c r="D27" s="144" t="s">
        <v>69</v>
      </c>
      <c r="E27" s="144" t="s">
        <v>134</v>
      </c>
      <c r="F27" s="144" t="s">
        <v>135</v>
      </c>
      <c r="G27" s="144" t="s">
        <v>325</v>
      </c>
      <c r="H27" s="144" t="s">
        <v>326</v>
      </c>
      <c r="I27" s="149">
        <v>500000</v>
      </c>
      <c r="J27" s="149">
        <v>500000</v>
      </c>
      <c r="K27" s="149">
        <v>500000</v>
      </c>
      <c r="L27" s="149"/>
      <c r="M27" s="149"/>
      <c r="N27" s="149"/>
      <c r="O27" s="149"/>
      <c r="P27" s="149"/>
      <c r="Q27" s="149"/>
      <c r="R27" s="149"/>
      <c r="S27" s="149"/>
      <c r="T27" s="149"/>
      <c r="U27" s="149"/>
      <c r="V27" s="149"/>
      <c r="W27" s="149"/>
    </row>
    <row r="28" customHeight="1" spans="1:23">
      <c r="A28" s="144" t="s">
        <v>292</v>
      </c>
      <c r="B28" s="144" t="s">
        <v>333</v>
      </c>
      <c r="C28" s="144" t="s">
        <v>334</v>
      </c>
      <c r="D28" s="144" t="s">
        <v>69</v>
      </c>
      <c r="E28" s="144" t="s">
        <v>134</v>
      </c>
      <c r="F28" s="144" t="s">
        <v>135</v>
      </c>
      <c r="G28" s="144" t="s">
        <v>325</v>
      </c>
      <c r="H28" s="144" t="s">
        <v>326</v>
      </c>
      <c r="I28" s="149">
        <v>500000</v>
      </c>
      <c r="J28" s="149">
        <v>500000</v>
      </c>
      <c r="K28" s="149">
        <v>500000</v>
      </c>
      <c r="L28" s="149"/>
      <c r="M28" s="149"/>
      <c r="N28" s="149"/>
      <c r="O28" s="149"/>
      <c r="P28" s="149"/>
      <c r="Q28" s="149"/>
      <c r="R28" s="149"/>
      <c r="S28" s="149"/>
      <c r="T28" s="149"/>
      <c r="U28" s="149"/>
      <c r="V28" s="149"/>
      <c r="W28" s="149"/>
    </row>
    <row r="29" customHeight="1" spans="1:23">
      <c r="A29" s="144" t="s">
        <v>292</v>
      </c>
      <c r="B29" s="144" t="s">
        <v>335</v>
      </c>
      <c r="C29" s="144" t="s">
        <v>336</v>
      </c>
      <c r="D29" s="144" t="s">
        <v>69</v>
      </c>
      <c r="E29" s="144" t="s">
        <v>120</v>
      </c>
      <c r="F29" s="144" t="s">
        <v>121</v>
      </c>
      <c r="G29" s="144" t="s">
        <v>305</v>
      </c>
      <c r="H29" s="144" t="s">
        <v>306</v>
      </c>
      <c r="I29" s="149">
        <v>984000</v>
      </c>
      <c r="J29" s="149"/>
      <c r="K29" s="149"/>
      <c r="L29" s="149"/>
      <c r="M29" s="149"/>
      <c r="N29" s="149"/>
      <c r="O29" s="149"/>
      <c r="P29" s="149"/>
      <c r="Q29" s="149"/>
      <c r="R29" s="149">
        <v>984000</v>
      </c>
      <c r="S29" s="149"/>
      <c r="T29" s="149"/>
      <c r="U29" s="149"/>
      <c r="V29" s="149"/>
      <c r="W29" s="149">
        <v>984000</v>
      </c>
    </row>
    <row r="30" customHeight="1" spans="1:23">
      <c r="A30" s="144" t="s">
        <v>292</v>
      </c>
      <c r="B30" s="144" t="s">
        <v>337</v>
      </c>
      <c r="C30" s="144" t="s">
        <v>338</v>
      </c>
      <c r="D30" s="144" t="s">
        <v>69</v>
      </c>
      <c r="E30" s="144" t="s">
        <v>138</v>
      </c>
      <c r="F30" s="144" t="s">
        <v>139</v>
      </c>
      <c r="G30" s="144" t="s">
        <v>249</v>
      </c>
      <c r="H30" s="144" t="s">
        <v>250</v>
      </c>
      <c r="I30" s="149">
        <v>260000</v>
      </c>
      <c r="J30" s="149">
        <v>260000</v>
      </c>
      <c r="K30" s="149">
        <v>260000</v>
      </c>
      <c r="L30" s="149"/>
      <c r="M30" s="149"/>
      <c r="N30" s="149"/>
      <c r="O30" s="149"/>
      <c r="P30" s="149"/>
      <c r="Q30" s="149"/>
      <c r="R30" s="149"/>
      <c r="S30" s="149"/>
      <c r="T30" s="149"/>
      <c r="U30" s="149"/>
      <c r="V30" s="149"/>
      <c r="W30" s="149"/>
    </row>
    <row r="31" customHeight="1" spans="1:23">
      <c r="A31" s="144" t="s">
        <v>292</v>
      </c>
      <c r="B31" s="144" t="s">
        <v>339</v>
      </c>
      <c r="C31" s="144" t="s">
        <v>340</v>
      </c>
      <c r="D31" s="144" t="s">
        <v>69</v>
      </c>
      <c r="E31" s="144" t="s">
        <v>136</v>
      </c>
      <c r="F31" s="144" t="s">
        <v>137</v>
      </c>
      <c r="G31" s="144" t="s">
        <v>325</v>
      </c>
      <c r="H31" s="144" t="s">
        <v>326</v>
      </c>
      <c r="I31" s="149">
        <v>280000</v>
      </c>
      <c r="J31" s="149">
        <v>280000</v>
      </c>
      <c r="K31" s="149">
        <v>280000</v>
      </c>
      <c r="L31" s="149"/>
      <c r="M31" s="149"/>
      <c r="N31" s="149"/>
      <c r="O31" s="149"/>
      <c r="P31" s="149"/>
      <c r="Q31" s="149"/>
      <c r="R31" s="149"/>
      <c r="S31" s="149"/>
      <c r="T31" s="149"/>
      <c r="U31" s="149"/>
      <c r="V31" s="149"/>
      <c r="W31" s="149"/>
    </row>
    <row r="32" customHeight="1" spans="1:23">
      <c r="A32" s="144" t="s">
        <v>292</v>
      </c>
      <c r="B32" s="144" t="s">
        <v>341</v>
      </c>
      <c r="C32" s="144" t="s">
        <v>342</v>
      </c>
      <c r="D32" s="144" t="s">
        <v>69</v>
      </c>
      <c r="E32" s="144" t="s">
        <v>138</v>
      </c>
      <c r="F32" s="144" t="s">
        <v>139</v>
      </c>
      <c r="G32" s="144" t="s">
        <v>325</v>
      </c>
      <c r="H32" s="144" t="s">
        <v>326</v>
      </c>
      <c r="I32" s="149">
        <v>80000</v>
      </c>
      <c r="J32" s="149">
        <v>80000</v>
      </c>
      <c r="K32" s="149">
        <v>80000</v>
      </c>
      <c r="L32" s="149"/>
      <c r="M32" s="149"/>
      <c r="N32" s="149"/>
      <c r="O32" s="149"/>
      <c r="P32" s="149"/>
      <c r="Q32" s="149"/>
      <c r="R32" s="149"/>
      <c r="S32" s="149"/>
      <c r="T32" s="149"/>
      <c r="U32" s="149"/>
      <c r="V32" s="149"/>
      <c r="W32" s="149"/>
    </row>
    <row r="33" customHeight="1" spans="1:23">
      <c r="A33" s="144" t="s">
        <v>292</v>
      </c>
      <c r="B33" s="144" t="s">
        <v>343</v>
      </c>
      <c r="C33" s="144" t="s">
        <v>344</v>
      </c>
      <c r="D33" s="144" t="s">
        <v>69</v>
      </c>
      <c r="E33" s="144" t="s">
        <v>136</v>
      </c>
      <c r="F33" s="144" t="s">
        <v>137</v>
      </c>
      <c r="G33" s="144" t="s">
        <v>325</v>
      </c>
      <c r="H33" s="144" t="s">
        <v>326</v>
      </c>
      <c r="I33" s="149">
        <v>260000</v>
      </c>
      <c r="J33" s="149">
        <v>260000</v>
      </c>
      <c r="K33" s="149">
        <v>260000</v>
      </c>
      <c r="L33" s="149"/>
      <c r="M33" s="149"/>
      <c r="N33" s="149"/>
      <c r="O33" s="149"/>
      <c r="P33" s="149"/>
      <c r="Q33" s="149"/>
      <c r="R33" s="149"/>
      <c r="S33" s="149"/>
      <c r="T33" s="149"/>
      <c r="U33" s="149"/>
      <c r="V33" s="149"/>
      <c r="W33" s="149"/>
    </row>
    <row r="34" customHeight="1" spans="1:23">
      <c r="A34" s="144" t="s">
        <v>292</v>
      </c>
      <c r="B34" s="144" t="s">
        <v>345</v>
      </c>
      <c r="C34" s="144" t="s">
        <v>346</v>
      </c>
      <c r="D34" s="144" t="s">
        <v>69</v>
      </c>
      <c r="E34" s="144" t="s">
        <v>134</v>
      </c>
      <c r="F34" s="144" t="s">
        <v>135</v>
      </c>
      <c r="G34" s="144" t="s">
        <v>249</v>
      </c>
      <c r="H34" s="144" t="s">
        <v>250</v>
      </c>
      <c r="I34" s="149">
        <v>500000</v>
      </c>
      <c r="J34" s="149">
        <v>500000</v>
      </c>
      <c r="K34" s="149">
        <v>500000</v>
      </c>
      <c r="L34" s="149"/>
      <c r="M34" s="149"/>
      <c r="N34" s="149"/>
      <c r="O34" s="149"/>
      <c r="P34" s="149"/>
      <c r="Q34" s="149"/>
      <c r="R34" s="149"/>
      <c r="S34" s="149"/>
      <c r="T34" s="149"/>
      <c r="U34" s="149"/>
      <c r="V34" s="149"/>
      <c r="W34" s="149"/>
    </row>
    <row r="35" customHeight="1" spans="1:23">
      <c r="A35" s="144" t="s">
        <v>292</v>
      </c>
      <c r="B35" s="144" t="s">
        <v>347</v>
      </c>
      <c r="C35" s="144" t="s">
        <v>348</v>
      </c>
      <c r="D35" s="144" t="s">
        <v>69</v>
      </c>
      <c r="E35" s="144" t="s">
        <v>132</v>
      </c>
      <c r="F35" s="144" t="s">
        <v>133</v>
      </c>
      <c r="G35" s="144" t="s">
        <v>305</v>
      </c>
      <c r="H35" s="144" t="s">
        <v>306</v>
      </c>
      <c r="I35" s="149">
        <v>53544.32</v>
      </c>
      <c r="J35" s="149">
        <v>53544.32</v>
      </c>
      <c r="K35" s="149">
        <v>53544.32</v>
      </c>
      <c r="L35" s="149"/>
      <c r="M35" s="149"/>
      <c r="N35" s="149"/>
      <c r="O35" s="149"/>
      <c r="P35" s="149"/>
      <c r="Q35" s="149"/>
      <c r="R35" s="149"/>
      <c r="S35" s="149"/>
      <c r="T35" s="149"/>
      <c r="U35" s="149"/>
      <c r="V35" s="149"/>
      <c r="W35" s="149"/>
    </row>
    <row r="36" customHeight="1" spans="1:23">
      <c r="A36" s="144" t="s">
        <v>292</v>
      </c>
      <c r="B36" s="144" t="s">
        <v>349</v>
      </c>
      <c r="C36" s="144" t="s">
        <v>350</v>
      </c>
      <c r="D36" s="144" t="s">
        <v>69</v>
      </c>
      <c r="E36" s="144" t="s">
        <v>132</v>
      </c>
      <c r="F36" s="144" t="s">
        <v>133</v>
      </c>
      <c r="G36" s="144" t="s">
        <v>305</v>
      </c>
      <c r="H36" s="144" t="s">
        <v>306</v>
      </c>
      <c r="I36" s="149">
        <v>15998.97</v>
      </c>
      <c r="J36" s="149">
        <v>15998.97</v>
      </c>
      <c r="K36" s="149">
        <v>15998.97</v>
      </c>
      <c r="L36" s="149"/>
      <c r="M36" s="149"/>
      <c r="N36" s="149"/>
      <c r="O36" s="149"/>
      <c r="P36" s="149"/>
      <c r="Q36" s="149"/>
      <c r="R36" s="149"/>
      <c r="S36" s="149"/>
      <c r="T36" s="149"/>
      <c r="U36" s="149"/>
      <c r="V36" s="149"/>
      <c r="W36" s="149"/>
    </row>
    <row r="37" customHeight="1" spans="1:23">
      <c r="A37" s="144" t="s">
        <v>292</v>
      </c>
      <c r="B37" s="144" t="s">
        <v>351</v>
      </c>
      <c r="C37" s="144" t="s">
        <v>352</v>
      </c>
      <c r="D37" s="144" t="s">
        <v>69</v>
      </c>
      <c r="E37" s="144" t="s">
        <v>130</v>
      </c>
      <c r="F37" s="144" t="s">
        <v>131</v>
      </c>
      <c r="G37" s="144" t="s">
        <v>325</v>
      </c>
      <c r="H37" s="144" t="s">
        <v>326</v>
      </c>
      <c r="I37" s="149">
        <v>50000</v>
      </c>
      <c r="J37" s="149">
        <v>50000</v>
      </c>
      <c r="K37" s="149">
        <v>50000</v>
      </c>
      <c r="L37" s="149"/>
      <c r="M37" s="149"/>
      <c r="N37" s="149"/>
      <c r="O37" s="149"/>
      <c r="P37" s="149"/>
      <c r="Q37" s="149"/>
      <c r="R37" s="149"/>
      <c r="S37" s="149"/>
      <c r="T37" s="149"/>
      <c r="U37" s="149"/>
      <c r="V37" s="149"/>
      <c r="W37" s="149"/>
    </row>
    <row r="38" customHeight="1" spans="1:23">
      <c r="A38" s="144" t="s">
        <v>292</v>
      </c>
      <c r="B38" s="144" t="s">
        <v>353</v>
      </c>
      <c r="C38" s="144" t="s">
        <v>354</v>
      </c>
      <c r="D38" s="144" t="s">
        <v>69</v>
      </c>
      <c r="E38" s="144" t="s">
        <v>132</v>
      </c>
      <c r="F38" s="144" t="s">
        <v>133</v>
      </c>
      <c r="G38" s="144" t="s">
        <v>305</v>
      </c>
      <c r="H38" s="144" t="s">
        <v>306</v>
      </c>
      <c r="I38" s="149">
        <v>560000</v>
      </c>
      <c r="J38" s="149">
        <v>560000</v>
      </c>
      <c r="K38" s="149">
        <v>560000</v>
      </c>
      <c r="L38" s="149"/>
      <c r="M38" s="149"/>
      <c r="N38" s="149"/>
      <c r="O38" s="149"/>
      <c r="P38" s="149"/>
      <c r="Q38" s="149"/>
      <c r="R38" s="149"/>
      <c r="S38" s="149"/>
      <c r="T38" s="149"/>
      <c r="U38" s="149"/>
      <c r="V38" s="149"/>
      <c r="W38" s="149"/>
    </row>
    <row r="39" customHeight="1" spans="1:23">
      <c r="A39" s="144" t="s">
        <v>292</v>
      </c>
      <c r="B39" s="144" t="s">
        <v>355</v>
      </c>
      <c r="C39" s="144" t="s">
        <v>356</v>
      </c>
      <c r="D39" s="144" t="s">
        <v>69</v>
      </c>
      <c r="E39" s="144" t="s">
        <v>132</v>
      </c>
      <c r="F39" s="144" t="s">
        <v>133</v>
      </c>
      <c r="G39" s="144" t="s">
        <v>305</v>
      </c>
      <c r="H39" s="144" t="s">
        <v>306</v>
      </c>
      <c r="I39" s="149">
        <v>400000</v>
      </c>
      <c r="J39" s="149">
        <v>400000</v>
      </c>
      <c r="K39" s="149">
        <v>400000</v>
      </c>
      <c r="L39" s="149"/>
      <c r="M39" s="149"/>
      <c r="N39" s="149"/>
      <c r="O39" s="149"/>
      <c r="P39" s="149"/>
      <c r="Q39" s="149"/>
      <c r="R39" s="149"/>
      <c r="S39" s="149"/>
      <c r="T39" s="149"/>
      <c r="U39" s="149"/>
      <c r="V39" s="149"/>
      <c r="W39" s="149"/>
    </row>
    <row r="40" customHeight="1" spans="1:23">
      <c r="A40" s="144" t="s">
        <v>292</v>
      </c>
      <c r="B40" s="144" t="s">
        <v>357</v>
      </c>
      <c r="C40" s="144" t="s">
        <v>358</v>
      </c>
      <c r="D40" s="144" t="s">
        <v>69</v>
      </c>
      <c r="E40" s="144" t="s">
        <v>132</v>
      </c>
      <c r="F40" s="144" t="s">
        <v>133</v>
      </c>
      <c r="G40" s="144" t="s">
        <v>305</v>
      </c>
      <c r="H40" s="144" t="s">
        <v>306</v>
      </c>
      <c r="I40" s="149">
        <v>1000000</v>
      </c>
      <c r="J40" s="149">
        <v>1000000</v>
      </c>
      <c r="K40" s="149">
        <v>1000000</v>
      </c>
      <c r="L40" s="149"/>
      <c r="M40" s="149"/>
      <c r="N40" s="149"/>
      <c r="O40" s="149"/>
      <c r="P40" s="149"/>
      <c r="Q40" s="149"/>
      <c r="R40" s="149"/>
      <c r="S40" s="149"/>
      <c r="T40" s="149"/>
      <c r="U40" s="149"/>
      <c r="V40" s="149"/>
      <c r="W40" s="149"/>
    </row>
    <row r="41" customHeight="1" spans="1:23">
      <c r="A41" s="144" t="s">
        <v>292</v>
      </c>
      <c r="B41" s="144" t="s">
        <v>359</v>
      </c>
      <c r="C41" s="144" t="s">
        <v>360</v>
      </c>
      <c r="D41" s="144" t="s">
        <v>69</v>
      </c>
      <c r="E41" s="144" t="s">
        <v>132</v>
      </c>
      <c r="F41" s="144" t="s">
        <v>133</v>
      </c>
      <c r="G41" s="144" t="s">
        <v>305</v>
      </c>
      <c r="H41" s="144" t="s">
        <v>306</v>
      </c>
      <c r="I41" s="149">
        <v>205600</v>
      </c>
      <c r="J41" s="149">
        <v>205600</v>
      </c>
      <c r="K41" s="149">
        <v>205600</v>
      </c>
      <c r="L41" s="149"/>
      <c r="M41" s="149"/>
      <c r="N41" s="149"/>
      <c r="O41" s="149"/>
      <c r="P41" s="149"/>
      <c r="Q41" s="149"/>
      <c r="R41" s="149"/>
      <c r="S41" s="149"/>
      <c r="T41" s="149"/>
      <c r="U41" s="149"/>
      <c r="V41" s="149"/>
      <c r="W41" s="149"/>
    </row>
    <row r="42" customHeight="1" spans="1:23">
      <c r="A42" s="144" t="s">
        <v>292</v>
      </c>
      <c r="B42" s="144" t="s">
        <v>361</v>
      </c>
      <c r="C42" s="144" t="s">
        <v>362</v>
      </c>
      <c r="D42" s="144" t="s">
        <v>69</v>
      </c>
      <c r="E42" s="144" t="s">
        <v>134</v>
      </c>
      <c r="F42" s="144" t="s">
        <v>135</v>
      </c>
      <c r="G42" s="144" t="s">
        <v>325</v>
      </c>
      <c r="H42" s="144" t="s">
        <v>326</v>
      </c>
      <c r="I42" s="149">
        <v>200000</v>
      </c>
      <c r="J42" s="149">
        <v>200000</v>
      </c>
      <c r="K42" s="149">
        <v>200000</v>
      </c>
      <c r="L42" s="149"/>
      <c r="M42" s="149"/>
      <c r="N42" s="149"/>
      <c r="O42" s="149"/>
      <c r="P42" s="149"/>
      <c r="Q42" s="149"/>
      <c r="R42" s="149"/>
      <c r="S42" s="149"/>
      <c r="T42" s="149"/>
      <c r="U42" s="149"/>
      <c r="V42" s="149"/>
      <c r="W42" s="149"/>
    </row>
    <row r="43" customHeight="1" spans="1:23">
      <c r="A43" s="144" t="s">
        <v>292</v>
      </c>
      <c r="B43" s="144" t="s">
        <v>363</v>
      </c>
      <c r="C43" s="144" t="s">
        <v>364</v>
      </c>
      <c r="D43" s="144" t="s">
        <v>69</v>
      </c>
      <c r="E43" s="144" t="s">
        <v>132</v>
      </c>
      <c r="F43" s="144" t="s">
        <v>133</v>
      </c>
      <c r="G43" s="144" t="s">
        <v>305</v>
      </c>
      <c r="H43" s="144" t="s">
        <v>306</v>
      </c>
      <c r="I43" s="149">
        <v>100000</v>
      </c>
      <c r="J43" s="149">
        <v>100000</v>
      </c>
      <c r="K43" s="149">
        <v>100000</v>
      </c>
      <c r="L43" s="149"/>
      <c r="M43" s="149"/>
      <c r="N43" s="149"/>
      <c r="O43" s="149"/>
      <c r="P43" s="149"/>
      <c r="Q43" s="149"/>
      <c r="R43" s="149"/>
      <c r="S43" s="149"/>
      <c r="T43" s="149"/>
      <c r="U43" s="149"/>
      <c r="V43" s="149"/>
      <c r="W43" s="149"/>
    </row>
    <row r="44" customHeight="1" spans="1:23">
      <c r="A44" s="144" t="s">
        <v>292</v>
      </c>
      <c r="B44" s="144" t="s">
        <v>365</v>
      </c>
      <c r="C44" s="144" t="s">
        <v>366</v>
      </c>
      <c r="D44" s="144" t="s">
        <v>69</v>
      </c>
      <c r="E44" s="144" t="s">
        <v>134</v>
      </c>
      <c r="F44" s="144" t="s">
        <v>135</v>
      </c>
      <c r="G44" s="144" t="s">
        <v>325</v>
      </c>
      <c r="H44" s="144" t="s">
        <v>326</v>
      </c>
      <c r="I44" s="149">
        <v>400000</v>
      </c>
      <c r="J44" s="149">
        <v>400000</v>
      </c>
      <c r="K44" s="149">
        <v>400000</v>
      </c>
      <c r="L44" s="149"/>
      <c r="M44" s="149"/>
      <c r="N44" s="149"/>
      <c r="O44" s="149"/>
      <c r="P44" s="149"/>
      <c r="Q44" s="149"/>
      <c r="R44" s="149"/>
      <c r="S44" s="149"/>
      <c r="T44" s="149"/>
      <c r="U44" s="149"/>
      <c r="V44" s="149"/>
      <c r="W44" s="149"/>
    </row>
    <row r="45" customHeight="1" spans="1:23">
      <c r="A45" s="144" t="s">
        <v>367</v>
      </c>
      <c r="B45" s="144" t="s">
        <v>368</v>
      </c>
      <c r="C45" s="144" t="s">
        <v>369</v>
      </c>
      <c r="D45" s="144" t="s">
        <v>69</v>
      </c>
      <c r="E45" s="144" t="s">
        <v>128</v>
      </c>
      <c r="F45" s="144" t="s">
        <v>129</v>
      </c>
      <c r="G45" s="144" t="s">
        <v>249</v>
      </c>
      <c r="H45" s="144" t="s">
        <v>250</v>
      </c>
      <c r="I45" s="149">
        <v>5000</v>
      </c>
      <c r="J45" s="149">
        <v>5000</v>
      </c>
      <c r="K45" s="149">
        <v>5000</v>
      </c>
      <c r="L45" s="149"/>
      <c r="M45" s="149"/>
      <c r="N45" s="149"/>
      <c r="O45" s="149"/>
      <c r="P45" s="149"/>
      <c r="Q45" s="149"/>
      <c r="R45" s="149"/>
      <c r="S45" s="149"/>
      <c r="T45" s="149"/>
      <c r="U45" s="149"/>
      <c r="V45" s="149"/>
      <c r="W45" s="149"/>
    </row>
    <row r="46" customHeight="1" spans="1:23">
      <c r="A46" s="144" t="s">
        <v>367</v>
      </c>
      <c r="B46" s="144" t="s">
        <v>370</v>
      </c>
      <c r="C46" s="144" t="s">
        <v>371</v>
      </c>
      <c r="D46" s="144" t="s">
        <v>69</v>
      </c>
      <c r="E46" s="144" t="s">
        <v>132</v>
      </c>
      <c r="F46" s="144" t="s">
        <v>133</v>
      </c>
      <c r="G46" s="144" t="s">
        <v>305</v>
      </c>
      <c r="H46" s="144" t="s">
        <v>306</v>
      </c>
      <c r="I46" s="149">
        <v>150000</v>
      </c>
      <c r="J46" s="149">
        <v>150000</v>
      </c>
      <c r="K46" s="149">
        <v>150000</v>
      </c>
      <c r="L46" s="149"/>
      <c r="M46" s="149"/>
      <c r="N46" s="149"/>
      <c r="O46" s="149"/>
      <c r="P46" s="149"/>
      <c r="Q46" s="149"/>
      <c r="R46" s="149"/>
      <c r="S46" s="149"/>
      <c r="T46" s="149"/>
      <c r="U46" s="149"/>
      <c r="V46" s="149"/>
      <c r="W46" s="149"/>
    </row>
    <row r="47" customHeight="1" spans="1:23">
      <c r="A47" s="144" t="s">
        <v>367</v>
      </c>
      <c r="B47" s="144" t="s">
        <v>372</v>
      </c>
      <c r="C47" s="144" t="s">
        <v>373</v>
      </c>
      <c r="D47" s="144" t="s">
        <v>69</v>
      </c>
      <c r="E47" s="144" t="s">
        <v>132</v>
      </c>
      <c r="F47" s="144" t="s">
        <v>133</v>
      </c>
      <c r="G47" s="144" t="s">
        <v>305</v>
      </c>
      <c r="H47" s="144" t="s">
        <v>306</v>
      </c>
      <c r="I47" s="149">
        <v>100000</v>
      </c>
      <c r="J47" s="149">
        <v>100000</v>
      </c>
      <c r="K47" s="149">
        <v>100000</v>
      </c>
      <c r="L47" s="149"/>
      <c r="M47" s="149"/>
      <c r="N47" s="149"/>
      <c r="O47" s="149"/>
      <c r="P47" s="149"/>
      <c r="Q47" s="149"/>
      <c r="R47" s="149"/>
      <c r="S47" s="149"/>
      <c r="T47" s="149"/>
      <c r="U47" s="149"/>
      <c r="V47" s="149"/>
      <c r="W47" s="149"/>
    </row>
    <row r="48" customHeight="1" spans="1:23">
      <c r="A48" s="144" t="s">
        <v>367</v>
      </c>
      <c r="B48" s="144" t="s">
        <v>374</v>
      </c>
      <c r="C48" s="144" t="s">
        <v>375</v>
      </c>
      <c r="D48" s="144" t="s">
        <v>69</v>
      </c>
      <c r="E48" s="144" t="s">
        <v>132</v>
      </c>
      <c r="F48" s="144" t="s">
        <v>133</v>
      </c>
      <c r="G48" s="144" t="s">
        <v>305</v>
      </c>
      <c r="H48" s="144" t="s">
        <v>306</v>
      </c>
      <c r="I48" s="149">
        <v>150000</v>
      </c>
      <c r="J48" s="149">
        <v>150000</v>
      </c>
      <c r="K48" s="149">
        <v>150000</v>
      </c>
      <c r="L48" s="149"/>
      <c r="M48" s="149"/>
      <c r="N48" s="149"/>
      <c r="O48" s="149"/>
      <c r="P48" s="149"/>
      <c r="Q48" s="149"/>
      <c r="R48" s="149"/>
      <c r="S48" s="149"/>
      <c r="T48" s="149"/>
      <c r="U48" s="149"/>
      <c r="V48" s="149"/>
      <c r="W48" s="149"/>
    </row>
    <row r="49" customHeight="1" spans="1:23">
      <c r="A49" s="144" t="s">
        <v>367</v>
      </c>
      <c r="B49" s="144" t="s">
        <v>376</v>
      </c>
      <c r="C49" s="144" t="s">
        <v>377</v>
      </c>
      <c r="D49" s="144" t="s">
        <v>69</v>
      </c>
      <c r="E49" s="144" t="s">
        <v>132</v>
      </c>
      <c r="F49" s="144" t="s">
        <v>133</v>
      </c>
      <c r="G49" s="144" t="s">
        <v>305</v>
      </c>
      <c r="H49" s="144" t="s">
        <v>306</v>
      </c>
      <c r="I49" s="149">
        <v>365200</v>
      </c>
      <c r="J49" s="149">
        <v>365200</v>
      </c>
      <c r="K49" s="149">
        <v>365200</v>
      </c>
      <c r="L49" s="149"/>
      <c r="M49" s="149"/>
      <c r="N49" s="149"/>
      <c r="O49" s="149"/>
      <c r="P49" s="149"/>
      <c r="Q49" s="149"/>
      <c r="R49" s="149"/>
      <c r="S49" s="149"/>
      <c r="T49" s="149"/>
      <c r="U49" s="149"/>
      <c r="V49" s="149"/>
      <c r="W49" s="149"/>
    </row>
    <row r="50" customHeight="1" spans="1:23">
      <c r="A50" s="144" t="s">
        <v>367</v>
      </c>
      <c r="B50" s="144" t="s">
        <v>378</v>
      </c>
      <c r="C50" s="144" t="s">
        <v>379</v>
      </c>
      <c r="D50" s="144" t="s">
        <v>69</v>
      </c>
      <c r="E50" s="144" t="s">
        <v>128</v>
      </c>
      <c r="F50" s="144" t="s">
        <v>129</v>
      </c>
      <c r="G50" s="144" t="s">
        <v>249</v>
      </c>
      <c r="H50" s="144" t="s">
        <v>250</v>
      </c>
      <c r="I50" s="149">
        <v>1000000</v>
      </c>
      <c r="J50" s="149">
        <v>1000000</v>
      </c>
      <c r="K50" s="149">
        <v>1000000</v>
      </c>
      <c r="L50" s="149"/>
      <c r="M50" s="149"/>
      <c r="N50" s="149"/>
      <c r="O50" s="149"/>
      <c r="P50" s="149"/>
      <c r="Q50" s="149"/>
      <c r="R50" s="149"/>
      <c r="S50" s="149"/>
      <c r="T50" s="149"/>
      <c r="U50" s="149"/>
      <c r="V50" s="149"/>
      <c r="W50" s="149"/>
    </row>
    <row r="51" customHeight="1" spans="1:23">
      <c r="A51" s="144" t="s">
        <v>367</v>
      </c>
      <c r="B51" s="144" t="s">
        <v>380</v>
      </c>
      <c r="C51" s="144" t="s">
        <v>381</v>
      </c>
      <c r="D51" s="144" t="s">
        <v>69</v>
      </c>
      <c r="E51" s="144" t="s">
        <v>132</v>
      </c>
      <c r="F51" s="144" t="s">
        <v>133</v>
      </c>
      <c r="G51" s="144" t="s">
        <v>305</v>
      </c>
      <c r="H51" s="144" t="s">
        <v>306</v>
      </c>
      <c r="I51" s="149">
        <v>5600000</v>
      </c>
      <c r="J51" s="149">
        <v>5600000</v>
      </c>
      <c r="K51" s="149">
        <v>5600000</v>
      </c>
      <c r="L51" s="149"/>
      <c r="M51" s="149"/>
      <c r="N51" s="149"/>
      <c r="O51" s="149"/>
      <c r="P51" s="149"/>
      <c r="Q51" s="149"/>
      <c r="R51" s="149"/>
      <c r="S51" s="149"/>
      <c r="T51" s="149"/>
      <c r="U51" s="149"/>
      <c r="V51" s="149"/>
      <c r="W51" s="149"/>
    </row>
    <row r="52" customHeight="1" spans="1:23">
      <c r="A52" s="144" t="s">
        <v>367</v>
      </c>
      <c r="B52" s="144" t="s">
        <v>382</v>
      </c>
      <c r="C52" s="144" t="s">
        <v>383</v>
      </c>
      <c r="D52" s="144" t="s">
        <v>69</v>
      </c>
      <c r="E52" s="144" t="s">
        <v>138</v>
      </c>
      <c r="F52" s="144" t="s">
        <v>139</v>
      </c>
      <c r="G52" s="144" t="s">
        <v>249</v>
      </c>
      <c r="H52" s="144" t="s">
        <v>250</v>
      </c>
      <c r="I52" s="149">
        <v>1000</v>
      </c>
      <c r="J52" s="149">
        <v>1000</v>
      </c>
      <c r="K52" s="149">
        <v>1000</v>
      </c>
      <c r="L52" s="149"/>
      <c r="M52" s="149"/>
      <c r="N52" s="149"/>
      <c r="O52" s="149"/>
      <c r="P52" s="149"/>
      <c r="Q52" s="149"/>
      <c r="R52" s="149"/>
      <c r="S52" s="149"/>
      <c r="T52" s="149"/>
      <c r="U52" s="149"/>
      <c r="V52" s="149"/>
      <c r="W52" s="149"/>
    </row>
    <row r="53" customHeight="1" spans="1:23">
      <c r="A53" s="144" t="s">
        <v>367</v>
      </c>
      <c r="B53" s="144" t="s">
        <v>384</v>
      </c>
      <c r="C53" s="144" t="s">
        <v>385</v>
      </c>
      <c r="D53" s="144" t="s">
        <v>69</v>
      </c>
      <c r="E53" s="144" t="s">
        <v>132</v>
      </c>
      <c r="F53" s="144" t="s">
        <v>133</v>
      </c>
      <c r="G53" s="144" t="s">
        <v>305</v>
      </c>
      <c r="H53" s="144" t="s">
        <v>306</v>
      </c>
      <c r="I53" s="149">
        <v>289200</v>
      </c>
      <c r="J53" s="149">
        <v>289200</v>
      </c>
      <c r="K53" s="149">
        <v>289200</v>
      </c>
      <c r="L53" s="149"/>
      <c r="M53" s="149"/>
      <c r="N53" s="149"/>
      <c r="O53" s="149"/>
      <c r="P53" s="149"/>
      <c r="Q53" s="149"/>
      <c r="R53" s="149"/>
      <c r="S53" s="149"/>
      <c r="T53" s="149"/>
      <c r="U53" s="149"/>
      <c r="V53" s="149"/>
      <c r="W53" s="149"/>
    </row>
    <row r="54" customHeight="1" spans="1:23">
      <c r="A54" s="144" t="s">
        <v>367</v>
      </c>
      <c r="B54" s="144" t="s">
        <v>386</v>
      </c>
      <c r="C54" s="144" t="s">
        <v>387</v>
      </c>
      <c r="D54" s="144" t="s">
        <v>69</v>
      </c>
      <c r="E54" s="144" t="s">
        <v>134</v>
      </c>
      <c r="F54" s="144" t="s">
        <v>135</v>
      </c>
      <c r="G54" s="144" t="s">
        <v>325</v>
      </c>
      <c r="H54" s="144" t="s">
        <v>326</v>
      </c>
      <c r="I54" s="149">
        <v>2000000</v>
      </c>
      <c r="J54" s="149">
        <v>2000000</v>
      </c>
      <c r="K54" s="149">
        <v>2000000</v>
      </c>
      <c r="L54" s="149"/>
      <c r="M54" s="149"/>
      <c r="N54" s="149"/>
      <c r="O54" s="149"/>
      <c r="P54" s="149"/>
      <c r="Q54" s="149"/>
      <c r="R54" s="149"/>
      <c r="S54" s="149"/>
      <c r="T54" s="149"/>
      <c r="U54" s="149"/>
      <c r="V54" s="149"/>
      <c r="W54" s="149"/>
    </row>
    <row r="55" customHeight="1" spans="1:23">
      <c r="A55" s="33" t="s">
        <v>184</v>
      </c>
      <c r="B55" s="34"/>
      <c r="C55" s="34"/>
      <c r="D55" s="34"/>
      <c r="E55" s="34"/>
      <c r="F55" s="34"/>
      <c r="G55" s="34"/>
      <c r="H55" s="35"/>
      <c r="I55" s="149">
        <v>18111057.4</v>
      </c>
      <c r="J55" s="149">
        <v>17127057.4</v>
      </c>
      <c r="K55" s="149">
        <v>17127057.4</v>
      </c>
      <c r="L55" s="149"/>
      <c r="M55" s="149"/>
      <c r="N55" s="149"/>
      <c r="O55" s="149"/>
      <c r="P55" s="149"/>
      <c r="Q55" s="149"/>
      <c r="R55" s="149">
        <v>984000</v>
      </c>
      <c r="S55" s="149"/>
      <c r="T55" s="149"/>
      <c r="U55" s="149"/>
      <c r="V55" s="149"/>
      <c r="W55" s="149">
        <v>984000</v>
      </c>
    </row>
  </sheetData>
  <mergeCells count="28">
    <mergeCell ref="A3:W3"/>
    <mergeCell ref="A4:H4"/>
    <mergeCell ref="J5:M5"/>
    <mergeCell ref="N5:P5"/>
    <mergeCell ref="R5:W5"/>
    <mergeCell ref="A55:H5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3"/>
  <sheetViews>
    <sheetView showZeros="0" workbookViewId="0">
      <pane ySplit="1" topLeftCell="A2" activePane="bottomLeft" state="frozen"/>
      <selection/>
      <selection pane="bottomLeft" activeCell="A4" sqref="A4:H4"/>
    </sheetView>
  </sheetViews>
  <sheetFormatPr defaultColWidth="9.13888888888889" defaultRowHeight="23" customHeight="1"/>
  <cols>
    <col min="1" max="1" width="34.287037037037" customWidth="1"/>
    <col min="2" max="2" width="41" customWidth="1"/>
    <col min="3" max="4" width="23.5740740740741" customWidth="1"/>
    <col min="5" max="5" width="35.4444444444444" customWidth="1"/>
    <col min="6" max="6" width="11.287037037037" customWidth="1"/>
    <col min="7" max="7" width="25.1388888888889" customWidth="1"/>
    <col min="8" max="8" width="15.5740740740741" customWidth="1"/>
    <col min="9" max="9" width="13.4259259259259" customWidth="1"/>
    <col min="10" max="10" width="28.6666666666667" customWidth="1"/>
  </cols>
  <sheetData>
    <row r="1" customHeight="1" spans="1:10">
      <c r="A1" s="1"/>
      <c r="B1" s="1"/>
      <c r="C1" s="1"/>
      <c r="D1" s="1"/>
      <c r="E1" s="1"/>
      <c r="F1" s="1"/>
      <c r="G1" s="1"/>
      <c r="H1" s="1"/>
      <c r="I1" s="1"/>
      <c r="J1" s="1"/>
    </row>
    <row r="2" customHeight="1" spans="10:10">
      <c r="J2" s="3" t="s">
        <v>388</v>
      </c>
    </row>
    <row r="3" ht="37" customHeight="1" spans="1:10">
      <c r="A3" s="68" t="str">
        <f>"2025"&amp;"年部门项目支出绩效目标表"</f>
        <v>2025年部门项目支出绩效目标表</v>
      </c>
      <c r="B3" s="4"/>
      <c r="C3" s="4"/>
      <c r="D3" s="4"/>
      <c r="E3" s="4"/>
      <c r="F3" s="69"/>
      <c r="G3" s="4"/>
      <c r="H3" s="69"/>
      <c r="I3" s="69"/>
      <c r="J3" s="4"/>
    </row>
    <row r="4" customHeight="1" spans="1:1">
      <c r="A4" s="5" t="str">
        <f>"单位名称："&amp;"昆明市官渡区水务局"</f>
        <v>单位名称：昆明市官渡区水务局</v>
      </c>
    </row>
    <row r="5" customHeight="1" spans="1:10">
      <c r="A5" s="70" t="s">
        <v>197</v>
      </c>
      <c r="B5" s="70" t="s">
        <v>389</v>
      </c>
      <c r="C5" s="70" t="s">
        <v>390</v>
      </c>
      <c r="D5" s="70" t="s">
        <v>391</v>
      </c>
      <c r="E5" s="70" t="s">
        <v>392</v>
      </c>
      <c r="F5" s="71" t="s">
        <v>393</v>
      </c>
      <c r="G5" s="70" t="s">
        <v>394</v>
      </c>
      <c r="H5" s="71" t="s">
        <v>395</v>
      </c>
      <c r="I5" s="71" t="s">
        <v>396</v>
      </c>
      <c r="J5" s="70" t="s">
        <v>397</v>
      </c>
    </row>
    <row r="6" customHeight="1" spans="1:10">
      <c r="A6" s="139">
        <v>1</v>
      </c>
      <c r="B6" s="139">
        <v>2</v>
      </c>
      <c r="C6" s="139">
        <v>3</v>
      </c>
      <c r="D6" s="139">
        <v>4</v>
      </c>
      <c r="E6" s="139">
        <v>5</v>
      </c>
      <c r="F6" s="36">
        <v>6</v>
      </c>
      <c r="G6" s="139">
        <v>7</v>
      </c>
      <c r="H6" s="36">
        <v>8</v>
      </c>
      <c r="I6" s="36">
        <v>9</v>
      </c>
      <c r="J6" s="139">
        <v>10</v>
      </c>
    </row>
    <row r="7" customHeight="1" spans="1:10">
      <c r="A7" s="140" t="s">
        <v>69</v>
      </c>
      <c r="B7" s="140"/>
      <c r="C7" s="140"/>
      <c r="D7" s="140"/>
      <c r="E7" s="140"/>
      <c r="F7" s="140"/>
      <c r="G7" s="140"/>
      <c r="H7" s="140"/>
      <c r="I7" s="140"/>
      <c r="J7" s="140"/>
    </row>
    <row r="8" customHeight="1" spans="1:10">
      <c r="A8" s="140" t="s">
        <v>316</v>
      </c>
      <c r="B8" s="140" t="s">
        <v>398</v>
      </c>
      <c r="C8" s="140" t="s">
        <v>399</v>
      </c>
      <c r="D8" s="140" t="s">
        <v>400</v>
      </c>
      <c r="E8" s="140" t="s">
        <v>401</v>
      </c>
      <c r="F8" s="140" t="s">
        <v>402</v>
      </c>
      <c r="G8" s="140" t="s">
        <v>403</v>
      </c>
      <c r="H8" s="140" t="s">
        <v>404</v>
      </c>
      <c r="I8" s="140" t="s">
        <v>405</v>
      </c>
      <c r="J8" s="140" t="s">
        <v>406</v>
      </c>
    </row>
    <row r="9" ht="19" customHeight="1" spans="1:10">
      <c r="A9" s="140"/>
      <c r="B9" s="140" t="s">
        <v>398</v>
      </c>
      <c r="C9" s="140" t="s">
        <v>399</v>
      </c>
      <c r="D9" s="140" t="s">
        <v>407</v>
      </c>
      <c r="E9" s="140" t="s">
        <v>408</v>
      </c>
      <c r="F9" s="140" t="s">
        <v>409</v>
      </c>
      <c r="G9" s="140" t="s">
        <v>410</v>
      </c>
      <c r="H9" s="140" t="s">
        <v>411</v>
      </c>
      <c r="I9" s="140" t="s">
        <v>412</v>
      </c>
      <c r="J9" s="140" t="s">
        <v>413</v>
      </c>
    </row>
    <row r="10" ht="40" customHeight="1" spans="1:10">
      <c r="A10" s="140"/>
      <c r="B10" s="140" t="s">
        <v>398</v>
      </c>
      <c r="C10" s="140" t="s">
        <v>414</v>
      </c>
      <c r="D10" s="140" t="s">
        <v>415</v>
      </c>
      <c r="E10" s="140" t="s">
        <v>416</v>
      </c>
      <c r="F10" s="140" t="s">
        <v>402</v>
      </c>
      <c r="G10" s="140" t="s">
        <v>417</v>
      </c>
      <c r="H10" s="140" t="s">
        <v>418</v>
      </c>
      <c r="I10" s="140" t="s">
        <v>405</v>
      </c>
      <c r="J10" s="140" t="s">
        <v>419</v>
      </c>
    </row>
    <row r="11" ht="54" customHeight="1" spans="1:10">
      <c r="A11" s="140"/>
      <c r="B11" s="140" t="s">
        <v>398</v>
      </c>
      <c r="C11" s="140" t="s">
        <v>414</v>
      </c>
      <c r="D11" s="140" t="s">
        <v>420</v>
      </c>
      <c r="E11" s="140" t="s">
        <v>421</v>
      </c>
      <c r="F11" s="140" t="s">
        <v>402</v>
      </c>
      <c r="G11" s="140" t="s">
        <v>410</v>
      </c>
      <c r="H11" s="140" t="s">
        <v>411</v>
      </c>
      <c r="I11" s="140" t="s">
        <v>412</v>
      </c>
      <c r="J11" s="140" t="s">
        <v>422</v>
      </c>
    </row>
    <row r="12" customHeight="1" spans="1:10">
      <c r="A12" s="140"/>
      <c r="B12" s="140" t="s">
        <v>398</v>
      </c>
      <c r="C12" s="140" t="s">
        <v>414</v>
      </c>
      <c r="D12" s="140" t="s">
        <v>423</v>
      </c>
      <c r="E12" s="140" t="s">
        <v>424</v>
      </c>
      <c r="F12" s="140" t="s">
        <v>402</v>
      </c>
      <c r="G12" s="140" t="s">
        <v>425</v>
      </c>
      <c r="H12" s="140" t="s">
        <v>411</v>
      </c>
      <c r="I12" s="140" t="s">
        <v>412</v>
      </c>
      <c r="J12" s="140" t="s">
        <v>426</v>
      </c>
    </row>
    <row r="13" customHeight="1" spans="1:10">
      <c r="A13" s="140"/>
      <c r="B13" s="140" t="s">
        <v>398</v>
      </c>
      <c r="C13" s="140" t="s">
        <v>427</v>
      </c>
      <c r="D13" s="140" t="s">
        <v>428</v>
      </c>
      <c r="E13" s="140" t="s">
        <v>429</v>
      </c>
      <c r="F13" s="140" t="s">
        <v>409</v>
      </c>
      <c r="G13" s="140" t="s">
        <v>410</v>
      </c>
      <c r="H13" s="140" t="s">
        <v>411</v>
      </c>
      <c r="I13" s="140" t="s">
        <v>412</v>
      </c>
      <c r="J13" s="140" t="s">
        <v>430</v>
      </c>
    </row>
    <row r="14" customHeight="1" spans="1:10">
      <c r="A14" s="140"/>
      <c r="B14" s="140" t="s">
        <v>398</v>
      </c>
      <c r="C14" s="140" t="s">
        <v>427</v>
      </c>
      <c r="D14" s="140" t="s">
        <v>428</v>
      </c>
      <c r="E14" s="140" t="s">
        <v>431</v>
      </c>
      <c r="F14" s="140" t="s">
        <v>402</v>
      </c>
      <c r="G14" s="140" t="s">
        <v>425</v>
      </c>
      <c r="H14" s="140" t="s">
        <v>411</v>
      </c>
      <c r="I14" s="140" t="s">
        <v>412</v>
      </c>
      <c r="J14" s="140" t="s">
        <v>430</v>
      </c>
    </row>
    <row r="15" customHeight="1" spans="1:10">
      <c r="A15" s="140"/>
      <c r="B15" s="140" t="s">
        <v>398</v>
      </c>
      <c r="C15" s="140" t="s">
        <v>427</v>
      </c>
      <c r="D15" s="140" t="s">
        <v>428</v>
      </c>
      <c r="E15" s="140" t="s">
        <v>432</v>
      </c>
      <c r="F15" s="140" t="s">
        <v>402</v>
      </c>
      <c r="G15" s="140" t="s">
        <v>425</v>
      </c>
      <c r="H15" s="140" t="s">
        <v>411</v>
      </c>
      <c r="I15" s="140" t="s">
        <v>412</v>
      </c>
      <c r="J15" s="140" t="s">
        <v>430</v>
      </c>
    </row>
    <row r="16" customHeight="1" spans="1:10">
      <c r="A16" s="140" t="s">
        <v>366</v>
      </c>
      <c r="B16" s="140" t="s">
        <v>433</v>
      </c>
      <c r="C16" s="140" t="s">
        <v>399</v>
      </c>
      <c r="D16" s="140" t="s">
        <v>400</v>
      </c>
      <c r="E16" s="140" t="s">
        <v>434</v>
      </c>
      <c r="F16" s="140" t="s">
        <v>409</v>
      </c>
      <c r="G16" s="140" t="s">
        <v>435</v>
      </c>
      <c r="H16" s="140" t="s">
        <v>436</v>
      </c>
      <c r="I16" s="140" t="s">
        <v>405</v>
      </c>
      <c r="J16" s="140" t="s">
        <v>437</v>
      </c>
    </row>
    <row r="17" customHeight="1" spans="1:10">
      <c r="A17" s="140"/>
      <c r="B17" s="140" t="s">
        <v>438</v>
      </c>
      <c r="C17" s="140" t="s">
        <v>399</v>
      </c>
      <c r="D17" s="140" t="s">
        <v>407</v>
      </c>
      <c r="E17" s="140" t="s">
        <v>439</v>
      </c>
      <c r="F17" s="140" t="s">
        <v>402</v>
      </c>
      <c r="G17" s="140" t="s">
        <v>440</v>
      </c>
      <c r="H17" s="140" t="s">
        <v>411</v>
      </c>
      <c r="I17" s="140" t="s">
        <v>412</v>
      </c>
      <c r="J17" s="140" t="s">
        <v>437</v>
      </c>
    </row>
    <row r="18" customHeight="1" spans="1:10">
      <c r="A18" s="140"/>
      <c r="B18" s="140" t="s">
        <v>438</v>
      </c>
      <c r="C18" s="140" t="s">
        <v>399</v>
      </c>
      <c r="D18" s="140" t="s">
        <v>407</v>
      </c>
      <c r="E18" s="140" t="s">
        <v>441</v>
      </c>
      <c r="F18" s="140" t="s">
        <v>402</v>
      </c>
      <c r="G18" s="140" t="s">
        <v>425</v>
      </c>
      <c r="H18" s="140" t="s">
        <v>411</v>
      </c>
      <c r="I18" s="140" t="s">
        <v>412</v>
      </c>
      <c r="J18" s="140" t="s">
        <v>437</v>
      </c>
    </row>
    <row r="19" customHeight="1" spans="1:10">
      <c r="A19" s="140"/>
      <c r="B19" s="140" t="s">
        <v>438</v>
      </c>
      <c r="C19" s="140" t="s">
        <v>399</v>
      </c>
      <c r="D19" s="140" t="s">
        <v>442</v>
      </c>
      <c r="E19" s="140" t="s">
        <v>443</v>
      </c>
      <c r="F19" s="140" t="s">
        <v>402</v>
      </c>
      <c r="G19" s="140" t="s">
        <v>425</v>
      </c>
      <c r="H19" s="140" t="s">
        <v>411</v>
      </c>
      <c r="I19" s="140" t="s">
        <v>412</v>
      </c>
      <c r="J19" s="140" t="s">
        <v>437</v>
      </c>
    </row>
    <row r="20" customHeight="1" spans="1:10">
      <c r="A20" s="140"/>
      <c r="B20" s="140" t="s">
        <v>438</v>
      </c>
      <c r="C20" s="140" t="s">
        <v>414</v>
      </c>
      <c r="D20" s="140" t="s">
        <v>420</v>
      </c>
      <c r="E20" s="140" t="s">
        <v>444</v>
      </c>
      <c r="F20" s="140" t="s">
        <v>402</v>
      </c>
      <c r="G20" s="140" t="s">
        <v>425</v>
      </c>
      <c r="H20" s="140" t="s">
        <v>411</v>
      </c>
      <c r="I20" s="140" t="s">
        <v>412</v>
      </c>
      <c r="J20" s="140" t="s">
        <v>437</v>
      </c>
    </row>
    <row r="21" ht="45" customHeight="1" spans="1:10">
      <c r="A21" s="140"/>
      <c r="B21" s="140" t="s">
        <v>438</v>
      </c>
      <c r="C21" s="140" t="s">
        <v>414</v>
      </c>
      <c r="D21" s="140" t="s">
        <v>423</v>
      </c>
      <c r="E21" s="140" t="s">
        <v>445</v>
      </c>
      <c r="F21" s="140" t="s">
        <v>402</v>
      </c>
      <c r="G21" s="140" t="s">
        <v>425</v>
      </c>
      <c r="H21" s="140" t="s">
        <v>411</v>
      </c>
      <c r="I21" s="140" t="s">
        <v>405</v>
      </c>
      <c r="J21" s="140" t="s">
        <v>437</v>
      </c>
    </row>
    <row r="22" customHeight="1" spans="1:10">
      <c r="A22" s="140"/>
      <c r="B22" s="140" t="s">
        <v>438</v>
      </c>
      <c r="C22" s="140" t="s">
        <v>414</v>
      </c>
      <c r="D22" s="140" t="s">
        <v>446</v>
      </c>
      <c r="E22" s="140" t="s">
        <v>447</v>
      </c>
      <c r="F22" s="140" t="s">
        <v>409</v>
      </c>
      <c r="G22" s="140" t="s">
        <v>425</v>
      </c>
      <c r="H22" s="140" t="s">
        <v>411</v>
      </c>
      <c r="I22" s="140" t="s">
        <v>412</v>
      </c>
      <c r="J22" s="140" t="s">
        <v>437</v>
      </c>
    </row>
    <row r="23" customHeight="1" spans="1:10">
      <c r="A23" s="140"/>
      <c r="B23" s="140" t="s">
        <v>438</v>
      </c>
      <c r="C23" s="140" t="s">
        <v>427</v>
      </c>
      <c r="D23" s="140" t="s">
        <v>428</v>
      </c>
      <c r="E23" s="140" t="s">
        <v>448</v>
      </c>
      <c r="F23" s="140" t="s">
        <v>402</v>
      </c>
      <c r="G23" s="140" t="s">
        <v>425</v>
      </c>
      <c r="H23" s="140" t="s">
        <v>411</v>
      </c>
      <c r="I23" s="140" t="s">
        <v>412</v>
      </c>
      <c r="J23" s="140" t="s">
        <v>437</v>
      </c>
    </row>
    <row r="24" customHeight="1" spans="1:10">
      <c r="A24" s="140" t="s">
        <v>308</v>
      </c>
      <c r="B24" s="140" t="s">
        <v>449</v>
      </c>
      <c r="C24" s="140" t="s">
        <v>399</v>
      </c>
      <c r="D24" s="140" t="s">
        <v>400</v>
      </c>
      <c r="E24" s="140" t="s">
        <v>450</v>
      </c>
      <c r="F24" s="140" t="s">
        <v>402</v>
      </c>
      <c r="G24" s="140" t="s">
        <v>451</v>
      </c>
      <c r="H24" s="140" t="s">
        <v>411</v>
      </c>
      <c r="I24" s="140" t="s">
        <v>405</v>
      </c>
      <c r="J24" s="140" t="s">
        <v>452</v>
      </c>
    </row>
    <row r="25" customHeight="1" spans="1:10">
      <c r="A25" s="140"/>
      <c r="B25" s="140" t="s">
        <v>449</v>
      </c>
      <c r="C25" s="140" t="s">
        <v>399</v>
      </c>
      <c r="D25" s="140" t="s">
        <v>407</v>
      </c>
      <c r="E25" s="140" t="s">
        <v>408</v>
      </c>
      <c r="F25" s="140" t="s">
        <v>402</v>
      </c>
      <c r="G25" s="140" t="s">
        <v>453</v>
      </c>
      <c r="H25" s="140" t="s">
        <v>411</v>
      </c>
      <c r="I25" s="140" t="s">
        <v>405</v>
      </c>
      <c r="J25" s="140" t="s">
        <v>454</v>
      </c>
    </row>
    <row r="26" customHeight="1" spans="1:10">
      <c r="A26" s="140"/>
      <c r="B26" s="140" t="s">
        <v>449</v>
      </c>
      <c r="C26" s="140" t="s">
        <v>399</v>
      </c>
      <c r="D26" s="140" t="s">
        <v>442</v>
      </c>
      <c r="E26" s="140" t="s">
        <v>455</v>
      </c>
      <c r="F26" s="140" t="s">
        <v>402</v>
      </c>
      <c r="G26" s="140" t="s">
        <v>453</v>
      </c>
      <c r="H26" s="140" t="s">
        <v>411</v>
      </c>
      <c r="I26" s="140" t="s">
        <v>405</v>
      </c>
      <c r="J26" s="140" t="s">
        <v>456</v>
      </c>
    </row>
    <row r="27" customHeight="1" spans="1:10">
      <c r="A27" s="140"/>
      <c r="B27" s="140" t="s">
        <v>449</v>
      </c>
      <c r="C27" s="140" t="s">
        <v>414</v>
      </c>
      <c r="D27" s="140" t="s">
        <v>420</v>
      </c>
      <c r="E27" s="140" t="s">
        <v>457</v>
      </c>
      <c r="F27" s="140" t="s">
        <v>402</v>
      </c>
      <c r="G27" s="140" t="s">
        <v>453</v>
      </c>
      <c r="H27" s="140" t="s">
        <v>411</v>
      </c>
      <c r="I27" s="140" t="s">
        <v>405</v>
      </c>
      <c r="J27" s="140" t="s">
        <v>458</v>
      </c>
    </row>
    <row r="28" customHeight="1" spans="1:10">
      <c r="A28" s="140"/>
      <c r="B28" s="140" t="s">
        <v>449</v>
      </c>
      <c r="C28" s="140" t="s">
        <v>414</v>
      </c>
      <c r="D28" s="140" t="s">
        <v>420</v>
      </c>
      <c r="E28" s="140" t="s">
        <v>459</v>
      </c>
      <c r="F28" s="140" t="s">
        <v>402</v>
      </c>
      <c r="G28" s="140" t="s">
        <v>425</v>
      </c>
      <c r="H28" s="140" t="s">
        <v>411</v>
      </c>
      <c r="I28" s="140" t="s">
        <v>412</v>
      </c>
      <c r="J28" s="140" t="s">
        <v>460</v>
      </c>
    </row>
    <row r="29" customHeight="1" spans="1:10">
      <c r="A29" s="140"/>
      <c r="B29" s="140" t="s">
        <v>449</v>
      </c>
      <c r="C29" s="140" t="s">
        <v>414</v>
      </c>
      <c r="D29" s="140" t="s">
        <v>423</v>
      </c>
      <c r="E29" s="140" t="s">
        <v>461</v>
      </c>
      <c r="F29" s="140" t="s">
        <v>402</v>
      </c>
      <c r="G29" s="140" t="s">
        <v>425</v>
      </c>
      <c r="H29" s="140" t="s">
        <v>462</v>
      </c>
      <c r="I29" s="140" t="s">
        <v>412</v>
      </c>
      <c r="J29" s="140" t="s">
        <v>463</v>
      </c>
    </row>
    <row r="30" customHeight="1" spans="1:10">
      <c r="A30" s="140"/>
      <c r="B30" s="140" t="s">
        <v>449</v>
      </c>
      <c r="C30" s="140" t="s">
        <v>427</v>
      </c>
      <c r="D30" s="140" t="s">
        <v>428</v>
      </c>
      <c r="E30" s="140" t="s">
        <v>464</v>
      </c>
      <c r="F30" s="140" t="s">
        <v>402</v>
      </c>
      <c r="G30" s="140" t="s">
        <v>425</v>
      </c>
      <c r="H30" s="140" t="s">
        <v>411</v>
      </c>
      <c r="I30" s="140" t="s">
        <v>405</v>
      </c>
      <c r="J30" s="140" t="s">
        <v>465</v>
      </c>
    </row>
    <row r="31" customHeight="1" spans="1:10">
      <c r="A31" s="140"/>
      <c r="B31" s="140" t="s">
        <v>449</v>
      </c>
      <c r="C31" s="140" t="s">
        <v>427</v>
      </c>
      <c r="D31" s="140" t="s">
        <v>428</v>
      </c>
      <c r="E31" s="140" t="s">
        <v>466</v>
      </c>
      <c r="F31" s="140" t="s">
        <v>402</v>
      </c>
      <c r="G31" s="140" t="s">
        <v>425</v>
      </c>
      <c r="H31" s="140" t="s">
        <v>411</v>
      </c>
      <c r="I31" s="140" t="s">
        <v>405</v>
      </c>
      <c r="J31" s="140" t="s">
        <v>467</v>
      </c>
    </row>
    <row r="32" customHeight="1" spans="1:10">
      <c r="A32" s="140"/>
      <c r="B32" s="140" t="s">
        <v>449</v>
      </c>
      <c r="C32" s="140" t="s">
        <v>427</v>
      </c>
      <c r="D32" s="140" t="s">
        <v>428</v>
      </c>
      <c r="E32" s="140" t="s">
        <v>468</v>
      </c>
      <c r="F32" s="140" t="s">
        <v>402</v>
      </c>
      <c r="G32" s="140" t="s">
        <v>425</v>
      </c>
      <c r="H32" s="140" t="s">
        <v>411</v>
      </c>
      <c r="I32" s="140" t="s">
        <v>405</v>
      </c>
      <c r="J32" s="140" t="s">
        <v>467</v>
      </c>
    </row>
    <row r="33" customHeight="1" spans="1:10">
      <c r="A33" s="140" t="s">
        <v>330</v>
      </c>
      <c r="B33" s="140" t="s">
        <v>469</v>
      </c>
      <c r="C33" s="140" t="s">
        <v>399</v>
      </c>
      <c r="D33" s="140" t="s">
        <v>400</v>
      </c>
      <c r="E33" s="140" t="s">
        <v>470</v>
      </c>
      <c r="F33" s="140" t="s">
        <v>402</v>
      </c>
      <c r="G33" s="140" t="s">
        <v>471</v>
      </c>
      <c r="H33" s="140" t="s">
        <v>472</v>
      </c>
      <c r="I33" s="140" t="s">
        <v>412</v>
      </c>
      <c r="J33" s="140" t="s">
        <v>473</v>
      </c>
    </row>
    <row r="34" customHeight="1" spans="1:10">
      <c r="A34" s="140"/>
      <c r="B34" s="140" t="s">
        <v>469</v>
      </c>
      <c r="C34" s="140" t="s">
        <v>399</v>
      </c>
      <c r="D34" s="140" t="s">
        <v>407</v>
      </c>
      <c r="E34" s="140" t="s">
        <v>474</v>
      </c>
      <c r="F34" s="140" t="s">
        <v>409</v>
      </c>
      <c r="G34" s="140" t="s">
        <v>475</v>
      </c>
      <c r="H34" s="140" t="s">
        <v>462</v>
      </c>
      <c r="I34" s="140" t="s">
        <v>412</v>
      </c>
      <c r="J34" s="140" t="s">
        <v>473</v>
      </c>
    </row>
    <row r="35" customHeight="1" spans="1:10">
      <c r="A35" s="140"/>
      <c r="B35" s="140" t="s">
        <v>469</v>
      </c>
      <c r="C35" s="140" t="s">
        <v>399</v>
      </c>
      <c r="D35" s="140" t="s">
        <v>442</v>
      </c>
      <c r="E35" s="140" t="s">
        <v>476</v>
      </c>
      <c r="F35" s="140" t="s">
        <v>409</v>
      </c>
      <c r="G35" s="140" t="s">
        <v>477</v>
      </c>
      <c r="H35" s="140" t="s">
        <v>462</v>
      </c>
      <c r="I35" s="140" t="s">
        <v>412</v>
      </c>
      <c r="J35" s="140" t="s">
        <v>473</v>
      </c>
    </row>
    <row r="36" customHeight="1" spans="1:10">
      <c r="A36" s="140"/>
      <c r="B36" s="140" t="s">
        <v>469</v>
      </c>
      <c r="C36" s="140" t="s">
        <v>414</v>
      </c>
      <c r="D36" s="140" t="s">
        <v>420</v>
      </c>
      <c r="E36" s="140" t="s">
        <v>478</v>
      </c>
      <c r="F36" s="140" t="s">
        <v>409</v>
      </c>
      <c r="G36" s="140" t="s">
        <v>479</v>
      </c>
      <c r="H36" s="140" t="s">
        <v>462</v>
      </c>
      <c r="I36" s="140" t="s">
        <v>412</v>
      </c>
      <c r="J36" s="140" t="s">
        <v>473</v>
      </c>
    </row>
    <row r="37" customHeight="1" spans="1:10">
      <c r="A37" s="140"/>
      <c r="B37" s="140" t="s">
        <v>469</v>
      </c>
      <c r="C37" s="140" t="s">
        <v>414</v>
      </c>
      <c r="D37" s="140" t="s">
        <v>446</v>
      </c>
      <c r="E37" s="140" t="s">
        <v>478</v>
      </c>
      <c r="F37" s="140" t="s">
        <v>409</v>
      </c>
      <c r="G37" s="140" t="s">
        <v>479</v>
      </c>
      <c r="H37" s="140" t="s">
        <v>462</v>
      </c>
      <c r="I37" s="140" t="s">
        <v>412</v>
      </c>
      <c r="J37" s="140" t="s">
        <v>473</v>
      </c>
    </row>
    <row r="38" customHeight="1" spans="1:10">
      <c r="A38" s="140"/>
      <c r="B38" s="140" t="s">
        <v>469</v>
      </c>
      <c r="C38" s="140" t="s">
        <v>427</v>
      </c>
      <c r="D38" s="140" t="s">
        <v>428</v>
      </c>
      <c r="E38" s="140" t="s">
        <v>480</v>
      </c>
      <c r="F38" s="140" t="s">
        <v>409</v>
      </c>
      <c r="G38" s="140" t="s">
        <v>481</v>
      </c>
      <c r="H38" s="140" t="s">
        <v>462</v>
      </c>
      <c r="I38" s="140" t="s">
        <v>412</v>
      </c>
      <c r="J38" s="140" t="s">
        <v>473</v>
      </c>
    </row>
    <row r="39" customHeight="1" spans="1:10">
      <c r="A39" s="140" t="s">
        <v>350</v>
      </c>
      <c r="B39" s="140" t="s">
        <v>482</v>
      </c>
      <c r="C39" s="140" t="s">
        <v>399</v>
      </c>
      <c r="D39" s="140" t="s">
        <v>400</v>
      </c>
      <c r="E39" s="140" t="s">
        <v>450</v>
      </c>
      <c r="F39" s="140" t="s">
        <v>402</v>
      </c>
      <c r="G39" s="140" t="s">
        <v>451</v>
      </c>
      <c r="H39" s="140" t="s">
        <v>411</v>
      </c>
      <c r="I39" s="140" t="s">
        <v>412</v>
      </c>
      <c r="J39" s="140" t="s">
        <v>452</v>
      </c>
    </row>
    <row r="40" customHeight="1" spans="1:10">
      <c r="A40" s="140"/>
      <c r="B40" s="140" t="s">
        <v>482</v>
      </c>
      <c r="C40" s="140" t="s">
        <v>399</v>
      </c>
      <c r="D40" s="140" t="s">
        <v>407</v>
      </c>
      <c r="E40" s="140" t="s">
        <v>408</v>
      </c>
      <c r="F40" s="140" t="s">
        <v>402</v>
      </c>
      <c r="G40" s="140" t="s">
        <v>483</v>
      </c>
      <c r="H40" s="140" t="s">
        <v>411</v>
      </c>
      <c r="I40" s="140" t="s">
        <v>412</v>
      </c>
      <c r="J40" s="140" t="s">
        <v>454</v>
      </c>
    </row>
    <row r="41" customHeight="1" spans="1:10">
      <c r="A41" s="140"/>
      <c r="B41" s="140" t="s">
        <v>482</v>
      </c>
      <c r="C41" s="140" t="s">
        <v>399</v>
      </c>
      <c r="D41" s="140" t="s">
        <v>442</v>
      </c>
      <c r="E41" s="140" t="s">
        <v>455</v>
      </c>
      <c r="F41" s="140" t="s">
        <v>402</v>
      </c>
      <c r="G41" s="140" t="s">
        <v>483</v>
      </c>
      <c r="H41" s="140" t="s">
        <v>411</v>
      </c>
      <c r="I41" s="140" t="s">
        <v>412</v>
      </c>
      <c r="J41" s="140" t="s">
        <v>456</v>
      </c>
    </row>
    <row r="42" customHeight="1" spans="1:10">
      <c r="A42" s="140"/>
      <c r="B42" s="140" t="s">
        <v>482</v>
      </c>
      <c r="C42" s="140" t="s">
        <v>414</v>
      </c>
      <c r="D42" s="140" t="s">
        <v>420</v>
      </c>
      <c r="E42" s="140" t="s">
        <v>484</v>
      </c>
      <c r="F42" s="140" t="s">
        <v>402</v>
      </c>
      <c r="G42" s="140" t="s">
        <v>483</v>
      </c>
      <c r="H42" s="140" t="s">
        <v>411</v>
      </c>
      <c r="I42" s="140" t="s">
        <v>412</v>
      </c>
      <c r="J42" s="140" t="s">
        <v>485</v>
      </c>
    </row>
    <row r="43" customHeight="1" spans="1:10">
      <c r="A43" s="140"/>
      <c r="B43" s="140" t="s">
        <v>482</v>
      </c>
      <c r="C43" s="140" t="s">
        <v>427</v>
      </c>
      <c r="D43" s="140" t="s">
        <v>428</v>
      </c>
      <c r="E43" s="140" t="s">
        <v>429</v>
      </c>
      <c r="F43" s="140" t="s">
        <v>402</v>
      </c>
      <c r="G43" s="140" t="s">
        <v>483</v>
      </c>
      <c r="H43" s="140" t="s">
        <v>411</v>
      </c>
      <c r="I43" s="140" t="s">
        <v>412</v>
      </c>
      <c r="J43" s="140" t="s">
        <v>486</v>
      </c>
    </row>
    <row r="44" customHeight="1" spans="1:10">
      <c r="A44" s="140" t="s">
        <v>346</v>
      </c>
      <c r="B44" s="140" t="s">
        <v>487</v>
      </c>
      <c r="C44" s="140" t="s">
        <v>399</v>
      </c>
      <c r="D44" s="140" t="s">
        <v>400</v>
      </c>
      <c r="E44" s="140" t="s">
        <v>488</v>
      </c>
      <c r="F44" s="140" t="s">
        <v>409</v>
      </c>
      <c r="G44" s="140" t="s">
        <v>489</v>
      </c>
      <c r="H44" s="140" t="s">
        <v>490</v>
      </c>
      <c r="I44" s="140" t="s">
        <v>405</v>
      </c>
      <c r="J44" s="140" t="s">
        <v>491</v>
      </c>
    </row>
    <row r="45" ht="42" customHeight="1" spans="1:10">
      <c r="A45" s="140"/>
      <c r="B45" s="140" t="s">
        <v>492</v>
      </c>
      <c r="C45" s="140" t="s">
        <v>399</v>
      </c>
      <c r="D45" s="140" t="s">
        <v>407</v>
      </c>
      <c r="E45" s="140" t="s">
        <v>493</v>
      </c>
      <c r="F45" s="140" t="s">
        <v>402</v>
      </c>
      <c r="G45" s="140" t="s">
        <v>440</v>
      </c>
      <c r="H45" s="140" t="s">
        <v>411</v>
      </c>
      <c r="I45" s="140" t="s">
        <v>412</v>
      </c>
      <c r="J45" s="140" t="s">
        <v>494</v>
      </c>
    </row>
    <row r="46" customHeight="1" spans="1:10">
      <c r="A46" s="140"/>
      <c r="B46" s="140" t="s">
        <v>492</v>
      </c>
      <c r="C46" s="140" t="s">
        <v>399</v>
      </c>
      <c r="D46" s="140" t="s">
        <v>442</v>
      </c>
      <c r="E46" s="140" t="s">
        <v>495</v>
      </c>
      <c r="F46" s="140" t="s">
        <v>402</v>
      </c>
      <c r="G46" s="140" t="s">
        <v>496</v>
      </c>
      <c r="H46" s="140" t="s">
        <v>411</v>
      </c>
      <c r="I46" s="140" t="s">
        <v>412</v>
      </c>
      <c r="J46" s="140" t="s">
        <v>497</v>
      </c>
    </row>
    <row r="47" customHeight="1" spans="1:10">
      <c r="A47" s="140"/>
      <c r="B47" s="140" t="s">
        <v>492</v>
      </c>
      <c r="C47" s="140" t="s">
        <v>399</v>
      </c>
      <c r="D47" s="140" t="s">
        <v>498</v>
      </c>
      <c r="E47" s="140" t="s">
        <v>499</v>
      </c>
      <c r="F47" s="140" t="s">
        <v>409</v>
      </c>
      <c r="G47" s="140" t="s">
        <v>500</v>
      </c>
      <c r="H47" s="140" t="s">
        <v>418</v>
      </c>
      <c r="I47" s="140" t="s">
        <v>405</v>
      </c>
      <c r="J47" s="140" t="s">
        <v>501</v>
      </c>
    </row>
    <row r="48" customHeight="1" spans="1:10">
      <c r="A48" s="140"/>
      <c r="B48" s="140" t="s">
        <v>492</v>
      </c>
      <c r="C48" s="140" t="s">
        <v>414</v>
      </c>
      <c r="D48" s="140" t="s">
        <v>446</v>
      </c>
      <c r="E48" s="140" t="s">
        <v>502</v>
      </c>
      <c r="F48" s="140" t="s">
        <v>402</v>
      </c>
      <c r="G48" s="140" t="s">
        <v>496</v>
      </c>
      <c r="H48" s="140" t="s">
        <v>411</v>
      </c>
      <c r="I48" s="140" t="s">
        <v>405</v>
      </c>
      <c r="J48" s="140" t="s">
        <v>503</v>
      </c>
    </row>
    <row r="49" customHeight="1" spans="1:10">
      <c r="A49" s="140"/>
      <c r="B49" s="140" t="s">
        <v>492</v>
      </c>
      <c r="C49" s="140" t="s">
        <v>427</v>
      </c>
      <c r="D49" s="140" t="s">
        <v>428</v>
      </c>
      <c r="E49" s="140" t="s">
        <v>504</v>
      </c>
      <c r="F49" s="140" t="s">
        <v>402</v>
      </c>
      <c r="G49" s="140" t="s">
        <v>496</v>
      </c>
      <c r="H49" s="140" t="s">
        <v>411</v>
      </c>
      <c r="I49" s="140" t="s">
        <v>405</v>
      </c>
      <c r="J49" s="140" t="s">
        <v>505</v>
      </c>
    </row>
    <row r="50" customHeight="1" spans="1:10">
      <c r="A50" s="140" t="s">
        <v>340</v>
      </c>
      <c r="B50" s="140" t="s">
        <v>506</v>
      </c>
      <c r="C50" s="140" t="s">
        <v>399</v>
      </c>
      <c r="D50" s="140" t="s">
        <v>400</v>
      </c>
      <c r="E50" s="140" t="s">
        <v>507</v>
      </c>
      <c r="F50" s="140" t="s">
        <v>409</v>
      </c>
      <c r="G50" s="140" t="s">
        <v>508</v>
      </c>
      <c r="H50" s="140" t="s">
        <v>436</v>
      </c>
      <c r="I50" s="140" t="s">
        <v>405</v>
      </c>
      <c r="J50" s="140" t="s">
        <v>509</v>
      </c>
    </row>
    <row r="51" customHeight="1" spans="1:10">
      <c r="A51" s="140"/>
      <c r="B51" s="140" t="s">
        <v>506</v>
      </c>
      <c r="C51" s="140" t="s">
        <v>399</v>
      </c>
      <c r="D51" s="140" t="s">
        <v>407</v>
      </c>
      <c r="E51" s="140" t="s">
        <v>510</v>
      </c>
      <c r="F51" s="140" t="s">
        <v>402</v>
      </c>
      <c r="G51" s="140" t="s">
        <v>425</v>
      </c>
      <c r="H51" s="140" t="s">
        <v>411</v>
      </c>
      <c r="I51" s="140" t="s">
        <v>412</v>
      </c>
      <c r="J51" s="140" t="s">
        <v>509</v>
      </c>
    </row>
    <row r="52" customHeight="1" spans="1:10">
      <c r="A52" s="140"/>
      <c r="B52" s="140" t="s">
        <v>506</v>
      </c>
      <c r="C52" s="140" t="s">
        <v>399</v>
      </c>
      <c r="D52" s="140" t="s">
        <v>442</v>
      </c>
      <c r="E52" s="140" t="s">
        <v>511</v>
      </c>
      <c r="F52" s="140" t="s">
        <v>402</v>
      </c>
      <c r="G52" s="140" t="s">
        <v>425</v>
      </c>
      <c r="H52" s="140" t="s">
        <v>411</v>
      </c>
      <c r="I52" s="140" t="s">
        <v>412</v>
      </c>
      <c r="J52" s="140" t="s">
        <v>512</v>
      </c>
    </row>
    <row r="53" customHeight="1" spans="1:10">
      <c r="A53" s="140"/>
      <c r="B53" s="140" t="s">
        <v>506</v>
      </c>
      <c r="C53" s="140" t="s">
        <v>414</v>
      </c>
      <c r="D53" s="140" t="s">
        <v>415</v>
      </c>
      <c r="E53" s="140" t="s">
        <v>513</v>
      </c>
      <c r="F53" s="140" t="s">
        <v>409</v>
      </c>
      <c r="G53" s="140" t="s">
        <v>514</v>
      </c>
      <c r="H53" s="140" t="s">
        <v>418</v>
      </c>
      <c r="I53" s="140" t="s">
        <v>405</v>
      </c>
      <c r="J53" s="140" t="s">
        <v>512</v>
      </c>
    </row>
    <row r="54" customHeight="1" spans="1:10">
      <c r="A54" s="140"/>
      <c r="B54" s="140" t="s">
        <v>506</v>
      </c>
      <c r="C54" s="140" t="s">
        <v>414</v>
      </c>
      <c r="D54" s="140" t="s">
        <v>420</v>
      </c>
      <c r="E54" s="140" t="s">
        <v>515</v>
      </c>
      <c r="F54" s="140" t="s">
        <v>409</v>
      </c>
      <c r="G54" s="140" t="s">
        <v>516</v>
      </c>
      <c r="H54" s="140" t="s">
        <v>517</v>
      </c>
      <c r="I54" s="140" t="s">
        <v>405</v>
      </c>
      <c r="J54" s="140" t="s">
        <v>512</v>
      </c>
    </row>
    <row r="55" customHeight="1" spans="1:10">
      <c r="A55" s="140"/>
      <c r="B55" s="140" t="s">
        <v>506</v>
      </c>
      <c r="C55" s="140" t="s">
        <v>414</v>
      </c>
      <c r="D55" s="140" t="s">
        <v>423</v>
      </c>
      <c r="E55" s="140" t="s">
        <v>518</v>
      </c>
      <c r="F55" s="140" t="s">
        <v>409</v>
      </c>
      <c r="G55" s="140" t="s">
        <v>519</v>
      </c>
      <c r="H55" s="140" t="s">
        <v>436</v>
      </c>
      <c r="I55" s="140" t="s">
        <v>405</v>
      </c>
      <c r="J55" s="140" t="s">
        <v>512</v>
      </c>
    </row>
    <row r="56" customHeight="1" spans="1:10">
      <c r="A56" s="140"/>
      <c r="B56" s="140" t="s">
        <v>506</v>
      </c>
      <c r="C56" s="140" t="s">
        <v>414</v>
      </c>
      <c r="D56" s="140" t="s">
        <v>446</v>
      </c>
      <c r="E56" s="140" t="s">
        <v>520</v>
      </c>
      <c r="F56" s="140" t="s">
        <v>402</v>
      </c>
      <c r="G56" s="140" t="s">
        <v>425</v>
      </c>
      <c r="H56" s="140" t="s">
        <v>411</v>
      </c>
      <c r="I56" s="140" t="s">
        <v>412</v>
      </c>
      <c r="J56" s="140" t="s">
        <v>512</v>
      </c>
    </row>
    <row r="57" ht="44" customHeight="1" spans="1:10">
      <c r="A57" s="140"/>
      <c r="B57" s="140" t="s">
        <v>506</v>
      </c>
      <c r="C57" s="140" t="s">
        <v>427</v>
      </c>
      <c r="D57" s="140" t="s">
        <v>428</v>
      </c>
      <c r="E57" s="140" t="s">
        <v>521</v>
      </c>
      <c r="F57" s="140" t="s">
        <v>402</v>
      </c>
      <c r="G57" s="140" t="s">
        <v>425</v>
      </c>
      <c r="H57" s="140" t="s">
        <v>411</v>
      </c>
      <c r="I57" s="140" t="s">
        <v>412</v>
      </c>
      <c r="J57" s="140" t="s">
        <v>512</v>
      </c>
    </row>
    <row r="58" customHeight="1" spans="1:10">
      <c r="A58" s="140" t="s">
        <v>304</v>
      </c>
      <c r="B58" s="140" t="s">
        <v>482</v>
      </c>
      <c r="C58" s="140" t="s">
        <v>399</v>
      </c>
      <c r="D58" s="140" t="s">
        <v>400</v>
      </c>
      <c r="E58" s="140" t="s">
        <v>522</v>
      </c>
      <c r="F58" s="140" t="s">
        <v>402</v>
      </c>
      <c r="G58" s="140" t="s">
        <v>523</v>
      </c>
      <c r="H58" s="140" t="s">
        <v>524</v>
      </c>
      <c r="I58" s="140" t="s">
        <v>405</v>
      </c>
      <c r="J58" s="140" t="s">
        <v>525</v>
      </c>
    </row>
    <row r="59" customHeight="1" spans="1:10">
      <c r="A59" s="140"/>
      <c r="B59" s="140" t="s">
        <v>482</v>
      </c>
      <c r="C59" s="140" t="s">
        <v>399</v>
      </c>
      <c r="D59" s="140" t="s">
        <v>407</v>
      </c>
      <c r="E59" s="140" t="s">
        <v>526</v>
      </c>
      <c r="F59" s="140" t="s">
        <v>527</v>
      </c>
      <c r="G59" s="140" t="s">
        <v>528</v>
      </c>
      <c r="H59" s="140" t="s">
        <v>529</v>
      </c>
      <c r="I59" s="140" t="s">
        <v>405</v>
      </c>
      <c r="J59" s="140" t="s">
        <v>530</v>
      </c>
    </row>
    <row r="60" customHeight="1" spans="1:10">
      <c r="A60" s="140"/>
      <c r="B60" s="140" t="s">
        <v>482</v>
      </c>
      <c r="C60" s="140" t="s">
        <v>399</v>
      </c>
      <c r="D60" s="140" t="s">
        <v>442</v>
      </c>
      <c r="E60" s="140" t="s">
        <v>531</v>
      </c>
      <c r="F60" s="140" t="s">
        <v>527</v>
      </c>
      <c r="G60" s="140" t="s">
        <v>81</v>
      </c>
      <c r="H60" s="140" t="s">
        <v>462</v>
      </c>
      <c r="I60" s="140" t="s">
        <v>405</v>
      </c>
      <c r="J60" s="140" t="s">
        <v>532</v>
      </c>
    </row>
    <row r="61" customHeight="1" spans="1:10">
      <c r="A61" s="140"/>
      <c r="B61" s="140" t="s">
        <v>482</v>
      </c>
      <c r="C61" s="140" t="s">
        <v>414</v>
      </c>
      <c r="D61" s="140" t="s">
        <v>420</v>
      </c>
      <c r="E61" s="140" t="s">
        <v>533</v>
      </c>
      <c r="F61" s="140" t="s">
        <v>402</v>
      </c>
      <c r="G61" s="140" t="s">
        <v>534</v>
      </c>
      <c r="H61" s="140" t="s">
        <v>535</v>
      </c>
      <c r="I61" s="140" t="s">
        <v>405</v>
      </c>
      <c r="J61" s="140" t="s">
        <v>536</v>
      </c>
    </row>
    <row r="62" customHeight="1" spans="1:10">
      <c r="A62" s="140"/>
      <c r="B62" s="140" t="s">
        <v>482</v>
      </c>
      <c r="C62" s="140" t="s">
        <v>414</v>
      </c>
      <c r="D62" s="140" t="s">
        <v>446</v>
      </c>
      <c r="E62" s="140" t="s">
        <v>537</v>
      </c>
      <c r="F62" s="140" t="s">
        <v>402</v>
      </c>
      <c r="G62" s="140" t="s">
        <v>534</v>
      </c>
      <c r="H62" s="140" t="s">
        <v>462</v>
      </c>
      <c r="I62" s="140" t="s">
        <v>412</v>
      </c>
      <c r="J62" s="140" t="s">
        <v>538</v>
      </c>
    </row>
    <row r="63" customHeight="1" spans="1:10">
      <c r="A63" s="140"/>
      <c r="B63" s="140" t="s">
        <v>482</v>
      </c>
      <c r="C63" s="140" t="s">
        <v>427</v>
      </c>
      <c r="D63" s="140" t="s">
        <v>428</v>
      </c>
      <c r="E63" s="140" t="s">
        <v>429</v>
      </c>
      <c r="F63" s="140" t="s">
        <v>402</v>
      </c>
      <c r="G63" s="140" t="s">
        <v>539</v>
      </c>
      <c r="H63" s="140" t="s">
        <v>411</v>
      </c>
      <c r="I63" s="140" t="s">
        <v>405</v>
      </c>
      <c r="J63" s="140" t="s">
        <v>486</v>
      </c>
    </row>
    <row r="64" customHeight="1" spans="1:10">
      <c r="A64" s="140"/>
      <c r="B64" s="140" t="s">
        <v>482</v>
      </c>
      <c r="C64" s="140" t="s">
        <v>427</v>
      </c>
      <c r="D64" s="140" t="s">
        <v>428</v>
      </c>
      <c r="E64" s="140" t="s">
        <v>540</v>
      </c>
      <c r="F64" s="140" t="s">
        <v>402</v>
      </c>
      <c r="G64" s="140" t="s">
        <v>539</v>
      </c>
      <c r="H64" s="140" t="s">
        <v>411</v>
      </c>
      <c r="I64" s="140" t="s">
        <v>405</v>
      </c>
      <c r="J64" s="140" t="s">
        <v>541</v>
      </c>
    </row>
    <row r="65" customHeight="1" spans="1:10">
      <c r="A65" s="140"/>
      <c r="B65" s="140" t="s">
        <v>482</v>
      </c>
      <c r="C65" s="140" t="s">
        <v>427</v>
      </c>
      <c r="D65" s="140" t="s">
        <v>428</v>
      </c>
      <c r="E65" s="140" t="s">
        <v>432</v>
      </c>
      <c r="F65" s="140" t="s">
        <v>402</v>
      </c>
      <c r="G65" s="140" t="s">
        <v>410</v>
      </c>
      <c r="H65" s="140" t="s">
        <v>411</v>
      </c>
      <c r="I65" s="140" t="s">
        <v>405</v>
      </c>
      <c r="J65" s="140" t="s">
        <v>542</v>
      </c>
    </row>
    <row r="66" customHeight="1" spans="1:10">
      <c r="A66" s="140" t="s">
        <v>371</v>
      </c>
      <c r="B66" s="140" t="s">
        <v>449</v>
      </c>
      <c r="C66" s="140" t="s">
        <v>399</v>
      </c>
      <c r="D66" s="140" t="s">
        <v>400</v>
      </c>
      <c r="E66" s="140" t="s">
        <v>450</v>
      </c>
      <c r="F66" s="140" t="s">
        <v>402</v>
      </c>
      <c r="G66" s="140" t="s">
        <v>451</v>
      </c>
      <c r="H66" s="140" t="s">
        <v>411</v>
      </c>
      <c r="I66" s="140" t="s">
        <v>405</v>
      </c>
      <c r="J66" s="140" t="s">
        <v>452</v>
      </c>
    </row>
    <row r="67" customHeight="1" spans="1:10">
      <c r="A67" s="140"/>
      <c r="B67" s="140" t="s">
        <v>449</v>
      </c>
      <c r="C67" s="140" t="s">
        <v>399</v>
      </c>
      <c r="D67" s="140" t="s">
        <v>407</v>
      </c>
      <c r="E67" s="140" t="s">
        <v>408</v>
      </c>
      <c r="F67" s="140" t="s">
        <v>402</v>
      </c>
      <c r="G67" s="140" t="s">
        <v>543</v>
      </c>
      <c r="H67" s="140" t="s">
        <v>411</v>
      </c>
      <c r="I67" s="140" t="s">
        <v>405</v>
      </c>
      <c r="J67" s="140" t="s">
        <v>454</v>
      </c>
    </row>
    <row r="68" customHeight="1" spans="1:10">
      <c r="A68" s="140"/>
      <c r="B68" s="140" t="s">
        <v>449</v>
      </c>
      <c r="C68" s="140" t="s">
        <v>399</v>
      </c>
      <c r="D68" s="140" t="s">
        <v>442</v>
      </c>
      <c r="E68" s="140" t="s">
        <v>455</v>
      </c>
      <c r="F68" s="140" t="s">
        <v>402</v>
      </c>
      <c r="G68" s="140" t="s">
        <v>425</v>
      </c>
      <c r="H68" s="140" t="s">
        <v>411</v>
      </c>
      <c r="I68" s="140" t="s">
        <v>405</v>
      </c>
      <c r="J68" s="140" t="s">
        <v>456</v>
      </c>
    </row>
    <row r="69" customHeight="1" spans="1:10">
      <c r="A69" s="140"/>
      <c r="B69" s="140" t="s">
        <v>449</v>
      </c>
      <c r="C69" s="140" t="s">
        <v>414</v>
      </c>
      <c r="D69" s="140" t="s">
        <v>420</v>
      </c>
      <c r="E69" s="140" t="s">
        <v>457</v>
      </c>
      <c r="F69" s="140" t="s">
        <v>409</v>
      </c>
      <c r="G69" s="140" t="s">
        <v>425</v>
      </c>
      <c r="H69" s="140" t="s">
        <v>411</v>
      </c>
      <c r="I69" s="140" t="s">
        <v>412</v>
      </c>
      <c r="J69" s="140" t="s">
        <v>458</v>
      </c>
    </row>
    <row r="70" customHeight="1" spans="1:10">
      <c r="A70" s="140"/>
      <c r="B70" s="140" t="s">
        <v>449</v>
      </c>
      <c r="C70" s="140" t="s">
        <v>414</v>
      </c>
      <c r="D70" s="140" t="s">
        <v>423</v>
      </c>
      <c r="E70" s="140" t="s">
        <v>544</v>
      </c>
      <c r="F70" s="140" t="s">
        <v>409</v>
      </c>
      <c r="G70" s="140" t="s">
        <v>425</v>
      </c>
      <c r="H70" s="140" t="s">
        <v>411</v>
      </c>
      <c r="I70" s="140" t="s">
        <v>412</v>
      </c>
      <c r="J70" s="140" t="s">
        <v>545</v>
      </c>
    </row>
    <row r="71" customHeight="1" spans="1:10">
      <c r="A71" s="140"/>
      <c r="B71" s="140" t="s">
        <v>449</v>
      </c>
      <c r="C71" s="140" t="s">
        <v>427</v>
      </c>
      <c r="D71" s="140" t="s">
        <v>428</v>
      </c>
      <c r="E71" s="140" t="s">
        <v>429</v>
      </c>
      <c r="F71" s="140" t="s">
        <v>409</v>
      </c>
      <c r="G71" s="140" t="s">
        <v>425</v>
      </c>
      <c r="H71" s="140" t="s">
        <v>411</v>
      </c>
      <c r="I71" s="140" t="s">
        <v>412</v>
      </c>
      <c r="J71" s="140" t="s">
        <v>486</v>
      </c>
    </row>
    <row r="72" customHeight="1" spans="1:10">
      <c r="A72" s="140"/>
      <c r="B72" s="140" t="s">
        <v>449</v>
      </c>
      <c r="C72" s="140" t="s">
        <v>427</v>
      </c>
      <c r="D72" s="140" t="s">
        <v>428</v>
      </c>
      <c r="E72" s="140" t="s">
        <v>431</v>
      </c>
      <c r="F72" s="140" t="s">
        <v>409</v>
      </c>
      <c r="G72" s="140" t="s">
        <v>425</v>
      </c>
      <c r="H72" s="140" t="s">
        <v>411</v>
      </c>
      <c r="I72" s="140" t="s">
        <v>412</v>
      </c>
      <c r="J72" s="140" t="s">
        <v>546</v>
      </c>
    </row>
    <row r="73" customHeight="1" spans="1:10">
      <c r="A73" s="140"/>
      <c r="B73" s="140" t="s">
        <v>449</v>
      </c>
      <c r="C73" s="140" t="s">
        <v>427</v>
      </c>
      <c r="D73" s="140" t="s">
        <v>428</v>
      </c>
      <c r="E73" s="140" t="s">
        <v>432</v>
      </c>
      <c r="F73" s="140" t="s">
        <v>409</v>
      </c>
      <c r="G73" s="140" t="s">
        <v>425</v>
      </c>
      <c r="H73" s="140" t="s">
        <v>411</v>
      </c>
      <c r="I73" s="140" t="s">
        <v>412</v>
      </c>
      <c r="J73" s="140" t="s">
        <v>546</v>
      </c>
    </row>
    <row r="74" customHeight="1" spans="1:10">
      <c r="A74" s="140" t="s">
        <v>338</v>
      </c>
      <c r="B74" s="140" t="s">
        <v>547</v>
      </c>
      <c r="C74" s="140" t="s">
        <v>399</v>
      </c>
      <c r="D74" s="140" t="s">
        <v>400</v>
      </c>
      <c r="E74" s="140" t="s">
        <v>548</v>
      </c>
      <c r="F74" s="140" t="s">
        <v>402</v>
      </c>
      <c r="G74" s="140" t="s">
        <v>85</v>
      </c>
      <c r="H74" s="140" t="s">
        <v>436</v>
      </c>
      <c r="I74" s="140" t="s">
        <v>405</v>
      </c>
      <c r="J74" s="140" t="s">
        <v>549</v>
      </c>
    </row>
    <row r="75" customHeight="1" spans="1:10">
      <c r="A75" s="140"/>
      <c r="B75" s="140" t="s">
        <v>547</v>
      </c>
      <c r="C75" s="140" t="s">
        <v>399</v>
      </c>
      <c r="D75" s="140" t="s">
        <v>407</v>
      </c>
      <c r="E75" s="140" t="s">
        <v>550</v>
      </c>
      <c r="F75" s="140" t="s">
        <v>402</v>
      </c>
      <c r="G75" s="140" t="s">
        <v>451</v>
      </c>
      <c r="H75" s="140" t="s">
        <v>411</v>
      </c>
      <c r="I75" s="140" t="s">
        <v>412</v>
      </c>
      <c r="J75" s="140" t="s">
        <v>551</v>
      </c>
    </row>
    <row r="76" customHeight="1" spans="1:10">
      <c r="A76" s="140"/>
      <c r="B76" s="140" t="s">
        <v>547</v>
      </c>
      <c r="C76" s="140" t="s">
        <v>399</v>
      </c>
      <c r="D76" s="140" t="s">
        <v>407</v>
      </c>
      <c r="E76" s="140" t="s">
        <v>510</v>
      </c>
      <c r="F76" s="140" t="s">
        <v>402</v>
      </c>
      <c r="G76" s="140" t="s">
        <v>451</v>
      </c>
      <c r="H76" s="140" t="s">
        <v>411</v>
      </c>
      <c r="I76" s="140" t="s">
        <v>412</v>
      </c>
      <c r="J76" s="140" t="s">
        <v>552</v>
      </c>
    </row>
    <row r="77" customHeight="1" spans="1:10">
      <c r="A77" s="140"/>
      <c r="B77" s="140" t="s">
        <v>547</v>
      </c>
      <c r="C77" s="140" t="s">
        <v>399</v>
      </c>
      <c r="D77" s="140" t="s">
        <v>442</v>
      </c>
      <c r="E77" s="140" t="s">
        <v>553</v>
      </c>
      <c r="F77" s="140" t="s">
        <v>402</v>
      </c>
      <c r="G77" s="140" t="s">
        <v>554</v>
      </c>
      <c r="H77" s="140" t="s">
        <v>411</v>
      </c>
      <c r="I77" s="140" t="s">
        <v>412</v>
      </c>
      <c r="J77" s="140" t="s">
        <v>555</v>
      </c>
    </row>
    <row r="78" customHeight="1" spans="1:10">
      <c r="A78" s="140"/>
      <c r="B78" s="140" t="s">
        <v>547</v>
      </c>
      <c r="C78" s="140" t="s">
        <v>414</v>
      </c>
      <c r="D78" s="140" t="s">
        <v>420</v>
      </c>
      <c r="E78" s="140" t="s">
        <v>556</v>
      </c>
      <c r="F78" s="140" t="s">
        <v>402</v>
      </c>
      <c r="G78" s="140" t="s">
        <v>508</v>
      </c>
      <c r="H78" s="140" t="s">
        <v>517</v>
      </c>
      <c r="I78" s="140" t="s">
        <v>405</v>
      </c>
      <c r="J78" s="140" t="s">
        <v>557</v>
      </c>
    </row>
    <row r="79" customHeight="1" spans="1:10">
      <c r="A79" s="140"/>
      <c r="B79" s="140" t="s">
        <v>547</v>
      </c>
      <c r="C79" s="140" t="s">
        <v>427</v>
      </c>
      <c r="D79" s="140" t="s">
        <v>428</v>
      </c>
      <c r="E79" s="140" t="s">
        <v>558</v>
      </c>
      <c r="F79" s="140" t="s">
        <v>402</v>
      </c>
      <c r="G79" s="140" t="s">
        <v>425</v>
      </c>
      <c r="H79" s="140" t="s">
        <v>411</v>
      </c>
      <c r="I79" s="140" t="s">
        <v>412</v>
      </c>
      <c r="J79" s="140" t="s">
        <v>559</v>
      </c>
    </row>
    <row r="80" customHeight="1" spans="1:10">
      <c r="A80" s="140" t="s">
        <v>302</v>
      </c>
      <c r="B80" s="140" t="s">
        <v>560</v>
      </c>
      <c r="C80" s="140" t="s">
        <v>399</v>
      </c>
      <c r="D80" s="140" t="s">
        <v>400</v>
      </c>
      <c r="E80" s="140" t="s">
        <v>561</v>
      </c>
      <c r="F80" s="140" t="s">
        <v>409</v>
      </c>
      <c r="G80" s="140" t="s">
        <v>508</v>
      </c>
      <c r="H80" s="140" t="s">
        <v>562</v>
      </c>
      <c r="I80" s="140" t="s">
        <v>405</v>
      </c>
      <c r="J80" s="140" t="s">
        <v>563</v>
      </c>
    </row>
    <row r="81" customHeight="1" spans="1:10">
      <c r="A81" s="140"/>
      <c r="B81" s="140" t="s">
        <v>560</v>
      </c>
      <c r="C81" s="140" t="s">
        <v>399</v>
      </c>
      <c r="D81" s="140" t="s">
        <v>407</v>
      </c>
      <c r="E81" s="140" t="s">
        <v>564</v>
      </c>
      <c r="F81" s="140" t="s">
        <v>409</v>
      </c>
      <c r="G81" s="140" t="s">
        <v>475</v>
      </c>
      <c r="H81" s="140" t="s">
        <v>462</v>
      </c>
      <c r="I81" s="140" t="s">
        <v>405</v>
      </c>
      <c r="J81" s="140" t="s">
        <v>563</v>
      </c>
    </row>
    <row r="82" customHeight="1" spans="1:10">
      <c r="A82" s="140"/>
      <c r="B82" s="140" t="s">
        <v>560</v>
      </c>
      <c r="C82" s="140" t="s">
        <v>399</v>
      </c>
      <c r="D82" s="140" t="s">
        <v>442</v>
      </c>
      <c r="E82" s="140" t="s">
        <v>565</v>
      </c>
      <c r="F82" s="140" t="s">
        <v>409</v>
      </c>
      <c r="G82" s="140" t="s">
        <v>566</v>
      </c>
      <c r="H82" s="140" t="s">
        <v>462</v>
      </c>
      <c r="I82" s="140" t="s">
        <v>405</v>
      </c>
      <c r="J82" s="140" t="s">
        <v>563</v>
      </c>
    </row>
    <row r="83" customHeight="1" spans="1:10">
      <c r="A83" s="140"/>
      <c r="B83" s="140" t="s">
        <v>560</v>
      </c>
      <c r="C83" s="140" t="s">
        <v>414</v>
      </c>
      <c r="D83" s="140" t="s">
        <v>420</v>
      </c>
      <c r="E83" s="140" t="s">
        <v>567</v>
      </c>
      <c r="F83" s="140" t="s">
        <v>402</v>
      </c>
      <c r="G83" s="140" t="s">
        <v>554</v>
      </c>
      <c r="H83" s="140" t="s">
        <v>411</v>
      </c>
      <c r="I83" s="140" t="s">
        <v>405</v>
      </c>
      <c r="J83" s="140" t="s">
        <v>563</v>
      </c>
    </row>
    <row r="84" customHeight="1" spans="1:10">
      <c r="A84" s="140"/>
      <c r="B84" s="140" t="s">
        <v>560</v>
      </c>
      <c r="C84" s="140" t="s">
        <v>414</v>
      </c>
      <c r="D84" s="140" t="s">
        <v>423</v>
      </c>
      <c r="E84" s="140" t="s">
        <v>568</v>
      </c>
      <c r="F84" s="140" t="s">
        <v>409</v>
      </c>
      <c r="G84" s="140" t="s">
        <v>554</v>
      </c>
      <c r="H84" s="140" t="s">
        <v>411</v>
      </c>
      <c r="I84" s="140" t="s">
        <v>412</v>
      </c>
      <c r="J84" s="140" t="s">
        <v>563</v>
      </c>
    </row>
    <row r="85" customHeight="1" spans="1:10">
      <c r="A85" s="140"/>
      <c r="B85" s="140" t="s">
        <v>560</v>
      </c>
      <c r="C85" s="140" t="s">
        <v>427</v>
      </c>
      <c r="D85" s="140" t="s">
        <v>428</v>
      </c>
      <c r="E85" s="140" t="s">
        <v>569</v>
      </c>
      <c r="F85" s="140" t="s">
        <v>409</v>
      </c>
      <c r="G85" s="140" t="s">
        <v>554</v>
      </c>
      <c r="H85" s="140" t="s">
        <v>411</v>
      </c>
      <c r="I85" s="140" t="s">
        <v>412</v>
      </c>
      <c r="J85" s="140" t="s">
        <v>563</v>
      </c>
    </row>
    <row r="86" customHeight="1" spans="1:10">
      <c r="A86" s="140"/>
      <c r="B86" s="140" t="s">
        <v>560</v>
      </c>
      <c r="C86" s="140" t="s">
        <v>427</v>
      </c>
      <c r="D86" s="140" t="s">
        <v>428</v>
      </c>
      <c r="E86" s="140" t="s">
        <v>570</v>
      </c>
      <c r="F86" s="140" t="s">
        <v>409</v>
      </c>
      <c r="G86" s="140" t="s">
        <v>554</v>
      </c>
      <c r="H86" s="140" t="s">
        <v>411</v>
      </c>
      <c r="I86" s="140" t="s">
        <v>412</v>
      </c>
      <c r="J86" s="140" t="s">
        <v>563</v>
      </c>
    </row>
    <row r="87" customHeight="1" spans="1:10">
      <c r="A87" s="140"/>
      <c r="B87" s="140" t="s">
        <v>560</v>
      </c>
      <c r="C87" s="140" t="s">
        <v>427</v>
      </c>
      <c r="D87" s="140" t="s">
        <v>428</v>
      </c>
      <c r="E87" s="140" t="s">
        <v>571</v>
      </c>
      <c r="F87" s="140" t="s">
        <v>409</v>
      </c>
      <c r="G87" s="140" t="s">
        <v>554</v>
      </c>
      <c r="H87" s="140" t="s">
        <v>411</v>
      </c>
      <c r="I87" s="140" t="s">
        <v>412</v>
      </c>
      <c r="J87" s="140" t="s">
        <v>563</v>
      </c>
    </row>
    <row r="88" customHeight="1" spans="1:10">
      <c r="A88" s="140" t="s">
        <v>358</v>
      </c>
      <c r="B88" s="140" t="s">
        <v>572</v>
      </c>
      <c r="C88" s="140" t="s">
        <v>399</v>
      </c>
      <c r="D88" s="140" t="s">
        <v>400</v>
      </c>
      <c r="E88" s="140" t="s">
        <v>573</v>
      </c>
      <c r="F88" s="140" t="s">
        <v>409</v>
      </c>
      <c r="G88" s="140" t="s">
        <v>574</v>
      </c>
      <c r="H88" s="140" t="s">
        <v>436</v>
      </c>
      <c r="I88" s="140" t="s">
        <v>405</v>
      </c>
      <c r="J88" s="140" t="s">
        <v>575</v>
      </c>
    </row>
    <row r="89" customHeight="1" spans="1:10">
      <c r="A89" s="140"/>
      <c r="B89" s="140" t="s">
        <v>572</v>
      </c>
      <c r="C89" s="140" t="s">
        <v>399</v>
      </c>
      <c r="D89" s="140" t="s">
        <v>442</v>
      </c>
      <c r="E89" s="140" t="s">
        <v>566</v>
      </c>
      <c r="F89" s="140" t="s">
        <v>402</v>
      </c>
      <c r="G89" s="140" t="s">
        <v>576</v>
      </c>
      <c r="H89" s="140" t="s">
        <v>411</v>
      </c>
      <c r="I89" s="140" t="s">
        <v>412</v>
      </c>
      <c r="J89" s="140" t="s">
        <v>566</v>
      </c>
    </row>
    <row r="90" customHeight="1" spans="1:10">
      <c r="A90" s="140"/>
      <c r="B90" s="140" t="s">
        <v>572</v>
      </c>
      <c r="C90" s="140" t="s">
        <v>414</v>
      </c>
      <c r="D90" s="140" t="s">
        <v>415</v>
      </c>
      <c r="E90" s="140" t="s">
        <v>577</v>
      </c>
      <c r="F90" s="140" t="s">
        <v>402</v>
      </c>
      <c r="G90" s="140" t="s">
        <v>578</v>
      </c>
      <c r="H90" s="140" t="s">
        <v>411</v>
      </c>
      <c r="I90" s="140" t="s">
        <v>405</v>
      </c>
      <c r="J90" s="140" t="s">
        <v>579</v>
      </c>
    </row>
    <row r="91" customHeight="1" spans="1:10">
      <c r="A91" s="140"/>
      <c r="B91" s="140" t="s">
        <v>572</v>
      </c>
      <c r="C91" s="140" t="s">
        <v>414</v>
      </c>
      <c r="D91" s="140" t="s">
        <v>420</v>
      </c>
      <c r="E91" s="140" t="s">
        <v>580</v>
      </c>
      <c r="F91" s="140" t="s">
        <v>409</v>
      </c>
      <c r="G91" s="140" t="s">
        <v>581</v>
      </c>
      <c r="H91" s="140" t="s">
        <v>436</v>
      </c>
      <c r="I91" s="140" t="s">
        <v>405</v>
      </c>
      <c r="J91" s="140" t="s">
        <v>582</v>
      </c>
    </row>
    <row r="92" customHeight="1" spans="1:10">
      <c r="A92" s="140"/>
      <c r="B92" s="140" t="s">
        <v>572</v>
      </c>
      <c r="C92" s="140" t="s">
        <v>414</v>
      </c>
      <c r="D92" s="140" t="s">
        <v>446</v>
      </c>
      <c r="E92" s="140" t="s">
        <v>583</v>
      </c>
      <c r="F92" s="140" t="s">
        <v>402</v>
      </c>
      <c r="G92" s="140" t="s">
        <v>584</v>
      </c>
      <c r="H92" s="140" t="s">
        <v>411</v>
      </c>
      <c r="I92" s="140" t="s">
        <v>412</v>
      </c>
      <c r="J92" s="140" t="s">
        <v>585</v>
      </c>
    </row>
    <row r="93" customHeight="1" spans="1:10">
      <c r="A93" s="140"/>
      <c r="B93" s="140" t="s">
        <v>572</v>
      </c>
      <c r="C93" s="140" t="s">
        <v>427</v>
      </c>
      <c r="D93" s="140" t="s">
        <v>428</v>
      </c>
      <c r="E93" s="140" t="s">
        <v>586</v>
      </c>
      <c r="F93" s="140" t="s">
        <v>402</v>
      </c>
      <c r="G93" s="140" t="s">
        <v>425</v>
      </c>
      <c r="H93" s="140" t="s">
        <v>411</v>
      </c>
      <c r="I93" s="140" t="s">
        <v>412</v>
      </c>
      <c r="J93" s="140" t="s">
        <v>587</v>
      </c>
    </row>
    <row r="94" customHeight="1" spans="1:10">
      <c r="A94" s="140" t="s">
        <v>387</v>
      </c>
      <c r="B94" s="140" t="s">
        <v>588</v>
      </c>
      <c r="C94" s="140" t="s">
        <v>399</v>
      </c>
      <c r="D94" s="140" t="s">
        <v>400</v>
      </c>
      <c r="E94" s="140" t="s">
        <v>488</v>
      </c>
      <c r="F94" s="140" t="s">
        <v>409</v>
      </c>
      <c r="G94" s="140" t="s">
        <v>489</v>
      </c>
      <c r="H94" s="140" t="s">
        <v>490</v>
      </c>
      <c r="I94" s="140" t="s">
        <v>405</v>
      </c>
      <c r="J94" s="140" t="s">
        <v>589</v>
      </c>
    </row>
    <row r="95" customHeight="1" spans="1:10">
      <c r="A95" s="140"/>
      <c r="B95" s="140" t="s">
        <v>590</v>
      </c>
      <c r="C95" s="140" t="s">
        <v>399</v>
      </c>
      <c r="D95" s="140" t="s">
        <v>407</v>
      </c>
      <c r="E95" s="140" t="s">
        <v>493</v>
      </c>
      <c r="F95" s="140" t="s">
        <v>402</v>
      </c>
      <c r="G95" s="140" t="s">
        <v>425</v>
      </c>
      <c r="H95" s="140" t="s">
        <v>411</v>
      </c>
      <c r="I95" s="140" t="s">
        <v>405</v>
      </c>
      <c r="J95" s="140" t="s">
        <v>494</v>
      </c>
    </row>
    <row r="96" customHeight="1" spans="1:10">
      <c r="A96" s="140"/>
      <c r="B96" s="140" t="s">
        <v>590</v>
      </c>
      <c r="C96" s="140" t="s">
        <v>399</v>
      </c>
      <c r="D96" s="140" t="s">
        <v>442</v>
      </c>
      <c r="E96" s="140" t="s">
        <v>495</v>
      </c>
      <c r="F96" s="140" t="s">
        <v>402</v>
      </c>
      <c r="G96" s="140" t="s">
        <v>453</v>
      </c>
      <c r="H96" s="140" t="s">
        <v>411</v>
      </c>
      <c r="I96" s="140" t="s">
        <v>405</v>
      </c>
      <c r="J96" s="140" t="s">
        <v>591</v>
      </c>
    </row>
    <row r="97" customHeight="1" spans="1:10">
      <c r="A97" s="140"/>
      <c r="B97" s="140" t="s">
        <v>590</v>
      </c>
      <c r="C97" s="140" t="s">
        <v>399</v>
      </c>
      <c r="D97" s="140" t="s">
        <v>498</v>
      </c>
      <c r="E97" s="140" t="s">
        <v>499</v>
      </c>
      <c r="F97" s="140" t="s">
        <v>527</v>
      </c>
      <c r="G97" s="140" t="s">
        <v>592</v>
      </c>
      <c r="H97" s="140" t="s">
        <v>418</v>
      </c>
      <c r="I97" s="140" t="s">
        <v>405</v>
      </c>
      <c r="J97" s="140" t="s">
        <v>593</v>
      </c>
    </row>
    <row r="98" customHeight="1" spans="1:10">
      <c r="A98" s="140"/>
      <c r="B98" s="140" t="s">
        <v>590</v>
      </c>
      <c r="C98" s="140" t="s">
        <v>414</v>
      </c>
      <c r="D98" s="140" t="s">
        <v>446</v>
      </c>
      <c r="E98" s="140" t="s">
        <v>502</v>
      </c>
      <c r="F98" s="140" t="s">
        <v>402</v>
      </c>
      <c r="G98" s="140" t="s">
        <v>453</v>
      </c>
      <c r="H98" s="140" t="s">
        <v>411</v>
      </c>
      <c r="I98" s="140" t="s">
        <v>405</v>
      </c>
      <c r="J98" s="140" t="s">
        <v>594</v>
      </c>
    </row>
    <row r="99" customHeight="1" spans="1:10">
      <c r="A99" s="140"/>
      <c r="B99" s="140" t="s">
        <v>590</v>
      </c>
      <c r="C99" s="140" t="s">
        <v>427</v>
      </c>
      <c r="D99" s="140" t="s">
        <v>428</v>
      </c>
      <c r="E99" s="140" t="s">
        <v>504</v>
      </c>
      <c r="F99" s="140" t="s">
        <v>402</v>
      </c>
      <c r="G99" s="140" t="s">
        <v>453</v>
      </c>
      <c r="H99" s="140" t="s">
        <v>411</v>
      </c>
      <c r="I99" s="140" t="s">
        <v>405</v>
      </c>
      <c r="J99" s="140" t="s">
        <v>595</v>
      </c>
    </row>
    <row r="100" customHeight="1" spans="1:10">
      <c r="A100" s="140" t="s">
        <v>377</v>
      </c>
      <c r="B100" s="140" t="s">
        <v>449</v>
      </c>
      <c r="C100" s="140" t="s">
        <v>399</v>
      </c>
      <c r="D100" s="140" t="s">
        <v>400</v>
      </c>
      <c r="E100" s="140" t="s">
        <v>450</v>
      </c>
      <c r="F100" s="140" t="s">
        <v>402</v>
      </c>
      <c r="G100" s="140" t="s">
        <v>451</v>
      </c>
      <c r="H100" s="140" t="s">
        <v>411</v>
      </c>
      <c r="I100" s="140" t="s">
        <v>405</v>
      </c>
      <c r="J100" s="140" t="s">
        <v>452</v>
      </c>
    </row>
    <row r="101" customHeight="1" spans="1:10">
      <c r="A101" s="140"/>
      <c r="B101" s="140" t="s">
        <v>449</v>
      </c>
      <c r="C101" s="140" t="s">
        <v>399</v>
      </c>
      <c r="D101" s="140" t="s">
        <v>407</v>
      </c>
      <c r="E101" s="140" t="s">
        <v>408</v>
      </c>
      <c r="F101" s="140" t="s">
        <v>402</v>
      </c>
      <c r="G101" s="140" t="s">
        <v>425</v>
      </c>
      <c r="H101" s="140" t="s">
        <v>411</v>
      </c>
      <c r="I101" s="140" t="s">
        <v>405</v>
      </c>
      <c r="J101" s="140" t="s">
        <v>454</v>
      </c>
    </row>
    <row r="102" customHeight="1" spans="1:10">
      <c r="A102" s="140"/>
      <c r="B102" s="140" t="s">
        <v>449</v>
      </c>
      <c r="C102" s="140" t="s">
        <v>399</v>
      </c>
      <c r="D102" s="140" t="s">
        <v>442</v>
      </c>
      <c r="E102" s="140" t="s">
        <v>455</v>
      </c>
      <c r="F102" s="140" t="s">
        <v>402</v>
      </c>
      <c r="G102" s="140" t="s">
        <v>425</v>
      </c>
      <c r="H102" s="140" t="s">
        <v>411</v>
      </c>
      <c r="I102" s="140" t="s">
        <v>405</v>
      </c>
      <c r="J102" s="140" t="s">
        <v>456</v>
      </c>
    </row>
    <row r="103" customHeight="1" spans="1:10">
      <c r="A103" s="140"/>
      <c r="B103" s="140" t="s">
        <v>449</v>
      </c>
      <c r="C103" s="140" t="s">
        <v>414</v>
      </c>
      <c r="D103" s="140" t="s">
        <v>420</v>
      </c>
      <c r="E103" s="140" t="s">
        <v>457</v>
      </c>
      <c r="F103" s="140" t="s">
        <v>402</v>
      </c>
      <c r="G103" s="140" t="s">
        <v>425</v>
      </c>
      <c r="H103" s="140" t="s">
        <v>411</v>
      </c>
      <c r="I103" s="140" t="s">
        <v>405</v>
      </c>
      <c r="J103" s="140" t="s">
        <v>458</v>
      </c>
    </row>
    <row r="104" customHeight="1" spans="1:10">
      <c r="A104" s="140"/>
      <c r="B104" s="140" t="s">
        <v>449</v>
      </c>
      <c r="C104" s="140" t="s">
        <v>414</v>
      </c>
      <c r="D104" s="140" t="s">
        <v>446</v>
      </c>
      <c r="E104" s="140" t="s">
        <v>537</v>
      </c>
      <c r="F104" s="140" t="s">
        <v>402</v>
      </c>
      <c r="G104" s="140" t="s">
        <v>85</v>
      </c>
      <c r="H104" s="140" t="s">
        <v>462</v>
      </c>
      <c r="I104" s="140" t="s">
        <v>405</v>
      </c>
      <c r="J104" s="140" t="s">
        <v>538</v>
      </c>
    </row>
    <row r="105" customHeight="1" spans="1:10">
      <c r="A105" s="140"/>
      <c r="B105" s="140" t="s">
        <v>449</v>
      </c>
      <c r="C105" s="140" t="s">
        <v>427</v>
      </c>
      <c r="D105" s="140" t="s">
        <v>428</v>
      </c>
      <c r="E105" s="140" t="s">
        <v>429</v>
      </c>
      <c r="F105" s="140" t="s">
        <v>409</v>
      </c>
      <c r="G105" s="140" t="s">
        <v>425</v>
      </c>
      <c r="H105" s="140" t="s">
        <v>411</v>
      </c>
      <c r="I105" s="140" t="s">
        <v>405</v>
      </c>
      <c r="J105" s="140" t="s">
        <v>486</v>
      </c>
    </row>
    <row r="106" customHeight="1" spans="1:10">
      <c r="A106" s="140"/>
      <c r="B106" s="140" t="s">
        <v>449</v>
      </c>
      <c r="C106" s="140" t="s">
        <v>427</v>
      </c>
      <c r="D106" s="140" t="s">
        <v>428</v>
      </c>
      <c r="E106" s="140" t="s">
        <v>431</v>
      </c>
      <c r="F106" s="140" t="s">
        <v>402</v>
      </c>
      <c r="G106" s="140" t="s">
        <v>425</v>
      </c>
      <c r="H106" s="140" t="s">
        <v>411</v>
      </c>
      <c r="I106" s="140" t="s">
        <v>405</v>
      </c>
      <c r="J106" s="140" t="s">
        <v>486</v>
      </c>
    </row>
    <row r="107" customHeight="1" spans="1:10">
      <c r="A107" s="140"/>
      <c r="B107" s="140" t="s">
        <v>449</v>
      </c>
      <c r="C107" s="140" t="s">
        <v>427</v>
      </c>
      <c r="D107" s="140" t="s">
        <v>428</v>
      </c>
      <c r="E107" s="140" t="s">
        <v>432</v>
      </c>
      <c r="F107" s="140" t="s">
        <v>402</v>
      </c>
      <c r="G107" s="140" t="s">
        <v>425</v>
      </c>
      <c r="H107" s="140" t="s">
        <v>411</v>
      </c>
      <c r="I107" s="140" t="s">
        <v>405</v>
      </c>
      <c r="J107" s="140" t="s">
        <v>486</v>
      </c>
    </row>
    <row r="108" customHeight="1" spans="1:10">
      <c r="A108" s="140" t="s">
        <v>375</v>
      </c>
      <c r="B108" s="140" t="s">
        <v>596</v>
      </c>
      <c r="C108" s="140" t="s">
        <v>399</v>
      </c>
      <c r="D108" s="140" t="s">
        <v>400</v>
      </c>
      <c r="E108" s="140" t="s">
        <v>597</v>
      </c>
      <c r="F108" s="140" t="s">
        <v>402</v>
      </c>
      <c r="G108" s="140" t="s">
        <v>451</v>
      </c>
      <c r="H108" s="140" t="s">
        <v>411</v>
      </c>
      <c r="I108" s="140" t="s">
        <v>405</v>
      </c>
      <c r="J108" s="140" t="s">
        <v>598</v>
      </c>
    </row>
    <row r="109" customHeight="1" spans="1:10">
      <c r="A109" s="140"/>
      <c r="B109" s="140" t="s">
        <v>596</v>
      </c>
      <c r="C109" s="140" t="s">
        <v>399</v>
      </c>
      <c r="D109" s="140" t="s">
        <v>407</v>
      </c>
      <c r="E109" s="140" t="s">
        <v>408</v>
      </c>
      <c r="F109" s="140" t="s">
        <v>402</v>
      </c>
      <c r="G109" s="140" t="s">
        <v>453</v>
      </c>
      <c r="H109" s="140" t="s">
        <v>411</v>
      </c>
      <c r="I109" s="140" t="s">
        <v>405</v>
      </c>
      <c r="J109" s="140" t="s">
        <v>598</v>
      </c>
    </row>
    <row r="110" customHeight="1" spans="1:10">
      <c r="A110" s="140"/>
      <c r="B110" s="140" t="s">
        <v>596</v>
      </c>
      <c r="C110" s="140" t="s">
        <v>399</v>
      </c>
      <c r="D110" s="140" t="s">
        <v>442</v>
      </c>
      <c r="E110" s="140" t="s">
        <v>455</v>
      </c>
      <c r="F110" s="140" t="s">
        <v>402</v>
      </c>
      <c r="G110" s="140" t="s">
        <v>453</v>
      </c>
      <c r="H110" s="140" t="s">
        <v>411</v>
      </c>
      <c r="I110" s="140" t="s">
        <v>405</v>
      </c>
      <c r="J110" s="140" t="s">
        <v>599</v>
      </c>
    </row>
    <row r="111" customHeight="1" spans="1:10">
      <c r="A111" s="140"/>
      <c r="B111" s="140" t="s">
        <v>596</v>
      </c>
      <c r="C111" s="140" t="s">
        <v>414</v>
      </c>
      <c r="D111" s="140" t="s">
        <v>420</v>
      </c>
      <c r="E111" s="140" t="s">
        <v>600</v>
      </c>
      <c r="F111" s="140" t="s">
        <v>402</v>
      </c>
      <c r="G111" s="140" t="s">
        <v>601</v>
      </c>
      <c r="H111" s="140" t="s">
        <v>490</v>
      </c>
      <c r="I111" s="140" t="s">
        <v>405</v>
      </c>
      <c r="J111" s="140" t="s">
        <v>598</v>
      </c>
    </row>
    <row r="112" customHeight="1" spans="1:10">
      <c r="A112" s="140"/>
      <c r="B112" s="140" t="s">
        <v>596</v>
      </c>
      <c r="C112" s="140" t="s">
        <v>414</v>
      </c>
      <c r="D112" s="140" t="s">
        <v>423</v>
      </c>
      <c r="E112" s="140" t="s">
        <v>602</v>
      </c>
      <c r="F112" s="140" t="s">
        <v>402</v>
      </c>
      <c r="G112" s="140" t="s">
        <v>601</v>
      </c>
      <c r="H112" s="140" t="s">
        <v>490</v>
      </c>
      <c r="I112" s="140" t="s">
        <v>405</v>
      </c>
      <c r="J112" s="140" t="s">
        <v>598</v>
      </c>
    </row>
    <row r="113" customHeight="1" spans="1:10">
      <c r="A113" s="140"/>
      <c r="B113" s="140" t="s">
        <v>596</v>
      </c>
      <c r="C113" s="140" t="s">
        <v>427</v>
      </c>
      <c r="D113" s="140" t="s">
        <v>428</v>
      </c>
      <c r="E113" s="140" t="s">
        <v>432</v>
      </c>
      <c r="F113" s="140" t="s">
        <v>402</v>
      </c>
      <c r="G113" s="140" t="s">
        <v>554</v>
      </c>
      <c r="H113" s="140" t="s">
        <v>411</v>
      </c>
      <c r="I113" s="140" t="s">
        <v>405</v>
      </c>
      <c r="J113" s="140" t="s">
        <v>603</v>
      </c>
    </row>
    <row r="114" customHeight="1" spans="1:10">
      <c r="A114" s="140"/>
      <c r="B114" s="140" t="s">
        <v>596</v>
      </c>
      <c r="C114" s="140" t="s">
        <v>427</v>
      </c>
      <c r="D114" s="140" t="s">
        <v>428</v>
      </c>
      <c r="E114" s="140" t="s">
        <v>604</v>
      </c>
      <c r="F114" s="140" t="s">
        <v>402</v>
      </c>
      <c r="G114" s="140" t="s">
        <v>554</v>
      </c>
      <c r="H114" s="140" t="s">
        <v>411</v>
      </c>
      <c r="I114" s="140" t="s">
        <v>405</v>
      </c>
      <c r="J114" s="140" t="s">
        <v>605</v>
      </c>
    </row>
    <row r="115" customHeight="1" spans="1:10">
      <c r="A115" s="140"/>
      <c r="B115" s="140" t="s">
        <v>596</v>
      </c>
      <c r="C115" s="140" t="s">
        <v>427</v>
      </c>
      <c r="D115" s="140" t="s">
        <v>428</v>
      </c>
      <c r="E115" s="140" t="s">
        <v>521</v>
      </c>
      <c r="F115" s="140" t="s">
        <v>402</v>
      </c>
      <c r="G115" s="140" t="s">
        <v>554</v>
      </c>
      <c r="H115" s="140" t="s">
        <v>411</v>
      </c>
      <c r="I115" s="140" t="s">
        <v>405</v>
      </c>
      <c r="J115" s="140" t="s">
        <v>606</v>
      </c>
    </row>
    <row r="116" customHeight="1" spans="1:10">
      <c r="A116" s="140" t="s">
        <v>324</v>
      </c>
      <c r="B116" s="140" t="s">
        <v>607</v>
      </c>
      <c r="C116" s="140" t="s">
        <v>399</v>
      </c>
      <c r="D116" s="140" t="s">
        <v>400</v>
      </c>
      <c r="E116" s="140" t="s">
        <v>608</v>
      </c>
      <c r="F116" s="140" t="s">
        <v>409</v>
      </c>
      <c r="G116" s="140" t="s">
        <v>92</v>
      </c>
      <c r="H116" s="140" t="s">
        <v>609</v>
      </c>
      <c r="I116" s="140" t="s">
        <v>405</v>
      </c>
      <c r="J116" s="140" t="s">
        <v>610</v>
      </c>
    </row>
    <row r="117" customHeight="1" spans="1:10">
      <c r="A117" s="140"/>
      <c r="B117" s="140" t="s">
        <v>607</v>
      </c>
      <c r="C117" s="140" t="s">
        <v>399</v>
      </c>
      <c r="D117" s="140" t="s">
        <v>407</v>
      </c>
      <c r="E117" s="140" t="s">
        <v>611</v>
      </c>
      <c r="F117" s="140" t="s">
        <v>409</v>
      </c>
      <c r="G117" s="140" t="s">
        <v>612</v>
      </c>
      <c r="H117" s="140" t="s">
        <v>462</v>
      </c>
      <c r="I117" s="140" t="s">
        <v>412</v>
      </c>
      <c r="J117" s="140" t="s">
        <v>613</v>
      </c>
    </row>
    <row r="118" customHeight="1" spans="1:10">
      <c r="A118" s="140"/>
      <c r="B118" s="140" t="s">
        <v>607</v>
      </c>
      <c r="C118" s="140" t="s">
        <v>399</v>
      </c>
      <c r="D118" s="140" t="s">
        <v>442</v>
      </c>
      <c r="E118" s="140" t="s">
        <v>566</v>
      </c>
      <c r="F118" s="140" t="s">
        <v>409</v>
      </c>
      <c r="G118" s="140" t="s">
        <v>614</v>
      </c>
      <c r="H118" s="140" t="s">
        <v>462</v>
      </c>
      <c r="I118" s="140" t="s">
        <v>412</v>
      </c>
      <c r="J118" s="140" t="s">
        <v>610</v>
      </c>
    </row>
    <row r="119" ht="43" customHeight="1" spans="1:10">
      <c r="A119" s="140"/>
      <c r="B119" s="140" t="s">
        <v>607</v>
      </c>
      <c r="C119" s="140" t="s">
        <v>414</v>
      </c>
      <c r="D119" s="140" t="s">
        <v>415</v>
      </c>
      <c r="E119" s="140" t="s">
        <v>615</v>
      </c>
      <c r="F119" s="140" t="s">
        <v>409</v>
      </c>
      <c r="G119" s="140" t="s">
        <v>616</v>
      </c>
      <c r="H119" s="140" t="s">
        <v>462</v>
      </c>
      <c r="I119" s="140" t="s">
        <v>412</v>
      </c>
      <c r="J119" s="140" t="s">
        <v>610</v>
      </c>
    </row>
    <row r="120" customHeight="1" spans="1:10">
      <c r="A120" s="140"/>
      <c r="B120" s="140" t="s">
        <v>607</v>
      </c>
      <c r="C120" s="140" t="s">
        <v>414</v>
      </c>
      <c r="D120" s="140" t="s">
        <v>420</v>
      </c>
      <c r="E120" s="140" t="s">
        <v>617</v>
      </c>
      <c r="F120" s="140" t="s">
        <v>409</v>
      </c>
      <c r="G120" s="140" t="s">
        <v>443</v>
      </c>
      <c r="H120" s="140" t="s">
        <v>462</v>
      </c>
      <c r="I120" s="140" t="s">
        <v>412</v>
      </c>
      <c r="J120" s="140" t="s">
        <v>618</v>
      </c>
    </row>
    <row r="121" customHeight="1" spans="1:10">
      <c r="A121" s="140"/>
      <c r="B121" s="140" t="s">
        <v>607</v>
      </c>
      <c r="C121" s="140" t="s">
        <v>414</v>
      </c>
      <c r="D121" s="140" t="s">
        <v>423</v>
      </c>
      <c r="E121" s="140" t="s">
        <v>619</v>
      </c>
      <c r="F121" s="140" t="s">
        <v>409</v>
      </c>
      <c r="G121" s="140" t="s">
        <v>554</v>
      </c>
      <c r="H121" s="140" t="s">
        <v>411</v>
      </c>
      <c r="I121" s="140" t="s">
        <v>412</v>
      </c>
      <c r="J121" s="140" t="s">
        <v>610</v>
      </c>
    </row>
    <row r="122" customHeight="1" spans="1:10">
      <c r="A122" s="140"/>
      <c r="B122" s="140" t="s">
        <v>607</v>
      </c>
      <c r="C122" s="140" t="s">
        <v>414</v>
      </c>
      <c r="D122" s="140" t="s">
        <v>446</v>
      </c>
      <c r="E122" s="140" t="s">
        <v>620</v>
      </c>
      <c r="F122" s="140" t="s">
        <v>409</v>
      </c>
      <c r="G122" s="140" t="s">
        <v>621</v>
      </c>
      <c r="H122" s="140" t="s">
        <v>462</v>
      </c>
      <c r="I122" s="140" t="s">
        <v>412</v>
      </c>
      <c r="J122" s="140" t="s">
        <v>622</v>
      </c>
    </row>
    <row r="123" customHeight="1" spans="1:10">
      <c r="A123" s="140"/>
      <c r="B123" s="140" t="s">
        <v>607</v>
      </c>
      <c r="C123" s="140" t="s">
        <v>427</v>
      </c>
      <c r="D123" s="140" t="s">
        <v>428</v>
      </c>
      <c r="E123" s="140" t="s">
        <v>623</v>
      </c>
      <c r="F123" s="140" t="s">
        <v>409</v>
      </c>
      <c r="G123" s="140" t="s">
        <v>624</v>
      </c>
      <c r="H123" s="140" t="s">
        <v>462</v>
      </c>
      <c r="I123" s="140" t="s">
        <v>412</v>
      </c>
      <c r="J123" s="140" t="s">
        <v>625</v>
      </c>
    </row>
    <row r="124" customHeight="1" spans="1:10">
      <c r="A124" s="140"/>
      <c r="B124" s="140" t="s">
        <v>607</v>
      </c>
      <c r="C124" s="140" t="s">
        <v>427</v>
      </c>
      <c r="D124" s="140" t="s">
        <v>428</v>
      </c>
      <c r="E124" s="140" t="s">
        <v>626</v>
      </c>
      <c r="F124" s="140" t="s">
        <v>409</v>
      </c>
      <c r="G124" s="140" t="s">
        <v>624</v>
      </c>
      <c r="H124" s="140" t="s">
        <v>462</v>
      </c>
      <c r="I124" s="140" t="s">
        <v>412</v>
      </c>
      <c r="J124" s="140" t="s">
        <v>625</v>
      </c>
    </row>
    <row r="125" customHeight="1" spans="1:10">
      <c r="A125" s="140" t="s">
        <v>322</v>
      </c>
      <c r="B125" s="140" t="s">
        <v>627</v>
      </c>
      <c r="C125" s="140" t="s">
        <v>399</v>
      </c>
      <c r="D125" s="140" t="s">
        <v>407</v>
      </c>
      <c r="E125" s="140" t="s">
        <v>628</v>
      </c>
      <c r="F125" s="140" t="s">
        <v>402</v>
      </c>
      <c r="G125" s="140" t="s">
        <v>451</v>
      </c>
      <c r="H125" s="140" t="s">
        <v>411</v>
      </c>
      <c r="I125" s="140" t="s">
        <v>405</v>
      </c>
      <c r="J125" s="140" t="s">
        <v>629</v>
      </c>
    </row>
    <row r="126" customHeight="1" spans="1:10">
      <c r="A126" s="140"/>
      <c r="B126" s="140" t="s">
        <v>627</v>
      </c>
      <c r="C126" s="140" t="s">
        <v>399</v>
      </c>
      <c r="D126" s="140" t="s">
        <v>442</v>
      </c>
      <c r="E126" s="140" t="s">
        <v>576</v>
      </c>
      <c r="F126" s="140" t="s">
        <v>409</v>
      </c>
      <c r="G126" s="140" t="s">
        <v>81</v>
      </c>
      <c r="H126" s="140" t="s">
        <v>462</v>
      </c>
      <c r="I126" s="140" t="s">
        <v>405</v>
      </c>
      <c r="J126" s="140" t="s">
        <v>630</v>
      </c>
    </row>
    <row r="127" ht="71" customHeight="1" spans="1:10">
      <c r="A127" s="140"/>
      <c r="B127" s="140" t="s">
        <v>627</v>
      </c>
      <c r="C127" s="140" t="s">
        <v>414</v>
      </c>
      <c r="D127" s="140" t="s">
        <v>423</v>
      </c>
      <c r="E127" s="140" t="s">
        <v>631</v>
      </c>
      <c r="F127" s="140" t="s">
        <v>402</v>
      </c>
      <c r="G127" s="140" t="s">
        <v>632</v>
      </c>
      <c r="H127" s="140" t="s">
        <v>633</v>
      </c>
      <c r="I127" s="140" t="s">
        <v>405</v>
      </c>
      <c r="J127" s="140" t="s">
        <v>634</v>
      </c>
    </row>
    <row r="128" ht="32" customHeight="1" spans="1:10">
      <c r="A128" s="140"/>
      <c r="B128" s="140" t="s">
        <v>627</v>
      </c>
      <c r="C128" s="140" t="s">
        <v>414</v>
      </c>
      <c r="D128" s="140" t="s">
        <v>446</v>
      </c>
      <c r="E128" s="140" t="s">
        <v>635</v>
      </c>
      <c r="F128" s="140" t="s">
        <v>402</v>
      </c>
      <c r="G128" s="140" t="s">
        <v>483</v>
      </c>
      <c r="H128" s="140" t="s">
        <v>411</v>
      </c>
      <c r="I128" s="140" t="s">
        <v>405</v>
      </c>
      <c r="J128" s="140" t="s">
        <v>636</v>
      </c>
    </row>
    <row r="129" customHeight="1" spans="1:10">
      <c r="A129" s="140"/>
      <c r="B129" s="140" t="s">
        <v>627</v>
      </c>
      <c r="C129" s="140" t="s">
        <v>427</v>
      </c>
      <c r="D129" s="140" t="s">
        <v>428</v>
      </c>
      <c r="E129" s="140" t="s">
        <v>637</v>
      </c>
      <c r="F129" s="140" t="s">
        <v>402</v>
      </c>
      <c r="G129" s="140" t="s">
        <v>425</v>
      </c>
      <c r="H129" s="140" t="s">
        <v>411</v>
      </c>
      <c r="I129" s="140" t="s">
        <v>405</v>
      </c>
      <c r="J129" s="140" t="s">
        <v>638</v>
      </c>
    </row>
    <row r="130" customHeight="1" spans="1:10">
      <c r="A130" s="140"/>
      <c r="B130" s="140" t="s">
        <v>627</v>
      </c>
      <c r="C130" s="140" t="s">
        <v>427</v>
      </c>
      <c r="D130" s="140" t="s">
        <v>428</v>
      </c>
      <c r="E130" s="140" t="s">
        <v>466</v>
      </c>
      <c r="F130" s="140" t="s">
        <v>402</v>
      </c>
      <c r="G130" s="140" t="s">
        <v>425</v>
      </c>
      <c r="H130" s="140" t="s">
        <v>411</v>
      </c>
      <c r="I130" s="140" t="s">
        <v>405</v>
      </c>
      <c r="J130" s="140" t="s">
        <v>639</v>
      </c>
    </row>
    <row r="131" customHeight="1" spans="1:10">
      <c r="A131" s="140"/>
      <c r="B131" s="140" t="s">
        <v>627</v>
      </c>
      <c r="C131" s="140" t="s">
        <v>427</v>
      </c>
      <c r="D131" s="140" t="s">
        <v>428</v>
      </c>
      <c r="E131" s="140" t="s">
        <v>432</v>
      </c>
      <c r="F131" s="140" t="s">
        <v>402</v>
      </c>
      <c r="G131" s="140" t="s">
        <v>425</v>
      </c>
      <c r="H131" s="140" t="s">
        <v>411</v>
      </c>
      <c r="I131" s="140" t="s">
        <v>405</v>
      </c>
      <c r="J131" s="140" t="s">
        <v>640</v>
      </c>
    </row>
    <row r="132" customHeight="1" spans="1:10">
      <c r="A132" s="140" t="s">
        <v>381</v>
      </c>
      <c r="B132" s="140" t="s">
        <v>641</v>
      </c>
      <c r="C132" s="140" t="s">
        <v>399</v>
      </c>
      <c r="D132" s="140" t="s">
        <v>400</v>
      </c>
      <c r="E132" s="140" t="s">
        <v>642</v>
      </c>
      <c r="F132" s="140" t="s">
        <v>402</v>
      </c>
      <c r="G132" s="140" t="s">
        <v>87</v>
      </c>
      <c r="H132" s="140" t="s">
        <v>643</v>
      </c>
      <c r="I132" s="140" t="s">
        <v>405</v>
      </c>
      <c r="J132" s="140" t="s">
        <v>644</v>
      </c>
    </row>
    <row r="133" customHeight="1" spans="1:10">
      <c r="A133" s="140"/>
      <c r="B133" s="140" t="s">
        <v>641</v>
      </c>
      <c r="C133" s="140" t="s">
        <v>399</v>
      </c>
      <c r="D133" s="140" t="s">
        <v>407</v>
      </c>
      <c r="E133" s="140" t="s">
        <v>645</v>
      </c>
      <c r="F133" s="140" t="s">
        <v>402</v>
      </c>
      <c r="G133" s="140" t="s">
        <v>425</v>
      </c>
      <c r="H133" s="140" t="s">
        <v>411</v>
      </c>
      <c r="I133" s="140" t="s">
        <v>405</v>
      </c>
      <c r="J133" s="140" t="s">
        <v>646</v>
      </c>
    </row>
    <row r="134" customHeight="1" spans="1:10">
      <c r="A134" s="140"/>
      <c r="B134" s="140" t="s">
        <v>641</v>
      </c>
      <c r="C134" s="140" t="s">
        <v>399</v>
      </c>
      <c r="D134" s="140" t="s">
        <v>442</v>
      </c>
      <c r="E134" s="140" t="s">
        <v>647</v>
      </c>
      <c r="F134" s="140" t="s">
        <v>527</v>
      </c>
      <c r="G134" s="140" t="s">
        <v>81</v>
      </c>
      <c r="H134" s="140" t="s">
        <v>462</v>
      </c>
      <c r="I134" s="140" t="s">
        <v>405</v>
      </c>
      <c r="J134" s="140" t="s">
        <v>648</v>
      </c>
    </row>
    <row r="135" customHeight="1" spans="1:10">
      <c r="A135" s="140"/>
      <c r="B135" s="140" t="s">
        <v>641</v>
      </c>
      <c r="C135" s="140" t="s">
        <v>414</v>
      </c>
      <c r="D135" s="140" t="s">
        <v>420</v>
      </c>
      <c r="E135" s="140" t="s">
        <v>649</v>
      </c>
      <c r="F135" s="140" t="s">
        <v>402</v>
      </c>
      <c r="G135" s="140" t="s">
        <v>650</v>
      </c>
      <c r="H135" s="140" t="s">
        <v>436</v>
      </c>
      <c r="I135" s="140" t="s">
        <v>405</v>
      </c>
      <c r="J135" s="140" t="s">
        <v>651</v>
      </c>
    </row>
    <row r="136" customHeight="1" spans="1:10">
      <c r="A136" s="140"/>
      <c r="B136" s="140" t="s">
        <v>641</v>
      </c>
      <c r="C136" s="140" t="s">
        <v>414</v>
      </c>
      <c r="D136" s="140" t="s">
        <v>423</v>
      </c>
      <c r="E136" s="140" t="s">
        <v>652</v>
      </c>
      <c r="F136" s="140" t="s">
        <v>402</v>
      </c>
      <c r="G136" s="140" t="s">
        <v>554</v>
      </c>
      <c r="H136" s="140" t="s">
        <v>411</v>
      </c>
      <c r="I136" s="140" t="s">
        <v>405</v>
      </c>
      <c r="J136" s="140" t="s">
        <v>653</v>
      </c>
    </row>
    <row r="137" customHeight="1" spans="1:10">
      <c r="A137" s="140"/>
      <c r="B137" s="140" t="s">
        <v>641</v>
      </c>
      <c r="C137" s="140" t="s">
        <v>427</v>
      </c>
      <c r="D137" s="140" t="s">
        <v>428</v>
      </c>
      <c r="E137" s="140" t="s">
        <v>654</v>
      </c>
      <c r="F137" s="140" t="s">
        <v>402</v>
      </c>
      <c r="G137" s="140" t="s">
        <v>554</v>
      </c>
      <c r="H137" s="140" t="s">
        <v>411</v>
      </c>
      <c r="I137" s="140" t="s">
        <v>405</v>
      </c>
      <c r="J137" s="140" t="s">
        <v>655</v>
      </c>
    </row>
    <row r="138" customHeight="1" spans="1:10">
      <c r="A138" s="140" t="s">
        <v>298</v>
      </c>
      <c r="B138" s="140" t="s">
        <v>656</v>
      </c>
      <c r="C138" s="140" t="s">
        <v>399</v>
      </c>
      <c r="D138" s="140" t="s">
        <v>400</v>
      </c>
      <c r="E138" s="140" t="s">
        <v>657</v>
      </c>
      <c r="F138" s="140" t="s">
        <v>409</v>
      </c>
      <c r="G138" s="140" t="s">
        <v>91</v>
      </c>
      <c r="H138" s="140" t="s">
        <v>436</v>
      </c>
      <c r="I138" s="140" t="s">
        <v>405</v>
      </c>
      <c r="J138" s="140" t="s">
        <v>658</v>
      </c>
    </row>
    <row r="139" ht="48" customHeight="1" spans="1:10">
      <c r="A139" s="140"/>
      <c r="B139" s="140" t="s">
        <v>656</v>
      </c>
      <c r="C139" s="140" t="s">
        <v>399</v>
      </c>
      <c r="D139" s="140" t="s">
        <v>407</v>
      </c>
      <c r="E139" s="140" t="s">
        <v>658</v>
      </c>
      <c r="F139" s="140" t="s">
        <v>409</v>
      </c>
      <c r="G139" s="140" t="s">
        <v>81</v>
      </c>
      <c r="H139" s="140" t="s">
        <v>436</v>
      </c>
      <c r="I139" s="140" t="s">
        <v>405</v>
      </c>
      <c r="J139" s="140" t="s">
        <v>658</v>
      </c>
    </row>
    <row r="140" ht="38" customHeight="1" spans="1:10">
      <c r="A140" s="140"/>
      <c r="B140" s="140" t="s">
        <v>656</v>
      </c>
      <c r="C140" s="140" t="s">
        <v>414</v>
      </c>
      <c r="D140" s="140" t="s">
        <v>420</v>
      </c>
      <c r="E140" s="140" t="s">
        <v>659</v>
      </c>
      <c r="F140" s="140" t="s">
        <v>409</v>
      </c>
      <c r="G140" s="140" t="s">
        <v>81</v>
      </c>
      <c r="H140" s="140" t="s">
        <v>436</v>
      </c>
      <c r="I140" s="140" t="s">
        <v>405</v>
      </c>
      <c r="J140" s="140" t="s">
        <v>658</v>
      </c>
    </row>
    <row r="141" customHeight="1" spans="1:10">
      <c r="A141" s="140"/>
      <c r="B141" s="140" t="s">
        <v>656</v>
      </c>
      <c r="C141" s="140" t="s">
        <v>414</v>
      </c>
      <c r="D141" s="140" t="s">
        <v>423</v>
      </c>
      <c r="E141" s="140" t="s">
        <v>660</v>
      </c>
      <c r="F141" s="140" t="s">
        <v>409</v>
      </c>
      <c r="G141" s="140" t="s">
        <v>661</v>
      </c>
      <c r="H141" s="140" t="s">
        <v>411</v>
      </c>
      <c r="I141" s="140" t="s">
        <v>405</v>
      </c>
      <c r="J141" s="140" t="s">
        <v>658</v>
      </c>
    </row>
    <row r="142" customHeight="1" spans="1:10">
      <c r="A142" s="140"/>
      <c r="B142" s="140" t="s">
        <v>656</v>
      </c>
      <c r="C142" s="140" t="s">
        <v>427</v>
      </c>
      <c r="D142" s="140" t="s">
        <v>428</v>
      </c>
      <c r="E142" s="140" t="s">
        <v>662</v>
      </c>
      <c r="F142" s="140" t="s">
        <v>409</v>
      </c>
      <c r="G142" s="140" t="s">
        <v>661</v>
      </c>
      <c r="H142" s="140" t="s">
        <v>411</v>
      </c>
      <c r="I142" s="140" t="s">
        <v>405</v>
      </c>
      <c r="J142" s="140" t="s">
        <v>658</v>
      </c>
    </row>
    <row r="143" customHeight="1" spans="1:10">
      <c r="A143" s="140"/>
      <c r="B143" s="140" t="s">
        <v>656</v>
      </c>
      <c r="C143" s="140" t="s">
        <v>427</v>
      </c>
      <c r="D143" s="140" t="s">
        <v>428</v>
      </c>
      <c r="E143" s="140" t="s">
        <v>432</v>
      </c>
      <c r="F143" s="140" t="s">
        <v>409</v>
      </c>
      <c r="G143" s="140" t="s">
        <v>661</v>
      </c>
      <c r="H143" s="140" t="s">
        <v>411</v>
      </c>
      <c r="I143" s="140" t="s">
        <v>405</v>
      </c>
      <c r="J143" s="140" t="s">
        <v>658</v>
      </c>
    </row>
    <row r="144" customHeight="1" spans="1:10">
      <c r="A144" s="140"/>
      <c r="B144" s="140" t="s">
        <v>656</v>
      </c>
      <c r="C144" s="140" t="s">
        <v>427</v>
      </c>
      <c r="D144" s="140" t="s">
        <v>428</v>
      </c>
      <c r="E144" s="140" t="s">
        <v>466</v>
      </c>
      <c r="F144" s="140" t="s">
        <v>409</v>
      </c>
      <c r="G144" s="140" t="s">
        <v>661</v>
      </c>
      <c r="H144" s="140" t="s">
        <v>411</v>
      </c>
      <c r="I144" s="140" t="s">
        <v>405</v>
      </c>
      <c r="J144" s="140" t="s">
        <v>658</v>
      </c>
    </row>
    <row r="145" customHeight="1" spans="1:10">
      <c r="A145" s="140" t="s">
        <v>383</v>
      </c>
      <c r="B145" s="140" t="s">
        <v>663</v>
      </c>
      <c r="C145" s="140" t="s">
        <v>399</v>
      </c>
      <c r="D145" s="140" t="s">
        <v>400</v>
      </c>
      <c r="E145" s="140" t="s">
        <v>664</v>
      </c>
      <c r="F145" s="140" t="s">
        <v>402</v>
      </c>
      <c r="G145" s="140" t="s">
        <v>665</v>
      </c>
      <c r="H145" s="140" t="s">
        <v>404</v>
      </c>
      <c r="I145" s="140" t="s">
        <v>405</v>
      </c>
      <c r="J145" s="140" t="s">
        <v>666</v>
      </c>
    </row>
    <row r="146" customHeight="1" spans="1:10">
      <c r="A146" s="140"/>
      <c r="B146" s="140" t="s">
        <v>663</v>
      </c>
      <c r="C146" s="140" t="s">
        <v>414</v>
      </c>
      <c r="D146" s="140" t="s">
        <v>415</v>
      </c>
      <c r="E146" s="140" t="s">
        <v>667</v>
      </c>
      <c r="F146" s="140" t="s">
        <v>409</v>
      </c>
      <c r="G146" s="140" t="s">
        <v>668</v>
      </c>
      <c r="H146" s="140" t="s">
        <v>669</v>
      </c>
      <c r="I146" s="140" t="s">
        <v>412</v>
      </c>
      <c r="J146" s="140" t="s">
        <v>670</v>
      </c>
    </row>
    <row r="147" customHeight="1" spans="1:10">
      <c r="A147" s="140"/>
      <c r="B147" s="140" t="s">
        <v>663</v>
      </c>
      <c r="C147" s="140" t="s">
        <v>414</v>
      </c>
      <c r="D147" s="140" t="s">
        <v>415</v>
      </c>
      <c r="E147" s="140" t="s">
        <v>671</v>
      </c>
      <c r="F147" s="140" t="s">
        <v>402</v>
      </c>
      <c r="G147" s="140" t="s">
        <v>440</v>
      </c>
      <c r="H147" s="140" t="s">
        <v>411</v>
      </c>
      <c r="I147" s="140" t="s">
        <v>405</v>
      </c>
      <c r="J147" s="140" t="s">
        <v>672</v>
      </c>
    </row>
    <row r="148" customHeight="1" spans="1:10">
      <c r="A148" s="140"/>
      <c r="B148" s="140" t="s">
        <v>663</v>
      </c>
      <c r="C148" s="140" t="s">
        <v>427</v>
      </c>
      <c r="D148" s="140" t="s">
        <v>428</v>
      </c>
      <c r="E148" s="140" t="s">
        <v>521</v>
      </c>
      <c r="F148" s="140" t="s">
        <v>402</v>
      </c>
      <c r="G148" s="140" t="s">
        <v>440</v>
      </c>
      <c r="H148" s="140" t="s">
        <v>411</v>
      </c>
      <c r="I148" s="140" t="s">
        <v>405</v>
      </c>
      <c r="J148" s="140" t="s">
        <v>673</v>
      </c>
    </row>
    <row r="149" customHeight="1" spans="1:10">
      <c r="A149" s="140" t="s">
        <v>336</v>
      </c>
      <c r="B149" s="140" t="s">
        <v>674</v>
      </c>
      <c r="C149" s="140" t="s">
        <v>399</v>
      </c>
      <c r="D149" s="140" t="s">
        <v>400</v>
      </c>
      <c r="E149" s="140" t="s">
        <v>675</v>
      </c>
      <c r="F149" s="140" t="s">
        <v>409</v>
      </c>
      <c r="G149" s="140" t="s">
        <v>676</v>
      </c>
      <c r="H149" s="140" t="s">
        <v>677</v>
      </c>
      <c r="I149" s="140" t="s">
        <v>405</v>
      </c>
      <c r="J149" s="140" t="s">
        <v>675</v>
      </c>
    </row>
    <row r="150" customHeight="1" spans="1:10">
      <c r="A150" s="140"/>
      <c r="B150" s="140" t="s">
        <v>674</v>
      </c>
      <c r="C150" s="140" t="s">
        <v>399</v>
      </c>
      <c r="D150" s="140" t="s">
        <v>400</v>
      </c>
      <c r="E150" s="140" t="s">
        <v>678</v>
      </c>
      <c r="F150" s="140" t="s">
        <v>409</v>
      </c>
      <c r="G150" s="140" t="s">
        <v>81</v>
      </c>
      <c r="H150" s="140" t="s">
        <v>679</v>
      </c>
      <c r="I150" s="140" t="s">
        <v>405</v>
      </c>
      <c r="J150" s="140" t="s">
        <v>678</v>
      </c>
    </row>
    <row r="151" customHeight="1" spans="1:10">
      <c r="A151" s="140"/>
      <c r="B151" s="140" t="s">
        <v>674</v>
      </c>
      <c r="C151" s="140" t="s">
        <v>399</v>
      </c>
      <c r="D151" s="140" t="s">
        <v>407</v>
      </c>
      <c r="E151" s="140" t="s">
        <v>680</v>
      </c>
      <c r="F151" s="140" t="s">
        <v>402</v>
      </c>
      <c r="G151" s="140" t="s">
        <v>451</v>
      </c>
      <c r="H151" s="140" t="s">
        <v>411</v>
      </c>
      <c r="I151" s="140" t="s">
        <v>405</v>
      </c>
      <c r="J151" s="140" t="s">
        <v>680</v>
      </c>
    </row>
    <row r="152" customHeight="1" spans="1:10">
      <c r="A152" s="140"/>
      <c r="B152" s="140" t="s">
        <v>674</v>
      </c>
      <c r="C152" s="140" t="s">
        <v>399</v>
      </c>
      <c r="D152" s="140" t="s">
        <v>407</v>
      </c>
      <c r="E152" s="140" t="s">
        <v>681</v>
      </c>
      <c r="F152" s="140" t="s">
        <v>402</v>
      </c>
      <c r="G152" s="140" t="s">
        <v>451</v>
      </c>
      <c r="H152" s="140" t="s">
        <v>411</v>
      </c>
      <c r="I152" s="140" t="s">
        <v>405</v>
      </c>
      <c r="J152" s="140" t="s">
        <v>681</v>
      </c>
    </row>
    <row r="153" customHeight="1" spans="1:10">
      <c r="A153" s="140"/>
      <c r="B153" s="140" t="s">
        <v>674</v>
      </c>
      <c r="C153" s="140" t="s">
        <v>399</v>
      </c>
      <c r="D153" s="140" t="s">
        <v>442</v>
      </c>
      <c r="E153" s="140" t="s">
        <v>682</v>
      </c>
      <c r="F153" s="140" t="s">
        <v>402</v>
      </c>
      <c r="G153" s="140" t="s">
        <v>451</v>
      </c>
      <c r="H153" s="140" t="s">
        <v>411</v>
      </c>
      <c r="I153" s="140" t="s">
        <v>405</v>
      </c>
      <c r="J153" s="140" t="s">
        <v>682</v>
      </c>
    </row>
    <row r="154" customHeight="1" spans="1:10">
      <c r="A154" s="140"/>
      <c r="B154" s="140" t="s">
        <v>674</v>
      </c>
      <c r="C154" s="140" t="s">
        <v>399</v>
      </c>
      <c r="D154" s="140" t="s">
        <v>442</v>
      </c>
      <c r="E154" s="140" t="s">
        <v>681</v>
      </c>
      <c r="F154" s="140" t="s">
        <v>402</v>
      </c>
      <c r="G154" s="140" t="s">
        <v>451</v>
      </c>
      <c r="H154" s="140" t="s">
        <v>411</v>
      </c>
      <c r="I154" s="140" t="s">
        <v>405</v>
      </c>
      <c r="J154" s="140" t="s">
        <v>681</v>
      </c>
    </row>
    <row r="155" customHeight="1" spans="1:10">
      <c r="A155" s="140"/>
      <c r="B155" s="140" t="s">
        <v>674</v>
      </c>
      <c r="C155" s="140" t="s">
        <v>399</v>
      </c>
      <c r="D155" s="140" t="s">
        <v>498</v>
      </c>
      <c r="E155" s="140" t="s">
        <v>683</v>
      </c>
      <c r="F155" s="140" t="s">
        <v>409</v>
      </c>
      <c r="G155" s="140" t="s">
        <v>684</v>
      </c>
      <c r="H155" s="140" t="s">
        <v>411</v>
      </c>
      <c r="I155" s="140" t="s">
        <v>412</v>
      </c>
      <c r="J155" s="140" t="s">
        <v>685</v>
      </c>
    </row>
    <row r="156" customHeight="1" spans="1:10">
      <c r="A156" s="140"/>
      <c r="B156" s="140" t="s">
        <v>674</v>
      </c>
      <c r="C156" s="140" t="s">
        <v>414</v>
      </c>
      <c r="D156" s="140" t="s">
        <v>415</v>
      </c>
      <c r="E156" s="140" t="s">
        <v>686</v>
      </c>
      <c r="F156" s="140" t="s">
        <v>402</v>
      </c>
      <c r="G156" s="140" t="s">
        <v>684</v>
      </c>
      <c r="H156" s="140" t="s">
        <v>411</v>
      </c>
      <c r="I156" s="140" t="s">
        <v>412</v>
      </c>
      <c r="J156" s="140" t="s">
        <v>687</v>
      </c>
    </row>
    <row r="157" customHeight="1" spans="1:10">
      <c r="A157" s="140"/>
      <c r="B157" s="140" t="s">
        <v>674</v>
      </c>
      <c r="C157" s="140" t="s">
        <v>414</v>
      </c>
      <c r="D157" s="140" t="s">
        <v>420</v>
      </c>
      <c r="E157" s="140" t="s">
        <v>688</v>
      </c>
      <c r="F157" s="140" t="s">
        <v>402</v>
      </c>
      <c r="G157" s="140" t="s">
        <v>684</v>
      </c>
      <c r="H157" s="140" t="s">
        <v>411</v>
      </c>
      <c r="I157" s="140" t="s">
        <v>412</v>
      </c>
      <c r="J157" s="140" t="s">
        <v>689</v>
      </c>
    </row>
    <row r="158" customHeight="1" spans="1:10">
      <c r="A158" s="140"/>
      <c r="B158" s="140" t="s">
        <v>674</v>
      </c>
      <c r="C158" s="140" t="s">
        <v>414</v>
      </c>
      <c r="D158" s="140" t="s">
        <v>420</v>
      </c>
      <c r="E158" s="140" t="s">
        <v>690</v>
      </c>
      <c r="F158" s="140" t="s">
        <v>402</v>
      </c>
      <c r="G158" s="140" t="s">
        <v>684</v>
      </c>
      <c r="H158" s="140" t="s">
        <v>411</v>
      </c>
      <c r="I158" s="140" t="s">
        <v>412</v>
      </c>
      <c r="J158" s="140" t="s">
        <v>691</v>
      </c>
    </row>
    <row r="159" customHeight="1" spans="1:10">
      <c r="A159" s="140"/>
      <c r="B159" s="140" t="s">
        <v>674</v>
      </c>
      <c r="C159" s="140" t="s">
        <v>414</v>
      </c>
      <c r="D159" s="140" t="s">
        <v>423</v>
      </c>
      <c r="E159" s="140" t="s">
        <v>692</v>
      </c>
      <c r="F159" s="140" t="s">
        <v>402</v>
      </c>
      <c r="G159" s="140" t="s">
        <v>684</v>
      </c>
      <c r="H159" s="140" t="s">
        <v>411</v>
      </c>
      <c r="I159" s="140" t="s">
        <v>412</v>
      </c>
      <c r="J159" s="140" t="s">
        <v>693</v>
      </c>
    </row>
    <row r="160" customHeight="1" spans="1:10">
      <c r="A160" s="140"/>
      <c r="B160" s="140" t="s">
        <v>674</v>
      </c>
      <c r="C160" s="140" t="s">
        <v>414</v>
      </c>
      <c r="D160" s="140" t="s">
        <v>446</v>
      </c>
      <c r="E160" s="140" t="s">
        <v>694</v>
      </c>
      <c r="F160" s="140" t="s">
        <v>402</v>
      </c>
      <c r="G160" s="140" t="s">
        <v>684</v>
      </c>
      <c r="H160" s="140" t="s">
        <v>411</v>
      </c>
      <c r="I160" s="140" t="s">
        <v>412</v>
      </c>
      <c r="J160" s="140" t="s">
        <v>695</v>
      </c>
    </row>
    <row r="161" customHeight="1" spans="1:10">
      <c r="A161" s="140"/>
      <c r="B161" s="140" t="s">
        <v>674</v>
      </c>
      <c r="C161" s="140" t="s">
        <v>427</v>
      </c>
      <c r="D161" s="140" t="s">
        <v>428</v>
      </c>
      <c r="E161" s="140" t="s">
        <v>521</v>
      </c>
      <c r="F161" s="140" t="s">
        <v>402</v>
      </c>
      <c r="G161" s="140" t="s">
        <v>425</v>
      </c>
      <c r="H161" s="140" t="s">
        <v>411</v>
      </c>
      <c r="I161" s="140" t="s">
        <v>412</v>
      </c>
      <c r="J161" s="140" t="s">
        <v>521</v>
      </c>
    </row>
    <row r="162" customHeight="1" spans="1:10">
      <c r="A162" s="140" t="s">
        <v>369</v>
      </c>
      <c r="B162" s="140" t="s">
        <v>696</v>
      </c>
      <c r="C162" s="140" t="s">
        <v>399</v>
      </c>
      <c r="D162" s="140" t="s">
        <v>400</v>
      </c>
      <c r="E162" s="140" t="s">
        <v>697</v>
      </c>
      <c r="F162" s="140" t="s">
        <v>409</v>
      </c>
      <c r="G162" s="140" t="s">
        <v>508</v>
      </c>
      <c r="H162" s="140" t="s">
        <v>562</v>
      </c>
      <c r="I162" s="140" t="s">
        <v>405</v>
      </c>
      <c r="J162" s="140" t="s">
        <v>698</v>
      </c>
    </row>
    <row r="163" customHeight="1" spans="1:10">
      <c r="A163" s="140"/>
      <c r="B163" s="140" t="s">
        <v>696</v>
      </c>
      <c r="C163" s="140" t="s">
        <v>399</v>
      </c>
      <c r="D163" s="140" t="s">
        <v>407</v>
      </c>
      <c r="E163" s="140" t="s">
        <v>699</v>
      </c>
      <c r="F163" s="140" t="s">
        <v>402</v>
      </c>
      <c r="G163" s="140" t="s">
        <v>451</v>
      </c>
      <c r="H163" s="140" t="s">
        <v>411</v>
      </c>
      <c r="I163" s="140" t="s">
        <v>405</v>
      </c>
      <c r="J163" s="140" t="s">
        <v>698</v>
      </c>
    </row>
    <row r="164" customHeight="1" spans="1:10">
      <c r="A164" s="140"/>
      <c r="B164" s="140" t="s">
        <v>696</v>
      </c>
      <c r="C164" s="140" t="s">
        <v>399</v>
      </c>
      <c r="D164" s="140" t="s">
        <v>442</v>
      </c>
      <c r="E164" s="140" t="s">
        <v>700</v>
      </c>
      <c r="F164" s="140" t="s">
        <v>409</v>
      </c>
      <c r="G164" s="140" t="s">
        <v>566</v>
      </c>
      <c r="H164" s="140" t="s">
        <v>462</v>
      </c>
      <c r="I164" s="140" t="s">
        <v>405</v>
      </c>
      <c r="J164" s="140" t="s">
        <v>701</v>
      </c>
    </row>
    <row r="165" customHeight="1" spans="1:10">
      <c r="A165" s="140"/>
      <c r="B165" s="140" t="s">
        <v>696</v>
      </c>
      <c r="C165" s="140" t="s">
        <v>414</v>
      </c>
      <c r="D165" s="140" t="s">
        <v>420</v>
      </c>
      <c r="E165" s="140" t="s">
        <v>702</v>
      </c>
      <c r="F165" s="140" t="s">
        <v>409</v>
      </c>
      <c r="G165" s="140" t="s">
        <v>451</v>
      </c>
      <c r="H165" s="140" t="s">
        <v>411</v>
      </c>
      <c r="I165" s="140" t="s">
        <v>405</v>
      </c>
      <c r="J165" s="140" t="s">
        <v>703</v>
      </c>
    </row>
    <row r="166" customHeight="1" spans="1:10">
      <c r="A166" s="140"/>
      <c r="B166" s="140" t="s">
        <v>696</v>
      </c>
      <c r="C166" s="140" t="s">
        <v>414</v>
      </c>
      <c r="D166" s="140" t="s">
        <v>446</v>
      </c>
      <c r="E166" s="140" t="s">
        <v>704</v>
      </c>
      <c r="F166" s="140" t="s">
        <v>402</v>
      </c>
      <c r="G166" s="140" t="s">
        <v>451</v>
      </c>
      <c r="H166" s="140" t="s">
        <v>411</v>
      </c>
      <c r="I166" s="140" t="s">
        <v>405</v>
      </c>
      <c r="J166" s="140" t="s">
        <v>705</v>
      </c>
    </row>
    <row r="167" customHeight="1" spans="1:10">
      <c r="A167" s="140"/>
      <c r="B167" s="140" t="s">
        <v>696</v>
      </c>
      <c r="C167" s="140" t="s">
        <v>427</v>
      </c>
      <c r="D167" s="140" t="s">
        <v>428</v>
      </c>
      <c r="E167" s="140" t="s">
        <v>706</v>
      </c>
      <c r="F167" s="140" t="s">
        <v>402</v>
      </c>
      <c r="G167" s="140" t="s">
        <v>451</v>
      </c>
      <c r="H167" s="140" t="s">
        <v>411</v>
      </c>
      <c r="I167" s="140" t="s">
        <v>405</v>
      </c>
      <c r="J167" s="140" t="s">
        <v>707</v>
      </c>
    </row>
    <row r="168" customHeight="1" spans="1:10">
      <c r="A168" s="140"/>
      <c r="B168" s="140" t="s">
        <v>696</v>
      </c>
      <c r="C168" s="140" t="s">
        <v>427</v>
      </c>
      <c r="D168" s="140" t="s">
        <v>428</v>
      </c>
      <c r="E168" s="140" t="s">
        <v>466</v>
      </c>
      <c r="F168" s="140" t="s">
        <v>402</v>
      </c>
      <c r="G168" s="140" t="s">
        <v>451</v>
      </c>
      <c r="H168" s="140" t="s">
        <v>411</v>
      </c>
      <c r="I168" s="140" t="s">
        <v>405</v>
      </c>
      <c r="J168" s="140" t="s">
        <v>707</v>
      </c>
    </row>
    <row r="169" customHeight="1" spans="1:10">
      <c r="A169" s="140"/>
      <c r="B169" s="140" t="s">
        <v>696</v>
      </c>
      <c r="C169" s="140" t="s">
        <v>427</v>
      </c>
      <c r="D169" s="140" t="s">
        <v>428</v>
      </c>
      <c r="E169" s="140" t="s">
        <v>708</v>
      </c>
      <c r="F169" s="140" t="s">
        <v>402</v>
      </c>
      <c r="G169" s="140" t="s">
        <v>451</v>
      </c>
      <c r="H169" s="140" t="s">
        <v>411</v>
      </c>
      <c r="I169" s="140" t="s">
        <v>405</v>
      </c>
      <c r="J169" s="140" t="s">
        <v>707</v>
      </c>
    </row>
    <row r="170" customHeight="1" spans="1:10">
      <c r="A170" s="140" t="s">
        <v>348</v>
      </c>
      <c r="B170" s="140" t="s">
        <v>709</v>
      </c>
      <c r="C170" s="140" t="s">
        <v>399</v>
      </c>
      <c r="D170" s="140" t="s">
        <v>400</v>
      </c>
      <c r="E170" s="140" t="s">
        <v>450</v>
      </c>
      <c r="F170" s="140" t="s">
        <v>402</v>
      </c>
      <c r="G170" s="140" t="s">
        <v>451</v>
      </c>
      <c r="H170" s="140" t="s">
        <v>411</v>
      </c>
      <c r="I170" s="140" t="s">
        <v>412</v>
      </c>
      <c r="J170" s="140" t="s">
        <v>452</v>
      </c>
    </row>
    <row r="171" customHeight="1" spans="1:10">
      <c r="A171" s="140"/>
      <c r="B171" s="140" t="s">
        <v>709</v>
      </c>
      <c r="C171" s="140" t="s">
        <v>399</v>
      </c>
      <c r="D171" s="140" t="s">
        <v>407</v>
      </c>
      <c r="E171" s="140" t="s">
        <v>408</v>
      </c>
      <c r="F171" s="140" t="s">
        <v>402</v>
      </c>
      <c r="G171" s="140" t="s">
        <v>453</v>
      </c>
      <c r="H171" s="140" t="s">
        <v>411</v>
      </c>
      <c r="I171" s="140" t="s">
        <v>412</v>
      </c>
      <c r="J171" s="140" t="s">
        <v>454</v>
      </c>
    </row>
    <row r="172" customHeight="1" spans="1:10">
      <c r="A172" s="140"/>
      <c r="B172" s="140" t="s">
        <v>709</v>
      </c>
      <c r="C172" s="140" t="s">
        <v>399</v>
      </c>
      <c r="D172" s="140" t="s">
        <v>442</v>
      </c>
      <c r="E172" s="140" t="s">
        <v>455</v>
      </c>
      <c r="F172" s="140" t="s">
        <v>402</v>
      </c>
      <c r="G172" s="140" t="s">
        <v>451</v>
      </c>
      <c r="H172" s="140" t="s">
        <v>411</v>
      </c>
      <c r="I172" s="140" t="s">
        <v>412</v>
      </c>
      <c r="J172" s="140" t="s">
        <v>456</v>
      </c>
    </row>
    <row r="173" customHeight="1" spans="1:10">
      <c r="A173" s="140"/>
      <c r="B173" s="140" t="s">
        <v>709</v>
      </c>
      <c r="C173" s="140" t="s">
        <v>414</v>
      </c>
      <c r="D173" s="140" t="s">
        <v>446</v>
      </c>
      <c r="E173" s="140" t="s">
        <v>537</v>
      </c>
      <c r="F173" s="140" t="s">
        <v>402</v>
      </c>
      <c r="G173" s="140" t="s">
        <v>95</v>
      </c>
      <c r="H173" s="140" t="s">
        <v>462</v>
      </c>
      <c r="I173" s="140" t="s">
        <v>405</v>
      </c>
      <c r="J173" s="140" t="s">
        <v>538</v>
      </c>
    </row>
    <row r="174" customHeight="1" spans="1:10">
      <c r="A174" s="140"/>
      <c r="B174" s="140" t="s">
        <v>709</v>
      </c>
      <c r="C174" s="140" t="s">
        <v>427</v>
      </c>
      <c r="D174" s="140" t="s">
        <v>428</v>
      </c>
      <c r="E174" s="140" t="s">
        <v>429</v>
      </c>
      <c r="F174" s="140" t="s">
        <v>402</v>
      </c>
      <c r="G174" s="140" t="s">
        <v>483</v>
      </c>
      <c r="H174" s="140" t="s">
        <v>411</v>
      </c>
      <c r="I174" s="140" t="s">
        <v>412</v>
      </c>
      <c r="J174" s="140" t="s">
        <v>486</v>
      </c>
    </row>
    <row r="175" customHeight="1" spans="1:10">
      <c r="A175" s="140" t="s">
        <v>310</v>
      </c>
      <c r="B175" s="140" t="s">
        <v>710</v>
      </c>
      <c r="C175" s="140" t="s">
        <v>399</v>
      </c>
      <c r="D175" s="140" t="s">
        <v>400</v>
      </c>
      <c r="E175" s="140" t="s">
        <v>711</v>
      </c>
      <c r="F175" s="140" t="s">
        <v>402</v>
      </c>
      <c r="G175" s="140" t="s">
        <v>82</v>
      </c>
      <c r="H175" s="140" t="s">
        <v>712</v>
      </c>
      <c r="I175" s="140" t="s">
        <v>405</v>
      </c>
      <c r="J175" s="140" t="s">
        <v>713</v>
      </c>
    </row>
    <row r="176" customHeight="1" spans="1:10">
      <c r="A176" s="140"/>
      <c r="B176" s="140" t="s">
        <v>710</v>
      </c>
      <c r="C176" s="140" t="s">
        <v>399</v>
      </c>
      <c r="D176" s="140" t="s">
        <v>407</v>
      </c>
      <c r="E176" s="140" t="s">
        <v>714</v>
      </c>
      <c r="F176" s="140" t="s">
        <v>409</v>
      </c>
      <c r="G176" s="140" t="s">
        <v>451</v>
      </c>
      <c r="H176" s="140" t="s">
        <v>411</v>
      </c>
      <c r="I176" s="140" t="s">
        <v>412</v>
      </c>
      <c r="J176" s="140" t="s">
        <v>715</v>
      </c>
    </row>
    <row r="177" customHeight="1" spans="1:10">
      <c r="A177" s="140"/>
      <c r="B177" s="140" t="s">
        <v>710</v>
      </c>
      <c r="C177" s="140" t="s">
        <v>414</v>
      </c>
      <c r="D177" s="140" t="s">
        <v>420</v>
      </c>
      <c r="E177" s="140" t="s">
        <v>716</v>
      </c>
      <c r="F177" s="140" t="s">
        <v>402</v>
      </c>
      <c r="G177" s="140" t="s">
        <v>475</v>
      </c>
      <c r="H177" s="140" t="s">
        <v>462</v>
      </c>
      <c r="I177" s="140" t="s">
        <v>412</v>
      </c>
      <c r="J177" s="140" t="s">
        <v>420</v>
      </c>
    </row>
    <row r="178" customHeight="1" spans="1:10">
      <c r="A178" s="140"/>
      <c r="B178" s="140" t="s">
        <v>710</v>
      </c>
      <c r="C178" s="140" t="s">
        <v>414</v>
      </c>
      <c r="D178" s="140" t="s">
        <v>446</v>
      </c>
      <c r="E178" s="140" t="s">
        <v>717</v>
      </c>
      <c r="F178" s="140" t="s">
        <v>409</v>
      </c>
      <c r="G178" s="140" t="s">
        <v>718</v>
      </c>
      <c r="H178" s="140" t="s">
        <v>462</v>
      </c>
      <c r="I178" s="140" t="s">
        <v>412</v>
      </c>
      <c r="J178" s="140" t="s">
        <v>719</v>
      </c>
    </row>
    <row r="179" customHeight="1" spans="1:10">
      <c r="A179" s="140"/>
      <c r="B179" s="140" t="s">
        <v>710</v>
      </c>
      <c r="C179" s="140" t="s">
        <v>427</v>
      </c>
      <c r="D179" s="140" t="s">
        <v>428</v>
      </c>
      <c r="E179" s="140" t="s">
        <v>720</v>
      </c>
      <c r="F179" s="140" t="s">
        <v>409</v>
      </c>
      <c r="G179" s="140" t="s">
        <v>554</v>
      </c>
      <c r="H179" s="140" t="s">
        <v>411</v>
      </c>
      <c r="I179" s="140" t="s">
        <v>412</v>
      </c>
      <c r="J179" s="140" t="s">
        <v>721</v>
      </c>
    </row>
    <row r="180" customHeight="1" spans="1:10">
      <c r="A180" s="140"/>
      <c r="B180" s="140" t="s">
        <v>710</v>
      </c>
      <c r="C180" s="140" t="s">
        <v>427</v>
      </c>
      <c r="D180" s="140" t="s">
        <v>428</v>
      </c>
      <c r="E180" s="140" t="s">
        <v>708</v>
      </c>
      <c r="F180" s="140" t="s">
        <v>402</v>
      </c>
      <c r="G180" s="140" t="s">
        <v>554</v>
      </c>
      <c r="H180" s="140" t="s">
        <v>411</v>
      </c>
      <c r="I180" s="140" t="s">
        <v>412</v>
      </c>
      <c r="J180" s="140" t="s">
        <v>721</v>
      </c>
    </row>
    <row r="181" customHeight="1" spans="1:10">
      <c r="A181" s="140"/>
      <c r="B181" s="140" t="s">
        <v>710</v>
      </c>
      <c r="C181" s="140" t="s">
        <v>427</v>
      </c>
      <c r="D181" s="140" t="s">
        <v>428</v>
      </c>
      <c r="E181" s="140" t="s">
        <v>722</v>
      </c>
      <c r="F181" s="140" t="s">
        <v>402</v>
      </c>
      <c r="G181" s="140" t="s">
        <v>554</v>
      </c>
      <c r="H181" s="140" t="s">
        <v>411</v>
      </c>
      <c r="I181" s="140" t="s">
        <v>412</v>
      </c>
      <c r="J181" s="140" t="s">
        <v>721</v>
      </c>
    </row>
    <row r="182" customHeight="1" spans="1:10">
      <c r="A182" s="140" t="s">
        <v>300</v>
      </c>
      <c r="B182" s="140" t="s">
        <v>723</v>
      </c>
      <c r="C182" s="140" t="s">
        <v>399</v>
      </c>
      <c r="D182" s="140" t="s">
        <v>400</v>
      </c>
      <c r="E182" s="140" t="s">
        <v>724</v>
      </c>
      <c r="F182" s="140" t="s">
        <v>409</v>
      </c>
      <c r="G182" s="140" t="s">
        <v>725</v>
      </c>
      <c r="H182" s="140" t="s">
        <v>436</v>
      </c>
      <c r="I182" s="140" t="s">
        <v>405</v>
      </c>
      <c r="J182" s="140" t="s">
        <v>726</v>
      </c>
    </row>
    <row r="183" ht="57" customHeight="1" spans="1:10">
      <c r="A183" s="140"/>
      <c r="B183" s="140" t="s">
        <v>723</v>
      </c>
      <c r="C183" s="140" t="s">
        <v>399</v>
      </c>
      <c r="D183" s="140" t="s">
        <v>407</v>
      </c>
      <c r="E183" s="140" t="s">
        <v>727</v>
      </c>
      <c r="F183" s="140" t="s">
        <v>409</v>
      </c>
      <c r="G183" s="140" t="s">
        <v>728</v>
      </c>
      <c r="H183" s="140" t="s">
        <v>411</v>
      </c>
      <c r="I183" s="140" t="s">
        <v>412</v>
      </c>
      <c r="J183" s="140" t="s">
        <v>729</v>
      </c>
    </row>
    <row r="184" customHeight="1" spans="1:10">
      <c r="A184" s="140"/>
      <c r="B184" s="140" t="s">
        <v>723</v>
      </c>
      <c r="C184" s="140" t="s">
        <v>399</v>
      </c>
      <c r="D184" s="140" t="s">
        <v>442</v>
      </c>
      <c r="E184" s="140" t="s">
        <v>730</v>
      </c>
      <c r="F184" s="140" t="s">
        <v>409</v>
      </c>
      <c r="G184" s="140" t="s">
        <v>731</v>
      </c>
      <c r="H184" s="140" t="s">
        <v>462</v>
      </c>
      <c r="I184" s="140" t="s">
        <v>412</v>
      </c>
      <c r="J184" s="140" t="s">
        <v>723</v>
      </c>
    </row>
    <row r="185" customHeight="1" spans="1:10">
      <c r="A185" s="140"/>
      <c r="B185" s="140" t="s">
        <v>723</v>
      </c>
      <c r="C185" s="140" t="s">
        <v>414</v>
      </c>
      <c r="D185" s="140" t="s">
        <v>415</v>
      </c>
      <c r="E185" s="140" t="s">
        <v>732</v>
      </c>
      <c r="F185" s="140" t="s">
        <v>402</v>
      </c>
      <c r="G185" s="140" t="s">
        <v>733</v>
      </c>
      <c r="H185" s="140" t="s">
        <v>411</v>
      </c>
      <c r="I185" s="140" t="s">
        <v>405</v>
      </c>
      <c r="J185" s="140" t="s">
        <v>734</v>
      </c>
    </row>
    <row r="186" ht="52" customHeight="1" spans="1:10">
      <c r="A186" s="140"/>
      <c r="B186" s="140" t="s">
        <v>723</v>
      </c>
      <c r="C186" s="140" t="s">
        <v>414</v>
      </c>
      <c r="D186" s="140" t="s">
        <v>423</v>
      </c>
      <c r="E186" s="140" t="s">
        <v>735</v>
      </c>
      <c r="F186" s="140" t="s">
        <v>402</v>
      </c>
      <c r="G186" s="140" t="s">
        <v>733</v>
      </c>
      <c r="H186" s="140" t="s">
        <v>411</v>
      </c>
      <c r="I186" s="140" t="s">
        <v>405</v>
      </c>
      <c r="J186" s="140" t="s">
        <v>736</v>
      </c>
    </row>
    <row r="187" customHeight="1" spans="1:10">
      <c r="A187" s="140"/>
      <c r="B187" s="140" t="s">
        <v>723</v>
      </c>
      <c r="C187" s="140" t="s">
        <v>427</v>
      </c>
      <c r="D187" s="140" t="s">
        <v>428</v>
      </c>
      <c r="E187" s="140" t="s">
        <v>431</v>
      </c>
      <c r="F187" s="140" t="s">
        <v>402</v>
      </c>
      <c r="G187" s="140" t="s">
        <v>733</v>
      </c>
      <c r="H187" s="140" t="s">
        <v>411</v>
      </c>
      <c r="I187" s="140" t="s">
        <v>405</v>
      </c>
      <c r="J187" s="140" t="s">
        <v>737</v>
      </c>
    </row>
    <row r="188" customHeight="1" spans="1:10">
      <c r="A188" s="140"/>
      <c r="B188" s="140" t="s">
        <v>723</v>
      </c>
      <c r="C188" s="140" t="s">
        <v>427</v>
      </c>
      <c r="D188" s="140" t="s">
        <v>428</v>
      </c>
      <c r="E188" s="140" t="s">
        <v>466</v>
      </c>
      <c r="F188" s="140" t="s">
        <v>402</v>
      </c>
      <c r="G188" s="140" t="s">
        <v>733</v>
      </c>
      <c r="H188" s="140" t="s">
        <v>411</v>
      </c>
      <c r="I188" s="140" t="s">
        <v>405</v>
      </c>
      <c r="J188" s="140" t="s">
        <v>738</v>
      </c>
    </row>
    <row r="189" customHeight="1" spans="1:10">
      <c r="A189" s="140"/>
      <c r="B189" s="140" t="s">
        <v>723</v>
      </c>
      <c r="C189" s="140" t="s">
        <v>427</v>
      </c>
      <c r="D189" s="140" t="s">
        <v>428</v>
      </c>
      <c r="E189" s="140" t="s">
        <v>432</v>
      </c>
      <c r="F189" s="140" t="s">
        <v>402</v>
      </c>
      <c r="G189" s="140" t="s">
        <v>733</v>
      </c>
      <c r="H189" s="140" t="s">
        <v>411</v>
      </c>
      <c r="I189" s="140" t="s">
        <v>405</v>
      </c>
      <c r="J189" s="140" t="s">
        <v>739</v>
      </c>
    </row>
    <row r="190" customHeight="1" spans="1:10">
      <c r="A190" s="140" t="s">
        <v>373</v>
      </c>
      <c r="B190" s="140" t="s">
        <v>740</v>
      </c>
      <c r="C190" s="140" t="s">
        <v>399</v>
      </c>
      <c r="D190" s="140" t="s">
        <v>400</v>
      </c>
      <c r="E190" s="140" t="s">
        <v>450</v>
      </c>
      <c r="F190" s="140" t="s">
        <v>402</v>
      </c>
      <c r="G190" s="140" t="s">
        <v>451</v>
      </c>
      <c r="H190" s="140" t="s">
        <v>411</v>
      </c>
      <c r="I190" s="140" t="s">
        <v>405</v>
      </c>
      <c r="J190" s="140" t="s">
        <v>452</v>
      </c>
    </row>
    <row r="191" customHeight="1" spans="1:10">
      <c r="A191" s="140"/>
      <c r="B191" s="140" t="s">
        <v>740</v>
      </c>
      <c r="C191" s="140" t="s">
        <v>399</v>
      </c>
      <c r="D191" s="140" t="s">
        <v>407</v>
      </c>
      <c r="E191" s="140" t="s">
        <v>408</v>
      </c>
      <c r="F191" s="140" t="s">
        <v>402</v>
      </c>
      <c r="G191" s="140" t="s">
        <v>453</v>
      </c>
      <c r="H191" s="140" t="s">
        <v>411</v>
      </c>
      <c r="I191" s="140" t="s">
        <v>405</v>
      </c>
      <c r="J191" s="140" t="s">
        <v>454</v>
      </c>
    </row>
    <row r="192" customHeight="1" spans="1:10">
      <c r="A192" s="140"/>
      <c r="B192" s="140" t="s">
        <v>740</v>
      </c>
      <c r="C192" s="140" t="s">
        <v>399</v>
      </c>
      <c r="D192" s="140" t="s">
        <v>442</v>
      </c>
      <c r="E192" s="140" t="s">
        <v>455</v>
      </c>
      <c r="F192" s="140" t="s">
        <v>402</v>
      </c>
      <c r="G192" s="140" t="s">
        <v>453</v>
      </c>
      <c r="H192" s="140" t="s">
        <v>411</v>
      </c>
      <c r="I192" s="140" t="s">
        <v>405</v>
      </c>
      <c r="J192" s="140" t="s">
        <v>456</v>
      </c>
    </row>
    <row r="193" customHeight="1" spans="1:10">
      <c r="A193" s="140"/>
      <c r="B193" s="140" t="s">
        <v>740</v>
      </c>
      <c r="C193" s="140" t="s">
        <v>414</v>
      </c>
      <c r="D193" s="140" t="s">
        <v>420</v>
      </c>
      <c r="E193" s="140" t="s">
        <v>457</v>
      </c>
      <c r="F193" s="140" t="s">
        <v>402</v>
      </c>
      <c r="G193" s="140" t="s">
        <v>453</v>
      </c>
      <c r="H193" s="140" t="s">
        <v>411</v>
      </c>
      <c r="I193" s="140" t="s">
        <v>405</v>
      </c>
      <c r="J193" s="140" t="s">
        <v>458</v>
      </c>
    </row>
    <row r="194" customHeight="1" spans="1:10">
      <c r="A194" s="140"/>
      <c r="B194" s="140" t="s">
        <v>740</v>
      </c>
      <c r="C194" s="140" t="s">
        <v>427</v>
      </c>
      <c r="D194" s="140" t="s">
        <v>428</v>
      </c>
      <c r="E194" s="140" t="s">
        <v>429</v>
      </c>
      <c r="F194" s="140" t="s">
        <v>402</v>
      </c>
      <c r="G194" s="140" t="s">
        <v>425</v>
      </c>
      <c r="H194" s="140" t="s">
        <v>411</v>
      </c>
      <c r="I194" s="140" t="s">
        <v>405</v>
      </c>
      <c r="J194" s="140" t="s">
        <v>486</v>
      </c>
    </row>
    <row r="195" customHeight="1" spans="1:10">
      <c r="A195" s="140"/>
      <c r="B195" s="140" t="s">
        <v>740</v>
      </c>
      <c r="C195" s="140" t="s">
        <v>427</v>
      </c>
      <c r="D195" s="140" t="s">
        <v>428</v>
      </c>
      <c r="E195" s="140" t="s">
        <v>431</v>
      </c>
      <c r="F195" s="140" t="s">
        <v>402</v>
      </c>
      <c r="G195" s="140" t="s">
        <v>425</v>
      </c>
      <c r="H195" s="140" t="s">
        <v>411</v>
      </c>
      <c r="I195" s="140" t="s">
        <v>405</v>
      </c>
      <c r="J195" s="140" t="s">
        <v>741</v>
      </c>
    </row>
    <row r="196" customHeight="1" spans="1:10">
      <c r="A196" s="140"/>
      <c r="B196" s="140" t="s">
        <v>740</v>
      </c>
      <c r="C196" s="140" t="s">
        <v>427</v>
      </c>
      <c r="D196" s="140" t="s">
        <v>428</v>
      </c>
      <c r="E196" s="140" t="s">
        <v>432</v>
      </c>
      <c r="F196" s="140" t="s">
        <v>402</v>
      </c>
      <c r="G196" s="140" t="s">
        <v>425</v>
      </c>
      <c r="H196" s="140" t="s">
        <v>411</v>
      </c>
      <c r="I196" s="140" t="s">
        <v>405</v>
      </c>
      <c r="J196" s="140" t="s">
        <v>742</v>
      </c>
    </row>
    <row r="197" customHeight="1" spans="1:10">
      <c r="A197" s="140" t="s">
        <v>356</v>
      </c>
      <c r="B197" s="140" t="s">
        <v>743</v>
      </c>
      <c r="C197" s="140" t="s">
        <v>399</v>
      </c>
      <c r="D197" s="140" t="s">
        <v>400</v>
      </c>
      <c r="E197" s="140" t="s">
        <v>522</v>
      </c>
      <c r="F197" s="140" t="s">
        <v>402</v>
      </c>
      <c r="G197" s="140" t="s">
        <v>744</v>
      </c>
      <c r="H197" s="140" t="s">
        <v>745</v>
      </c>
      <c r="I197" s="140" t="s">
        <v>405</v>
      </c>
      <c r="J197" s="140" t="s">
        <v>525</v>
      </c>
    </row>
    <row r="198" customHeight="1" spans="1:10">
      <c r="A198" s="140"/>
      <c r="B198" s="140" t="s">
        <v>743</v>
      </c>
      <c r="C198" s="140" t="s">
        <v>399</v>
      </c>
      <c r="D198" s="140" t="s">
        <v>407</v>
      </c>
      <c r="E198" s="140" t="s">
        <v>746</v>
      </c>
      <c r="F198" s="140" t="s">
        <v>527</v>
      </c>
      <c r="G198" s="140" t="s">
        <v>747</v>
      </c>
      <c r="H198" s="140" t="s">
        <v>529</v>
      </c>
      <c r="I198" s="140" t="s">
        <v>405</v>
      </c>
      <c r="J198" s="140" t="s">
        <v>748</v>
      </c>
    </row>
    <row r="199" customHeight="1" spans="1:10">
      <c r="A199" s="140"/>
      <c r="B199" s="140" t="s">
        <v>743</v>
      </c>
      <c r="C199" s="140" t="s">
        <v>399</v>
      </c>
      <c r="D199" s="140" t="s">
        <v>442</v>
      </c>
      <c r="E199" s="140" t="s">
        <v>749</v>
      </c>
      <c r="F199" s="140" t="s">
        <v>527</v>
      </c>
      <c r="G199" s="140" t="s">
        <v>83</v>
      </c>
      <c r="H199" s="140" t="s">
        <v>462</v>
      </c>
      <c r="I199" s="140" t="s">
        <v>405</v>
      </c>
      <c r="J199" s="140" t="s">
        <v>750</v>
      </c>
    </row>
    <row r="200" customHeight="1" spans="1:10">
      <c r="A200" s="140"/>
      <c r="B200" s="140" t="s">
        <v>743</v>
      </c>
      <c r="C200" s="140" t="s">
        <v>414</v>
      </c>
      <c r="D200" s="140" t="s">
        <v>420</v>
      </c>
      <c r="E200" s="140" t="s">
        <v>420</v>
      </c>
      <c r="F200" s="140" t="s">
        <v>402</v>
      </c>
      <c r="G200" s="140" t="s">
        <v>751</v>
      </c>
      <c r="H200" s="140" t="s">
        <v>490</v>
      </c>
      <c r="I200" s="140" t="s">
        <v>405</v>
      </c>
      <c r="J200" s="140" t="s">
        <v>752</v>
      </c>
    </row>
    <row r="201" customHeight="1" spans="1:10">
      <c r="A201" s="140"/>
      <c r="B201" s="140" t="s">
        <v>743</v>
      </c>
      <c r="C201" s="140" t="s">
        <v>414</v>
      </c>
      <c r="D201" s="140" t="s">
        <v>423</v>
      </c>
      <c r="E201" s="140" t="s">
        <v>423</v>
      </c>
      <c r="F201" s="140" t="s">
        <v>402</v>
      </c>
      <c r="G201" s="140" t="s">
        <v>753</v>
      </c>
      <c r="H201" s="140" t="s">
        <v>745</v>
      </c>
      <c r="I201" s="140" t="s">
        <v>405</v>
      </c>
      <c r="J201" s="140" t="s">
        <v>754</v>
      </c>
    </row>
    <row r="202" customHeight="1" spans="1:10">
      <c r="A202" s="140"/>
      <c r="B202" s="140" t="s">
        <v>743</v>
      </c>
      <c r="C202" s="140" t="s">
        <v>414</v>
      </c>
      <c r="D202" s="140" t="s">
        <v>446</v>
      </c>
      <c r="E202" s="140" t="s">
        <v>537</v>
      </c>
      <c r="F202" s="140" t="s">
        <v>402</v>
      </c>
      <c r="G202" s="140" t="s">
        <v>85</v>
      </c>
      <c r="H202" s="140" t="s">
        <v>462</v>
      </c>
      <c r="I202" s="140" t="s">
        <v>405</v>
      </c>
      <c r="J202" s="140" t="s">
        <v>538</v>
      </c>
    </row>
    <row r="203" customHeight="1" spans="1:10">
      <c r="A203" s="140"/>
      <c r="B203" s="140" t="s">
        <v>743</v>
      </c>
      <c r="C203" s="140" t="s">
        <v>427</v>
      </c>
      <c r="D203" s="140" t="s">
        <v>428</v>
      </c>
      <c r="E203" s="140" t="s">
        <v>429</v>
      </c>
      <c r="F203" s="140" t="s">
        <v>402</v>
      </c>
      <c r="G203" s="140" t="s">
        <v>554</v>
      </c>
      <c r="H203" s="140" t="s">
        <v>411</v>
      </c>
      <c r="I203" s="140" t="s">
        <v>405</v>
      </c>
      <c r="J203" s="140" t="s">
        <v>486</v>
      </c>
    </row>
    <row r="204" customHeight="1" spans="1:10">
      <c r="A204" s="140"/>
      <c r="B204" s="140" t="s">
        <v>743</v>
      </c>
      <c r="C204" s="140" t="s">
        <v>427</v>
      </c>
      <c r="D204" s="140" t="s">
        <v>428</v>
      </c>
      <c r="E204" s="140" t="s">
        <v>431</v>
      </c>
      <c r="F204" s="140" t="s">
        <v>402</v>
      </c>
      <c r="G204" s="140" t="s">
        <v>554</v>
      </c>
      <c r="H204" s="140" t="s">
        <v>411</v>
      </c>
      <c r="I204" s="140" t="s">
        <v>405</v>
      </c>
      <c r="J204" s="140" t="s">
        <v>486</v>
      </c>
    </row>
    <row r="205" customHeight="1" spans="1:10">
      <c r="A205" s="140"/>
      <c r="B205" s="140" t="s">
        <v>743</v>
      </c>
      <c r="C205" s="140" t="s">
        <v>427</v>
      </c>
      <c r="D205" s="140" t="s">
        <v>428</v>
      </c>
      <c r="E205" s="140" t="s">
        <v>432</v>
      </c>
      <c r="F205" s="140" t="s">
        <v>402</v>
      </c>
      <c r="G205" s="140" t="s">
        <v>554</v>
      </c>
      <c r="H205" s="140" t="s">
        <v>411</v>
      </c>
      <c r="I205" s="140" t="s">
        <v>405</v>
      </c>
      <c r="J205" s="140" t="s">
        <v>486</v>
      </c>
    </row>
    <row r="206" customHeight="1" spans="1:10">
      <c r="A206" s="140" t="s">
        <v>342</v>
      </c>
      <c r="B206" s="140" t="s">
        <v>755</v>
      </c>
      <c r="C206" s="140" t="s">
        <v>399</v>
      </c>
      <c r="D206" s="140" t="s">
        <v>400</v>
      </c>
      <c r="E206" s="140" t="s">
        <v>756</v>
      </c>
      <c r="F206" s="140" t="s">
        <v>402</v>
      </c>
      <c r="G206" s="140" t="s">
        <v>451</v>
      </c>
      <c r="H206" s="140" t="s">
        <v>411</v>
      </c>
      <c r="I206" s="140" t="s">
        <v>412</v>
      </c>
      <c r="J206" s="140" t="s">
        <v>757</v>
      </c>
    </row>
    <row r="207" customHeight="1" spans="1:10">
      <c r="A207" s="140"/>
      <c r="B207" s="140" t="s">
        <v>758</v>
      </c>
      <c r="C207" s="140" t="s">
        <v>399</v>
      </c>
      <c r="D207" s="140" t="s">
        <v>400</v>
      </c>
      <c r="E207" s="140" t="s">
        <v>759</v>
      </c>
      <c r="F207" s="140" t="s">
        <v>402</v>
      </c>
      <c r="G207" s="140" t="s">
        <v>760</v>
      </c>
      <c r="H207" s="140" t="s">
        <v>761</v>
      </c>
      <c r="I207" s="140" t="s">
        <v>412</v>
      </c>
      <c r="J207" s="140" t="s">
        <v>762</v>
      </c>
    </row>
    <row r="208" customHeight="1" spans="1:10">
      <c r="A208" s="140"/>
      <c r="B208" s="140" t="s">
        <v>758</v>
      </c>
      <c r="C208" s="140" t="s">
        <v>399</v>
      </c>
      <c r="D208" s="140" t="s">
        <v>407</v>
      </c>
      <c r="E208" s="140" t="s">
        <v>408</v>
      </c>
      <c r="F208" s="140" t="s">
        <v>402</v>
      </c>
      <c r="G208" s="140" t="s">
        <v>451</v>
      </c>
      <c r="H208" s="140" t="s">
        <v>411</v>
      </c>
      <c r="I208" s="140" t="s">
        <v>412</v>
      </c>
      <c r="J208" s="140" t="s">
        <v>763</v>
      </c>
    </row>
    <row r="209" customHeight="1" spans="1:10">
      <c r="A209" s="140"/>
      <c r="B209" s="140" t="s">
        <v>758</v>
      </c>
      <c r="C209" s="140" t="s">
        <v>414</v>
      </c>
      <c r="D209" s="140" t="s">
        <v>420</v>
      </c>
      <c r="E209" s="140" t="s">
        <v>764</v>
      </c>
      <c r="F209" s="140" t="s">
        <v>402</v>
      </c>
      <c r="G209" s="140" t="s">
        <v>425</v>
      </c>
      <c r="H209" s="140" t="s">
        <v>411</v>
      </c>
      <c r="I209" s="140" t="s">
        <v>412</v>
      </c>
      <c r="J209" s="140" t="s">
        <v>765</v>
      </c>
    </row>
    <row r="210" customHeight="1" spans="1:10">
      <c r="A210" s="140"/>
      <c r="B210" s="140" t="s">
        <v>758</v>
      </c>
      <c r="C210" s="140" t="s">
        <v>427</v>
      </c>
      <c r="D210" s="140" t="s">
        <v>428</v>
      </c>
      <c r="E210" s="140" t="s">
        <v>558</v>
      </c>
      <c r="F210" s="140" t="s">
        <v>402</v>
      </c>
      <c r="G210" s="140" t="s">
        <v>453</v>
      </c>
      <c r="H210" s="140" t="s">
        <v>411</v>
      </c>
      <c r="I210" s="140" t="s">
        <v>412</v>
      </c>
      <c r="J210" s="140" t="s">
        <v>766</v>
      </c>
    </row>
    <row r="211" customHeight="1" spans="1:10">
      <c r="A211" s="140" t="s">
        <v>352</v>
      </c>
      <c r="B211" s="140" t="s">
        <v>767</v>
      </c>
      <c r="C211" s="140" t="s">
        <v>399</v>
      </c>
      <c r="D211" s="140" t="s">
        <v>400</v>
      </c>
      <c r="E211" s="140" t="s">
        <v>768</v>
      </c>
      <c r="F211" s="140" t="s">
        <v>402</v>
      </c>
      <c r="G211" s="140" t="s">
        <v>453</v>
      </c>
      <c r="H211" s="140" t="s">
        <v>411</v>
      </c>
      <c r="I211" s="140" t="s">
        <v>412</v>
      </c>
      <c r="J211" s="140" t="s">
        <v>769</v>
      </c>
    </row>
    <row r="212" customHeight="1" spans="1:10">
      <c r="A212" s="140"/>
      <c r="B212" s="140" t="s">
        <v>767</v>
      </c>
      <c r="C212" s="140" t="s">
        <v>399</v>
      </c>
      <c r="D212" s="140" t="s">
        <v>442</v>
      </c>
      <c r="E212" s="140" t="s">
        <v>770</v>
      </c>
      <c r="F212" s="140" t="s">
        <v>409</v>
      </c>
      <c r="G212" s="140" t="s">
        <v>771</v>
      </c>
      <c r="H212" s="140" t="s">
        <v>462</v>
      </c>
      <c r="I212" s="140" t="s">
        <v>405</v>
      </c>
      <c r="J212" s="140" t="s">
        <v>772</v>
      </c>
    </row>
    <row r="213" customHeight="1" spans="1:10">
      <c r="A213" s="140"/>
      <c r="B213" s="140" t="s">
        <v>767</v>
      </c>
      <c r="C213" s="140" t="s">
        <v>399</v>
      </c>
      <c r="D213" s="140" t="s">
        <v>498</v>
      </c>
      <c r="E213" s="140" t="s">
        <v>499</v>
      </c>
      <c r="F213" s="140" t="s">
        <v>527</v>
      </c>
      <c r="G213" s="140" t="s">
        <v>435</v>
      </c>
      <c r="H213" s="140" t="s">
        <v>418</v>
      </c>
      <c r="I213" s="140" t="s">
        <v>412</v>
      </c>
      <c r="J213" s="140" t="s">
        <v>773</v>
      </c>
    </row>
    <row r="214" customHeight="1" spans="1:10">
      <c r="A214" s="140"/>
      <c r="B214" s="140" t="s">
        <v>767</v>
      </c>
      <c r="C214" s="140" t="s">
        <v>414</v>
      </c>
      <c r="D214" s="140" t="s">
        <v>446</v>
      </c>
      <c r="E214" s="140" t="s">
        <v>770</v>
      </c>
      <c r="F214" s="140" t="s">
        <v>402</v>
      </c>
      <c r="G214" s="140" t="s">
        <v>425</v>
      </c>
      <c r="H214" s="140" t="s">
        <v>411</v>
      </c>
      <c r="I214" s="140" t="s">
        <v>412</v>
      </c>
      <c r="J214" s="140" t="s">
        <v>774</v>
      </c>
    </row>
    <row r="215" customHeight="1" spans="1:10">
      <c r="A215" s="140"/>
      <c r="B215" s="140" t="s">
        <v>767</v>
      </c>
      <c r="C215" s="140" t="s">
        <v>427</v>
      </c>
      <c r="D215" s="140" t="s">
        <v>428</v>
      </c>
      <c r="E215" s="140" t="s">
        <v>504</v>
      </c>
      <c r="F215" s="140" t="s">
        <v>402</v>
      </c>
      <c r="G215" s="140" t="s">
        <v>453</v>
      </c>
      <c r="H215" s="140" t="s">
        <v>411</v>
      </c>
      <c r="I215" s="140" t="s">
        <v>412</v>
      </c>
      <c r="J215" s="140" t="s">
        <v>431</v>
      </c>
    </row>
    <row r="216" customHeight="1" spans="1:10">
      <c r="A216" s="140" t="s">
        <v>314</v>
      </c>
      <c r="B216" s="140" t="s">
        <v>775</v>
      </c>
      <c r="C216" s="140" t="s">
        <v>399</v>
      </c>
      <c r="D216" s="140" t="s">
        <v>400</v>
      </c>
      <c r="E216" s="140" t="s">
        <v>776</v>
      </c>
      <c r="F216" s="140" t="s">
        <v>409</v>
      </c>
      <c r="G216" s="140" t="s">
        <v>777</v>
      </c>
      <c r="H216" s="140" t="s">
        <v>404</v>
      </c>
      <c r="I216" s="140" t="s">
        <v>405</v>
      </c>
      <c r="J216" s="140" t="s">
        <v>778</v>
      </c>
    </row>
    <row r="217" customHeight="1" spans="1:10">
      <c r="A217" s="140"/>
      <c r="B217" s="140" t="s">
        <v>775</v>
      </c>
      <c r="C217" s="140" t="s">
        <v>399</v>
      </c>
      <c r="D217" s="140" t="s">
        <v>407</v>
      </c>
      <c r="E217" s="140" t="s">
        <v>408</v>
      </c>
      <c r="F217" s="140" t="s">
        <v>409</v>
      </c>
      <c r="G217" s="140" t="s">
        <v>410</v>
      </c>
      <c r="H217" s="140" t="s">
        <v>411</v>
      </c>
      <c r="I217" s="140" t="s">
        <v>412</v>
      </c>
      <c r="J217" s="140" t="s">
        <v>779</v>
      </c>
    </row>
    <row r="218" customHeight="1" spans="1:10">
      <c r="A218" s="140"/>
      <c r="B218" s="140" t="s">
        <v>775</v>
      </c>
      <c r="C218" s="140" t="s">
        <v>414</v>
      </c>
      <c r="D218" s="140" t="s">
        <v>415</v>
      </c>
      <c r="E218" s="140" t="s">
        <v>780</v>
      </c>
      <c r="F218" s="140" t="s">
        <v>402</v>
      </c>
      <c r="G218" s="140" t="s">
        <v>781</v>
      </c>
      <c r="H218" s="140" t="s">
        <v>418</v>
      </c>
      <c r="I218" s="140" t="s">
        <v>405</v>
      </c>
      <c r="J218" s="140" t="s">
        <v>782</v>
      </c>
    </row>
    <row r="219" customHeight="1" spans="1:10">
      <c r="A219" s="140"/>
      <c r="B219" s="140" t="s">
        <v>775</v>
      </c>
      <c r="C219" s="140" t="s">
        <v>414</v>
      </c>
      <c r="D219" s="140" t="s">
        <v>420</v>
      </c>
      <c r="E219" s="140" t="s">
        <v>783</v>
      </c>
      <c r="F219" s="140" t="s">
        <v>402</v>
      </c>
      <c r="G219" s="140" t="s">
        <v>784</v>
      </c>
      <c r="H219" s="140" t="s">
        <v>436</v>
      </c>
      <c r="I219" s="140" t="s">
        <v>412</v>
      </c>
      <c r="J219" s="140" t="s">
        <v>458</v>
      </c>
    </row>
    <row r="220" customHeight="1" spans="1:10">
      <c r="A220" s="140"/>
      <c r="B220" s="140" t="s">
        <v>775</v>
      </c>
      <c r="C220" s="140" t="s">
        <v>414</v>
      </c>
      <c r="D220" s="140" t="s">
        <v>423</v>
      </c>
      <c r="E220" s="140" t="s">
        <v>424</v>
      </c>
      <c r="F220" s="140" t="s">
        <v>409</v>
      </c>
      <c r="G220" s="140" t="s">
        <v>584</v>
      </c>
      <c r="H220" s="140" t="s">
        <v>436</v>
      </c>
      <c r="I220" s="140" t="s">
        <v>412</v>
      </c>
      <c r="J220" s="140" t="s">
        <v>785</v>
      </c>
    </row>
    <row r="221" customHeight="1" spans="1:10">
      <c r="A221" s="140"/>
      <c r="B221" s="140" t="s">
        <v>775</v>
      </c>
      <c r="C221" s="140" t="s">
        <v>427</v>
      </c>
      <c r="D221" s="140" t="s">
        <v>428</v>
      </c>
      <c r="E221" s="140" t="s">
        <v>429</v>
      </c>
      <c r="F221" s="140" t="s">
        <v>409</v>
      </c>
      <c r="G221" s="140" t="s">
        <v>410</v>
      </c>
      <c r="H221" s="140" t="s">
        <v>411</v>
      </c>
      <c r="I221" s="140" t="s">
        <v>412</v>
      </c>
      <c r="J221" s="140" t="s">
        <v>430</v>
      </c>
    </row>
    <row r="222" customHeight="1" spans="1:10">
      <c r="A222" s="140"/>
      <c r="B222" s="140" t="s">
        <v>775</v>
      </c>
      <c r="C222" s="140" t="s">
        <v>427</v>
      </c>
      <c r="D222" s="140" t="s">
        <v>428</v>
      </c>
      <c r="E222" s="140" t="s">
        <v>431</v>
      </c>
      <c r="F222" s="140" t="s">
        <v>409</v>
      </c>
      <c r="G222" s="140" t="s">
        <v>425</v>
      </c>
      <c r="H222" s="140" t="s">
        <v>411</v>
      </c>
      <c r="I222" s="140" t="s">
        <v>412</v>
      </c>
      <c r="J222" s="140" t="s">
        <v>430</v>
      </c>
    </row>
    <row r="223" customHeight="1" spans="1:10">
      <c r="A223" s="140"/>
      <c r="B223" s="140" t="s">
        <v>775</v>
      </c>
      <c r="C223" s="140" t="s">
        <v>427</v>
      </c>
      <c r="D223" s="140" t="s">
        <v>428</v>
      </c>
      <c r="E223" s="140" t="s">
        <v>432</v>
      </c>
      <c r="F223" s="140" t="s">
        <v>409</v>
      </c>
      <c r="G223" s="140" t="s">
        <v>425</v>
      </c>
      <c r="H223" s="140" t="s">
        <v>411</v>
      </c>
      <c r="I223" s="140" t="s">
        <v>412</v>
      </c>
      <c r="J223" s="140" t="s">
        <v>430</v>
      </c>
    </row>
    <row r="224" customHeight="1" spans="1:10">
      <c r="A224" s="140" t="s">
        <v>344</v>
      </c>
      <c r="B224" s="140" t="s">
        <v>786</v>
      </c>
      <c r="C224" s="140" t="s">
        <v>399</v>
      </c>
      <c r="D224" s="140" t="s">
        <v>400</v>
      </c>
      <c r="E224" s="140" t="s">
        <v>787</v>
      </c>
      <c r="F224" s="140" t="s">
        <v>409</v>
      </c>
      <c r="G224" s="140" t="s">
        <v>508</v>
      </c>
      <c r="H224" s="140" t="s">
        <v>436</v>
      </c>
      <c r="I224" s="140" t="s">
        <v>405</v>
      </c>
      <c r="J224" s="140" t="s">
        <v>512</v>
      </c>
    </row>
    <row r="225" customHeight="1" spans="1:10">
      <c r="A225" s="140"/>
      <c r="B225" s="140" t="s">
        <v>786</v>
      </c>
      <c r="C225" s="140" t="s">
        <v>399</v>
      </c>
      <c r="D225" s="140" t="s">
        <v>407</v>
      </c>
      <c r="E225" s="140" t="s">
        <v>510</v>
      </c>
      <c r="F225" s="140" t="s">
        <v>402</v>
      </c>
      <c r="G225" s="140" t="s">
        <v>425</v>
      </c>
      <c r="H225" s="140" t="s">
        <v>411</v>
      </c>
      <c r="I225" s="140" t="s">
        <v>412</v>
      </c>
      <c r="J225" s="140" t="s">
        <v>512</v>
      </c>
    </row>
    <row r="226" customHeight="1" spans="1:10">
      <c r="A226" s="140"/>
      <c r="B226" s="140" t="s">
        <v>786</v>
      </c>
      <c r="C226" s="140" t="s">
        <v>399</v>
      </c>
      <c r="D226" s="140" t="s">
        <v>442</v>
      </c>
      <c r="E226" s="140" t="s">
        <v>511</v>
      </c>
      <c r="F226" s="140" t="s">
        <v>402</v>
      </c>
      <c r="G226" s="140" t="s">
        <v>788</v>
      </c>
      <c r="H226" s="140" t="s">
        <v>462</v>
      </c>
      <c r="I226" s="140" t="s">
        <v>412</v>
      </c>
      <c r="J226" s="140" t="s">
        <v>512</v>
      </c>
    </row>
    <row r="227" customHeight="1" spans="1:10">
      <c r="A227" s="140"/>
      <c r="B227" s="140" t="s">
        <v>786</v>
      </c>
      <c r="C227" s="140" t="s">
        <v>414</v>
      </c>
      <c r="D227" s="140" t="s">
        <v>415</v>
      </c>
      <c r="E227" s="140" t="s">
        <v>513</v>
      </c>
      <c r="F227" s="140" t="s">
        <v>409</v>
      </c>
      <c r="G227" s="140" t="s">
        <v>789</v>
      </c>
      <c r="H227" s="140" t="s">
        <v>418</v>
      </c>
      <c r="I227" s="140" t="s">
        <v>405</v>
      </c>
      <c r="J227" s="140" t="s">
        <v>512</v>
      </c>
    </row>
    <row r="228" customHeight="1" spans="1:10">
      <c r="A228" s="140"/>
      <c r="B228" s="140" t="s">
        <v>786</v>
      </c>
      <c r="C228" s="140" t="s">
        <v>414</v>
      </c>
      <c r="D228" s="140" t="s">
        <v>420</v>
      </c>
      <c r="E228" s="140" t="s">
        <v>515</v>
      </c>
      <c r="F228" s="140" t="s">
        <v>409</v>
      </c>
      <c r="G228" s="140" t="s">
        <v>790</v>
      </c>
      <c r="H228" s="140" t="s">
        <v>517</v>
      </c>
      <c r="I228" s="140" t="s">
        <v>405</v>
      </c>
      <c r="J228" s="140" t="s">
        <v>512</v>
      </c>
    </row>
    <row r="229" customHeight="1" spans="1:10">
      <c r="A229" s="140"/>
      <c r="B229" s="140" t="s">
        <v>786</v>
      </c>
      <c r="C229" s="140" t="s">
        <v>414</v>
      </c>
      <c r="D229" s="140" t="s">
        <v>423</v>
      </c>
      <c r="E229" s="140" t="s">
        <v>518</v>
      </c>
      <c r="F229" s="140" t="s">
        <v>402</v>
      </c>
      <c r="G229" s="140" t="s">
        <v>425</v>
      </c>
      <c r="H229" s="140" t="s">
        <v>411</v>
      </c>
      <c r="I229" s="140" t="s">
        <v>412</v>
      </c>
      <c r="J229" s="140" t="s">
        <v>512</v>
      </c>
    </row>
    <row r="230" customHeight="1" spans="1:10">
      <c r="A230" s="140"/>
      <c r="B230" s="140" t="s">
        <v>786</v>
      </c>
      <c r="C230" s="140" t="s">
        <v>414</v>
      </c>
      <c r="D230" s="140" t="s">
        <v>446</v>
      </c>
      <c r="E230" s="140" t="s">
        <v>520</v>
      </c>
      <c r="F230" s="140" t="s">
        <v>402</v>
      </c>
      <c r="G230" s="140" t="s">
        <v>425</v>
      </c>
      <c r="H230" s="140" t="s">
        <v>411</v>
      </c>
      <c r="I230" s="140" t="s">
        <v>412</v>
      </c>
      <c r="J230" s="140" t="s">
        <v>512</v>
      </c>
    </row>
    <row r="231" customHeight="1" spans="1:10">
      <c r="A231" s="140"/>
      <c r="B231" s="140" t="s">
        <v>786</v>
      </c>
      <c r="C231" s="140" t="s">
        <v>427</v>
      </c>
      <c r="D231" s="140" t="s">
        <v>428</v>
      </c>
      <c r="E231" s="140" t="s">
        <v>521</v>
      </c>
      <c r="F231" s="140" t="s">
        <v>402</v>
      </c>
      <c r="G231" s="140" t="s">
        <v>425</v>
      </c>
      <c r="H231" s="140" t="s">
        <v>411</v>
      </c>
      <c r="I231" s="140" t="s">
        <v>405</v>
      </c>
      <c r="J231" s="140" t="s">
        <v>512</v>
      </c>
    </row>
    <row r="232" customHeight="1" spans="1:10">
      <c r="A232" s="140" t="s">
        <v>354</v>
      </c>
      <c r="B232" s="140" t="s">
        <v>791</v>
      </c>
      <c r="C232" s="140" t="s">
        <v>399</v>
      </c>
      <c r="D232" s="140" t="s">
        <v>400</v>
      </c>
      <c r="E232" s="140" t="s">
        <v>792</v>
      </c>
      <c r="F232" s="140" t="s">
        <v>402</v>
      </c>
      <c r="G232" s="140" t="s">
        <v>793</v>
      </c>
      <c r="H232" s="140" t="s">
        <v>490</v>
      </c>
      <c r="I232" s="140" t="s">
        <v>405</v>
      </c>
      <c r="J232" s="140" t="s">
        <v>794</v>
      </c>
    </row>
    <row r="233" customHeight="1" spans="1:10">
      <c r="A233" s="140"/>
      <c r="B233" s="140" t="s">
        <v>791</v>
      </c>
      <c r="C233" s="140" t="s">
        <v>399</v>
      </c>
      <c r="D233" s="140" t="s">
        <v>407</v>
      </c>
      <c r="E233" s="140" t="s">
        <v>645</v>
      </c>
      <c r="F233" s="140" t="s">
        <v>527</v>
      </c>
      <c r="G233" s="140" t="s">
        <v>795</v>
      </c>
      <c r="H233" s="140" t="s">
        <v>529</v>
      </c>
      <c r="I233" s="140" t="s">
        <v>405</v>
      </c>
      <c r="J233" s="140" t="s">
        <v>796</v>
      </c>
    </row>
    <row r="234" customHeight="1" spans="1:10">
      <c r="A234" s="140"/>
      <c r="B234" s="140" t="s">
        <v>791</v>
      </c>
      <c r="C234" s="140" t="s">
        <v>399</v>
      </c>
      <c r="D234" s="140" t="s">
        <v>442</v>
      </c>
      <c r="E234" s="140" t="s">
        <v>797</v>
      </c>
      <c r="F234" s="140" t="s">
        <v>402</v>
      </c>
      <c r="G234" s="140" t="s">
        <v>85</v>
      </c>
      <c r="H234" s="140" t="s">
        <v>462</v>
      </c>
      <c r="I234" s="140" t="s">
        <v>405</v>
      </c>
      <c r="J234" s="140" t="s">
        <v>798</v>
      </c>
    </row>
    <row r="235" customHeight="1" spans="1:10">
      <c r="A235" s="140"/>
      <c r="B235" s="140" t="s">
        <v>791</v>
      </c>
      <c r="C235" s="140" t="s">
        <v>414</v>
      </c>
      <c r="D235" s="140" t="s">
        <v>420</v>
      </c>
      <c r="E235" s="140" t="s">
        <v>799</v>
      </c>
      <c r="F235" s="140" t="s">
        <v>402</v>
      </c>
      <c r="G235" s="140" t="s">
        <v>800</v>
      </c>
      <c r="H235" s="140" t="s">
        <v>490</v>
      </c>
      <c r="I235" s="140" t="s">
        <v>405</v>
      </c>
      <c r="J235" s="140" t="s">
        <v>801</v>
      </c>
    </row>
    <row r="236" customHeight="1" spans="1:10">
      <c r="A236" s="140"/>
      <c r="B236" s="140" t="s">
        <v>791</v>
      </c>
      <c r="C236" s="140" t="s">
        <v>414</v>
      </c>
      <c r="D236" s="140" t="s">
        <v>423</v>
      </c>
      <c r="E236" s="140" t="s">
        <v>802</v>
      </c>
      <c r="F236" s="140" t="s">
        <v>402</v>
      </c>
      <c r="G236" s="140" t="s">
        <v>803</v>
      </c>
      <c r="H236" s="140" t="s">
        <v>490</v>
      </c>
      <c r="I236" s="140" t="s">
        <v>405</v>
      </c>
      <c r="J236" s="140" t="s">
        <v>801</v>
      </c>
    </row>
    <row r="237" customHeight="1" spans="1:10">
      <c r="A237" s="140"/>
      <c r="B237" s="140" t="s">
        <v>791</v>
      </c>
      <c r="C237" s="140" t="s">
        <v>427</v>
      </c>
      <c r="D237" s="140" t="s">
        <v>428</v>
      </c>
      <c r="E237" s="140" t="s">
        <v>432</v>
      </c>
      <c r="F237" s="140" t="s">
        <v>402</v>
      </c>
      <c r="G237" s="140" t="s">
        <v>554</v>
      </c>
      <c r="H237" s="140" t="s">
        <v>411</v>
      </c>
      <c r="I237" s="140" t="s">
        <v>405</v>
      </c>
      <c r="J237" s="140" t="s">
        <v>804</v>
      </c>
    </row>
    <row r="238" customHeight="1" spans="1:10">
      <c r="A238" s="140"/>
      <c r="B238" s="140" t="s">
        <v>791</v>
      </c>
      <c r="C238" s="140" t="s">
        <v>427</v>
      </c>
      <c r="D238" s="140" t="s">
        <v>428</v>
      </c>
      <c r="E238" s="140" t="s">
        <v>604</v>
      </c>
      <c r="F238" s="140" t="s">
        <v>402</v>
      </c>
      <c r="G238" s="140" t="s">
        <v>554</v>
      </c>
      <c r="H238" s="140" t="s">
        <v>411</v>
      </c>
      <c r="I238" s="140" t="s">
        <v>405</v>
      </c>
      <c r="J238" s="140" t="s">
        <v>805</v>
      </c>
    </row>
    <row r="239" customHeight="1" spans="1:10">
      <c r="A239" s="140"/>
      <c r="B239" s="140" t="s">
        <v>791</v>
      </c>
      <c r="C239" s="140" t="s">
        <v>427</v>
      </c>
      <c r="D239" s="140" t="s">
        <v>428</v>
      </c>
      <c r="E239" s="140" t="s">
        <v>521</v>
      </c>
      <c r="F239" s="140" t="s">
        <v>402</v>
      </c>
      <c r="G239" s="140" t="s">
        <v>554</v>
      </c>
      <c r="H239" s="140" t="s">
        <v>411</v>
      </c>
      <c r="I239" s="140" t="s">
        <v>405</v>
      </c>
      <c r="J239" s="140" t="s">
        <v>806</v>
      </c>
    </row>
    <row r="240" customHeight="1" spans="1:10">
      <c r="A240" s="140" t="s">
        <v>362</v>
      </c>
      <c r="B240" s="140" t="s">
        <v>807</v>
      </c>
      <c r="C240" s="140" t="s">
        <v>399</v>
      </c>
      <c r="D240" s="140" t="s">
        <v>400</v>
      </c>
      <c r="E240" s="140" t="s">
        <v>808</v>
      </c>
      <c r="F240" s="140" t="s">
        <v>409</v>
      </c>
      <c r="G240" s="140" t="s">
        <v>809</v>
      </c>
      <c r="H240" s="140" t="s">
        <v>810</v>
      </c>
      <c r="I240" s="140" t="s">
        <v>405</v>
      </c>
      <c r="J240" s="140" t="s">
        <v>811</v>
      </c>
    </row>
    <row r="241" customHeight="1" spans="1:10">
      <c r="A241" s="140"/>
      <c r="B241" s="140" t="s">
        <v>807</v>
      </c>
      <c r="C241" s="140" t="s">
        <v>399</v>
      </c>
      <c r="D241" s="140" t="s">
        <v>407</v>
      </c>
      <c r="E241" s="140" t="s">
        <v>812</v>
      </c>
      <c r="F241" s="140" t="s">
        <v>402</v>
      </c>
      <c r="G241" s="140" t="s">
        <v>451</v>
      </c>
      <c r="H241" s="140" t="s">
        <v>411</v>
      </c>
      <c r="I241" s="140" t="s">
        <v>412</v>
      </c>
      <c r="J241" s="140" t="s">
        <v>813</v>
      </c>
    </row>
    <row r="242" customHeight="1" spans="1:10">
      <c r="A242" s="140"/>
      <c r="B242" s="140" t="s">
        <v>807</v>
      </c>
      <c r="C242" s="140" t="s">
        <v>399</v>
      </c>
      <c r="D242" s="140" t="s">
        <v>442</v>
      </c>
      <c r="E242" s="140" t="s">
        <v>814</v>
      </c>
      <c r="F242" s="140" t="s">
        <v>527</v>
      </c>
      <c r="G242" s="140" t="s">
        <v>95</v>
      </c>
      <c r="H242" s="140" t="s">
        <v>815</v>
      </c>
      <c r="I242" s="140" t="s">
        <v>412</v>
      </c>
      <c r="J242" s="140" t="s">
        <v>816</v>
      </c>
    </row>
    <row r="243" customHeight="1" spans="1:10">
      <c r="A243" s="140"/>
      <c r="B243" s="140" t="s">
        <v>807</v>
      </c>
      <c r="C243" s="140" t="s">
        <v>399</v>
      </c>
      <c r="D243" s="140" t="s">
        <v>498</v>
      </c>
      <c r="E243" s="140" t="s">
        <v>683</v>
      </c>
      <c r="F243" s="140" t="s">
        <v>402</v>
      </c>
      <c r="G243" s="140" t="s">
        <v>817</v>
      </c>
      <c r="H243" s="140" t="s">
        <v>411</v>
      </c>
      <c r="I243" s="140" t="s">
        <v>412</v>
      </c>
      <c r="J243" s="140" t="s">
        <v>813</v>
      </c>
    </row>
    <row r="244" ht="42" customHeight="1" spans="1:10">
      <c r="A244" s="140"/>
      <c r="B244" s="140" t="s">
        <v>807</v>
      </c>
      <c r="C244" s="140" t="s">
        <v>414</v>
      </c>
      <c r="D244" s="140" t="s">
        <v>446</v>
      </c>
      <c r="E244" s="140" t="s">
        <v>818</v>
      </c>
      <c r="F244" s="140" t="s">
        <v>402</v>
      </c>
      <c r="G244" s="140" t="s">
        <v>90</v>
      </c>
      <c r="H244" s="140" t="s">
        <v>462</v>
      </c>
      <c r="I244" s="140" t="s">
        <v>405</v>
      </c>
      <c r="J244" s="140" t="s">
        <v>819</v>
      </c>
    </row>
    <row r="245" customHeight="1" spans="1:10">
      <c r="A245" s="140"/>
      <c r="B245" s="140" t="s">
        <v>807</v>
      </c>
      <c r="C245" s="140" t="s">
        <v>427</v>
      </c>
      <c r="D245" s="140" t="s">
        <v>428</v>
      </c>
      <c r="E245" s="140" t="s">
        <v>504</v>
      </c>
      <c r="F245" s="140" t="s">
        <v>402</v>
      </c>
      <c r="G245" s="140" t="s">
        <v>496</v>
      </c>
      <c r="H245" s="140" t="s">
        <v>411</v>
      </c>
      <c r="I245" s="140" t="s">
        <v>412</v>
      </c>
      <c r="J245" s="140" t="s">
        <v>820</v>
      </c>
    </row>
    <row r="246" customHeight="1" spans="1:10">
      <c r="A246" s="140" t="s">
        <v>360</v>
      </c>
      <c r="B246" s="140" t="s">
        <v>449</v>
      </c>
      <c r="C246" s="140" t="s">
        <v>399</v>
      </c>
      <c r="D246" s="140" t="s">
        <v>400</v>
      </c>
      <c r="E246" s="140" t="s">
        <v>450</v>
      </c>
      <c r="F246" s="140" t="s">
        <v>402</v>
      </c>
      <c r="G246" s="140" t="s">
        <v>451</v>
      </c>
      <c r="H246" s="140" t="s">
        <v>411</v>
      </c>
      <c r="I246" s="140" t="s">
        <v>412</v>
      </c>
      <c r="J246" s="140" t="s">
        <v>452</v>
      </c>
    </row>
    <row r="247" customHeight="1" spans="1:10">
      <c r="A247" s="140"/>
      <c r="B247" s="140" t="s">
        <v>449</v>
      </c>
      <c r="C247" s="140" t="s">
        <v>399</v>
      </c>
      <c r="D247" s="140" t="s">
        <v>407</v>
      </c>
      <c r="E247" s="140" t="s">
        <v>408</v>
      </c>
      <c r="F247" s="140" t="s">
        <v>402</v>
      </c>
      <c r="G247" s="140" t="s">
        <v>453</v>
      </c>
      <c r="H247" s="140" t="s">
        <v>411</v>
      </c>
      <c r="I247" s="140" t="s">
        <v>412</v>
      </c>
      <c r="J247" s="140" t="s">
        <v>821</v>
      </c>
    </row>
    <row r="248" customHeight="1" spans="1:10">
      <c r="A248" s="140"/>
      <c r="B248" s="140" t="s">
        <v>449</v>
      </c>
      <c r="C248" s="140" t="s">
        <v>399</v>
      </c>
      <c r="D248" s="140" t="s">
        <v>442</v>
      </c>
      <c r="E248" s="140" t="s">
        <v>455</v>
      </c>
      <c r="F248" s="140" t="s">
        <v>402</v>
      </c>
      <c r="G248" s="140" t="s">
        <v>453</v>
      </c>
      <c r="H248" s="140" t="s">
        <v>411</v>
      </c>
      <c r="I248" s="140" t="s">
        <v>412</v>
      </c>
      <c r="J248" s="140" t="s">
        <v>822</v>
      </c>
    </row>
    <row r="249" customHeight="1" spans="1:10">
      <c r="A249" s="140"/>
      <c r="B249" s="140" t="s">
        <v>449</v>
      </c>
      <c r="C249" s="140" t="s">
        <v>414</v>
      </c>
      <c r="D249" s="140" t="s">
        <v>420</v>
      </c>
      <c r="E249" s="140" t="s">
        <v>457</v>
      </c>
      <c r="F249" s="140" t="s">
        <v>402</v>
      </c>
      <c r="G249" s="140" t="s">
        <v>453</v>
      </c>
      <c r="H249" s="140" t="s">
        <v>411</v>
      </c>
      <c r="I249" s="140" t="s">
        <v>412</v>
      </c>
      <c r="J249" s="140" t="s">
        <v>823</v>
      </c>
    </row>
    <row r="250" customHeight="1" spans="1:10">
      <c r="A250" s="140"/>
      <c r="B250" s="140" t="s">
        <v>449</v>
      </c>
      <c r="C250" s="140" t="s">
        <v>414</v>
      </c>
      <c r="D250" s="140" t="s">
        <v>423</v>
      </c>
      <c r="E250" s="140" t="s">
        <v>461</v>
      </c>
      <c r="F250" s="140" t="s">
        <v>402</v>
      </c>
      <c r="G250" s="140" t="s">
        <v>425</v>
      </c>
      <c r="H250" s="140" t="s">
        <v>411</v>
      </c>
      <c r="I250" s="140" t="s">
        <v>412</v>
      </c>
      <c r="J250" s="140" t="s">
        <v>824</v>
      </c>
    </row>
    <row r="251" customHeight="1" spans="1:10">
      <c r="A251" s="140"/>
      <c r="B251" s="140" t="s">
        <v>449</v>
      </c>
      <c r="C251" s="140" t="s">
        <v>427</v>
      </c>
      <c r="D251" s="140" t="s">
        <v>428</v>
      </c>
      <c r="E251" s="140" t="s">
        <v>464</v>
      </c>
      <c r="F251" s="140" t="s">
        <v>402</v>
      </c>
      <c r="G251" s="140" t="s">
        <v>425</v>
      </c>
      <c r="H251" s="140" t="s">
        <v>411</v>
      </c>
      <c r="I251" s="140" t="s">
        <v>412</v>
      </c>
      <c r="J251" s="140" t="s">
        <v>825</v>
      </c>
    </row>
    <row r="252" customHeight="1" spans="1:10">
      <c r="A252" s="140" t="s">
        <v>364</v>
      </c>
      <c r="B252" s="140" t="s">
        <v>826</v>
      </c>
      <c r="C252" s="140" t="s">
        <v>399</v>
      </c>
      <c r="D252" s="140" t="s">
        <v>400</v>
      </c>
      <c r="E252" s="140" t="s">
        <v>608</v>
      </c>
      <c r="F252" s="140" t="s">
        <v>409</v>
      </c>
      <c r="G252" s="140" t="s">
        <v>92</v>
      </c>
      <c r="H252" s="140" t="s">
        <v>609</v>
      </c>
      <c r="I252" s="140" t="s">
        <v>405</v>
      </c>
      <c r="J252" s="140" t="s">
        <v>827</v>
      </c>
    </row>
    <row r="253" customHeight="1" spans="1:10">
      <c r="A253" s="140"/>
      <c r="B253" s="140" t="s">
        <v>828</v>
      </c>
      <c r="C253" s="140" t="s">
        <v>399</v>
      </c>
      <c r="D253" s="140" t="s">
        <v>407</v>
      </c>
      <c r="E253" s="140" t="s">
        <v>611</v>
      </c>
      <c r="F253" s="140" t="s">
        <v>409</v>
      </c>
      <c r="G253" s="140" t="s">
        <v>612</v>
      </c>
      <c r="H253" s="140" t="s">
        <v>411</v>
      </c>
      <c r="I253" s="140" t="s">
        <v>412</v>
      </c>
      <c r="J253" s="140" t="s">
        <v>829</v>
      </c>
    </row>
    <row r="254" customHeight="1" spans="1:10">
      <c r="A254" s="140"/>
      <c r="B254" s="140" t="s">
        <v>828</v>
      </c>
      <c r="C254" s="140" t="s">
        <v>399</v>
      </c>
      <c r="D254" s="140" t="s">
        <v>442</v>
      </c>
      <c r="E254" s="140" t="s">
        <v>566</v>
      </c>
      <c r="F254" s="140" t="s">
        <v>409</v>
      </c>
      <c r="G254" s="140" t="s">
        <v>830</v>
      </c>
      <c r="H254" s="140" t="s">
        <v>462</v>
      </c>
      <c r="I254" s="140" t="s">
        <v>412</v>
      </c>
      <c r="J254" s="140" t="s">
        <v>827</v>
      </c>
    </row>
    <row r="255" customHeight="1" spans="1:10">
      <c r="A255" s="140"/>
      <c r="B255" s="140" t="s">
        <v>828</v>
      </c>
      <c r="C255" s="140" t="s">
        <v>399</v>
      </c>
      <c r="D255" s="140" t="s">
        <v>498</v>
      </c>
      <c r="E255" s="140" t="s">
        <v>499</v>
      </c>
      <c r="F255" s="140" t="s">
        <v>527</v>
      </c>
      <c r="G255" s="140" t="s">
        <v>831</v>
      </c>
      <c r="H255" s="140" t="s">
        <v>418</v>
      </c>
      <c r="I255" s="140" t="s">
        <v>405</v>
      </c>
      <c r="J255" s="140" t="s">
        <v>827</v>
      </c>
    </row>
    <row r="256" customHeight="1" spans="1:10">
      <c r="A256" s="140"/>
      <c r="B256" s="140" t="s">
        <v>828</v>
      </c>
      <c r="C256" s="140" t="s">
        <v>414</v>
      </c>
      <c r="D256" s="140" t="s">
        <v>415</v>
      </c>
      <c r="E256" s="140" t="s">
        <v>615</v>
      </c>
      <c r="F256" s="140" t="s">
        <v>409</v>
      </c>
      <c r="G256" s="140" t="s">
        <v>616</v>
      </c>
      <c r="H256" s="140" t="s">
        <v>462</v>
      </c>
      <c r="I256" s="140" t="s">
        <v>412</v>
      </c>
      <c r="J256" s="140" t="s">
        <v>827</v>
      </c>
    </row>
    <row r="257" customHeight="1" spans="1:10">
      <c r="A257" s="140"/>
      <c r="B257" s="140" t="s">
        <v>828</v>
      </c>
      <c r="C257" s="140" t="s">
        <v>414</v>
      </c>
      <c r="D257" s="140" t="s">
        <v>420</v>
      </c>
      <c r="E257" s="140" t="s">
        <v>617</v>
      </c>
      <c r="F257" s="140" t="s">
        <v>409</v>
      </c>
      <c r="G257" s="140" t="s">
        <v>443</v>
      </c>
      <c r="H257" s="140" t="s">
        <v>411</v>
      </c>
      <c r="I257" s="140" t="s">
        <v>412</v>
      </c>
      <c r="J257" s="140" t="s">
        <v>832</v>
      </c>
    </row>
    <row r="258" customHeight="1" spans="1:10">
      <c r="A258" s="140"/>
      <c r="B258" s="140" t="s">
        <v>828</v>
      </c>
      <c r="C258" s="140" t="s">
        <v>414</v>
      </c>
      <c r="D258" s="140" t="s">
        <v>423</v>
      </c>
      <c r="E258" s="140" t="s">
        <v>619</v>
      </c>
      <c r="F258" s="140" t="s">
        <v>409</v>
      </c>
      <c r="G258" s="140" t="s">
        <v>554</v>
      </c>
      <c r="H258" s="140" t="s">
        <v>411</v>
      </c>
      <c r="I258" s="140" t="s">
        <v>412</v>
      </c>
      <c r="J258" s="140" t="s">
        <v>827</v>
      </c>
    </row>
    <row r="259" customHeight="1" spans="1:10">
      <c r="A259" s="140"/>
      <c r="B259" s="140" t="s">
        <v>828</v>
      </c>
      <c r="C259" s="140" t="s">
        <v>414</v>
      </c>
      <c r="D259" s="140" t="s">
        <v>446</v>
      </c>
      <c r="E259" s="140" t="s">
        <v>620</v>
      </c>
      <c r="F259" s="140" t="s">
        <v>409</v>
      </c>
      <c r="G259" s="140" t="s">
        <v>621</v>
      </c>
      <c r="H259" s="140" t="s">
        <v>411</v>
      </c>
      <c r="I259" s="140" t="s">
        <v>412</v>
      </c>
      <c r="J259" s="140" t="s">
        <v>833</v>
      </c>
    </row>
    <row r="260" customHeight="1" spans="1:10">
      <c r="A260" s="140"/>
      <c r="B260" s="140" t="s">
        <v>828</v>
      </c>
      <c r="C260" s="140" t="s">
        <v>427</v>
      </c>
      <c r="D260" s="140" t="s">
        <v>428</v>
      </c>
      <c r="E260" s="140" t="s">
        <v>504</v>
      </c>
      <c r="F260" s="140" t="s">
        <v>409</v>
      </c>
      <c r="G260" s="140" t="s">
        <v>624</v>
      </c>
      <c r="H260" s="140" t="s">
        <v>411</v>
      </c>
      <c r="I260" s="140" t="s">
        <v>412</v>
      </c>
      <c r="J260" s="140" t="s">
        <v>834</v>
      </c>
    </row>
    <row r="261" customHeight="1" spans="1:10">
      <c r="A261" s="140" t="s">
        <v>385</v>
      </c>
      <c r="B261" s="140" t="s">
        <v>835</v>
      </c>
      <c r="C261" s="140" t="s">
        <v>399</v>
      </c>
      <c r="D261" s="140" t="s">
        <v>400</v>
      </c>
      <c r="E261" s="140" t="s">
        <v>450</v>
      </c>
      <c r="F261" s="140" t="s">
        <v>402</v>
      </c>
      <c r="G261" s="140" t="s">
        <v>451</v>
      </c>
      <c r="H261" s="140" t="s">
        <v>411</v>
      </c>
      <c r="I261" s="140" t="s">
        <v>405</v>
      </c>
      <c r="J261" s="140" t="s">
        <v>452</v>
      </c>
    </row>
    <row r="262" customHeight="1" spans="1:10">
      <c r="A262" s="140"/>
      <c r="B262" s="140" t="s">
        <v>835</v>
      </c>
      <c r="C262" s="140" t="s">
        <v>399</v>
      </c>
      <c r="D262" s="140" t="s">
        <v>407</v>
      </c>
      <c r="E262" s="140" t="s">
        <v>836</v>
      </c>
      <c r="F262" s="140" t="s">
        <v>402</v>
      </c>
      <c r="G262" s="140" t="s">
        <v>451</v>
      </c>
      <c r="H262" s="140" t="s">
        <v>411</v>
      </c>
      <c r="I262" s="140" t="s">
        <v>405</v>
      </c>
      <c r="J262" s="140" t="s">
        <v>454</v>
      </c>
    </row>
    <row r="263" customHeight="1" spans="1:10">
      <c r="A263" s="140"/>
      <c r="B263" s="140" t="s">
        <v>835</v>
      </c>
      <c r="C263" s="140" t="s">
        <v>399</v>
      </c>
      <c r="D263" s="140" t="s">
        <v>442</v>
      </c>
      <c r="E263" s="140" t="s">
        <v>836</v>
      </c>
      <c r="F263" s="140" t="s">
        <v>402</v>
      </c>
      <c r="G263" s="140" t="s">
        <v>451</v>
      </c>
      <c r="H263" s="140" t="s">
        <v>411</v>
      </c>
      <c r="I263" s="140" t="s">
        <v>405</v>
      </c>
      <c r="J263" s="140" t="s">
        <v>456</v>
      </c>
    </row>
    <row r="264" customHeight="1" spans="1:10">
      <c r="A264" s="140"/>
      <c r="B264" s="140" t="s">
        <v>835</v>
      </c>
      <c r="C264" s="140" t="s">
        <v>414</v>
      </c>
      <c r="D264" s="140" t="s">
        <v>420</v>
      </c>
      <c r="E264" s="140" t="s">
        <v>459</v>
      </c>
      <c r="F264" s="140" t="s">
        <v>402</v>
      </c>
      <c r="G264" s="140" t="s">
        <v>425</v>
      </c>
      <c r="H264" s="140" t="s">
        <v>411</v>
      </c>
      <c r="I264" s="140" t="s">
        <v>405</v>
      </c>
      <c r="J264" s="140" t="s">
        <v>460</v>
      </c>
    </row>
    <row r="265" customHeight="1" spans="1:10">
      <c r="A265" s="140"/>
      <c r="B265" s="140" t="s">
        <v>835</v>
      </c>
      <c r="C265" s="140" t="s">
        <v>414</v>
      </c>
      <c r="D265" s="140" t="s">
        <v>423</v>
      </c>
      <c r="E265" s="140" t="s">
        <v>461</v>
      </c>
      <c r="F265" s="140" t="s">
        <v>402</v>
      </c>
      <c r="G265" s="140" t="s">
        <v>425</v>
      </c>
      <c r="H265" s="140" t="s">
        <v>411</v>
      </c>
      <c r="I265" s="140" t="s">
        <v>405</v>
      </c>
      <c r="J265" s="140" t="s">
        <v>463</v>
      </c>
    </row>
    <row r="266" customHeight="1" spans="1:10">
      <c r="A266" s="140"/>
      <c r="B266" s="140" t="s">
        <v>835</v>
      </c>
      <c r="C266" s="140" t="s">
        <v>427</v>
      </c>
      <c r="D266" s="140" t="s">
        <v>428</v>
      </c>
      <c r="E266" s="140" t="s">
        <v>504</v>
      </c>
      <c r="F266" s="140" t="s">
        <v>402</v>
      </c>
      <c r="G266" s="140" t="s">
        <v>451</v>
      </c>
      <c r="H266" s="140" t="s">
        <v>411</v>
      </c>
      <c r="I266" s="140" t="s">
        <v>405</v>
      </c>
      <c r="J266" s="140" t="s">
        <v>837</v>
      </c>
    </row>
    <row r="267" customHeight="1" spans="1:10">
      <c r="A267" s="140" t="s">
        <v>318</v>
      </c>
      <c r="B267" s="140" t="s">
        <v>838</v>
      </c>
      <c r="C267" s="140" t="s">
        <v>399</v>
      </c>
      <c r="D267" s="140" t="s">
        <v>400</v>
      </c>
      <c r="E267" s="140" t="s">
        <v>522</v>
      </c>
      <c r="F267" s="140" t="s">
        <v>402</v>
      </c>
      <c r="G267" s="140" t="s">
        <v>839</v>
      </c>
      <c r="H267" s="140" t="s">
        <v>418</v>
      </c>
      <c r="I267" s="140" t="s">
        <v>405</v>
      </c>
      <c r="J267" s="140" t="s">
        <v>525</v>
      </c>
    </row>
    <row r="268" customHeight="1" spans="1:10">
      <c r="A268" s="140"/>
      <c r="B268" s="140" t="s">
        <v>838</v>
      </c>
      <c r="C268" s="140" t="s">
        <v>399</v>
      </c>
      <c r="D268" s="140" t="s">
        <v>407</v>
      </c>
      <c r="E268" s="140" t="s">
        <v>840</v>
      </c>
      <c r="F268" s="140" t="s">
        <v>527</v>
      </c>
      <c r="G268" s="140" t="s">
        <v>747</v>
      </c>
      <c r="H268" s="140" t="s">
        <v>411</v>
      </c>
      <c r="I268" s="140" t="s">
        <v>405</v>
      </c>
      <c r="J268" s="140" t="s">
        <v>841</v>
      </c>
    </row>
    <row r="269" customHeight="1" spans="1:10">
      <c r="A269" s="140"/>
      <c r="B269" s="140" t="s">
        <v>838</v>
      </c>
      <c r="C269" s="140" t="s">
        <v>399</v>
      </c>
      <c r="D269" s="140" t="s">
        <v>442</v>
      </c>
      <c r="E269" s="140" t="s">
        <v>455</v>
      </c>
      <c r="F269" s="140" t="s">
        <v>402</v>
      </c>
      <c r="G269" s="140" t="s">
        <v>451</v>
      </c>
      <c r="H269" s="140" t="s">
        <v>411</v>
      </c>
      <c r="I269" s="140" t="s">
        <v>405</v>
      </c>
      <c r="J269" s="140" t="s">
        <v>456</v>
      </c>
    </row>
    <row r="270" customHeight="1" spans="1:10">
      <c r="A270" s="140"/>
      <c r="B270" s="140" t="s">
        <v>838</v>
      </c>
      <c r="C270" s="140" t="s">
        <v>399</v>
      </c>
      <c r="D270" s="140" t="s">
        <v>442</v>
      </c>
      <c r="E270" s="140" t="s">
        <v>842</v>
      </c>
      <c r="F270" s="140" t="s">
        <v>402</v>
      </c>
      <c r="G270" s="140" t="s">
        <v>451</v>
      </c>
      <c r="H270" s="140" t="s">
        <v>411</v>
      </c>
      <c r="I270" s="140" t="s">
        <v>405</v>
      </c>
      <c r="J270" s="140" t="s">
        <v>843</v>
      </c>
    </row>
    <row r="271" customHeight="1" spans="1:10">
      <c r="A271" s="140"/>
      <c r="B271" s="140" t="s">
        <v>838</v>
      </c>
      <c r="C271" s="140" t="s">
        <v>399</v>
      </c>
      <c r="D271" s="140" t="s">
        <v>442</v>
      </c>
      <c r="E271" s="140" t="s">
        <v>844</v>
      </c>
      <c r="F271" s="140" t="s">
        <v>527</v>
      </c>
      <c r="G271" s="140" t="s">
        <v>451</v>
      </c>
      <c r="H271" s="140" t="s">
        <v>411</v>
      </c>
      <c r="I271" s="140" t="s">
        <v>405</v>
      </c>
      <c r="J271" s="140" t="s">
        <v>845</v>
      </c>
    </row>
    <row r="272" customHeight="1" spans="1:10">
      <c r="A272" s="140"/>
      <c r="B272" s="140" t="s">
        <v>838</v>
      </c>
      <c r="C272" s="140" t="s">
        <v>414</v>
      </c>
      <c r="D272" s="140" t="s">
        <v>420</v>
      </c>
      <c r="E272" s="140" t="s">
        <v>484</v>
      </c>
      <c r="F272" s="140" t="s">
        <v>402</v>
      </c>
      <c r="G272" s="140" t="s">
        <v>451</v>
      </c>
      <c r="H272" s="140" t="s">
        <v>411</v>
      </c>
      <c r="I272" s="140" t="s">
        <v>405</v>
      </c>
      <c r="J272" s="140" t="s">
        <v>485</v>
      </c>
    </row>
    <row r="273" customHeight="1" spans="1:10">
      <c r="A273" s="140"/>
      <c r="B273" s="140" t="s">
        <v>838</v>
      </c>
      <c r="C273" s="140" t="s">
        <v>414</v>
      </c>
      <c r="D273" s="140" t="s">
        <v>446</v>
      </c>
      <c r="E273" s="140" t="s">
        <v>537</v>
      </c>
      <c r="F273" s="140" t="s">
        <v>409</v>
      </c>
      <c r="G273" s="140" t="s">
        <v>846</v>
      </c>
      <c r="H273" s="140" t="s">
        <v>462</v>
      </c>
      <c r="I273" s="140" t="s">
        <v>405</v>
      </c>
      <c r="J273" s="140" t="s">
        <v>538</v>
      </c>
    </row>
    <row r="274" customHeight="1" spans="1:10">
      <c r="A274" s="140"/>
      <c r="B274" s="140" t="s">
        <v>838</v>
      </c>
      <c r="C274" s="140" t="s">
        <v>427</v>
      </c>
      <c r="D274" s="140" t="s">
        <v>428</v>
      </c>
      <c r="E274" s="140" t="s">
        <v>429</v>
      </c>
      <c r="F274" s="140" t="s">
        <v>402</v>
      </c>
      <c r="G274" s="140" t="s">
        <v>453</v>
      </c>
      <c r="H274" s="140" t="s">
        <v>411</v>
      </c>
      <c r="I274" s="140" t="s">
        <v>405</v>
      </c>
      <c r="J274" s="140" t="s">
        <v>486</v>
      </c>
    </row>
    <row r="275" customHeight="1" spans="1:10">
      <c r="A275" s="140" t="s">
        <v>312</v>
      </c>
      <c r="B275" s="140" t="s">
        <v>847</v>
      </c>
      <c r="C275" s="140" t="s">
        <v>399</v>
      </c>
      <c r="D275" s="140" t="s">
        <v>400</v>
      </c>
      <c r="E275" s="140" t="s">
        <v>450</v>
      </c>
      <c r="F275" s="140" t="s">
        <v>402</v>
      </c>
      <c r="G275" s="140" t="s">
        <v>451</v>
      </c>
      <c r="H275" s="140" t="s">
        <v>411</v>
      </c>
      <c r="I275" s="140" t="s">
        <v>405</v>
      </c>
      <c r="J275" s="140" t="s">
        <v>452</v>
      </c>
    </row>
    <row r="276" customHeight="1" spans="1:10">
      <c r="A276" s="140"/>
      <c r="B276" s="140" t="s">
        <v>847</v>
      </c>
      <c r="C276" s="140" t="s">
        <v>399</v>
      </c>
      <c r="D276" s="140" t="s">
        <v>407</v>
      </c>
      <c r="E276" s="140" t="s">
        <v>408</v>
      </c>
      <c r="F276" s="140" t="s">
        <v>402</v>
      </c>
      <c r="G276" s="140" t="s">
        <v>453</v>
      </c>
      <c r="H276" s="140" t="s">
        <v>411</v>
      </c>
      <c r="I276" s="140" t="s">
        <v>405</v>
      </c>
      <c r="J276" s="140" t="s">
        <v>454</v>
      </c>
    </row>
    <row r="277" customHeight="1" spans="1:10">
      <c r="A277" s="140"/>
      <c r="B277" s="140" t="s">
        <v>847</v>
      </c>
      <c r="C277" s="140" t="s">
        <v>399</v>
      </c>
      <c r="D277" s="140" t="s">
        <v>442</v>
      </c>
      <c r="E277" s="140" t="s">
        <v>455</v>
      </c>
      <c r="F277" s="140" t="s">
        <v>402</v>
      </c>
      <c r="G277" s="140" t="s">
        <v>451</v>
      </c>
      <c r="H277" s="140" t="s">
        <v>411</v>
      </c>
      <c r="I277" s="140" t="s">
        <v>405</v>
      </c>
      <c r="J277" s="140" t="s">
        <v>456</v>
      </c>
    </row>
    <row r="278" customHeight="1" spans="1:10">
      <c r="A278" s="140"/>
      <c r="B278" s="140" t="s">
        <v>847</v>
      </c>
      <c r="C278" s="140" t="s">
        <v>414</v>
      </c>
      <c r="D278" s="140" t="s">
        <v>420</v>
      </c>
      <c r="E278" s="140" t="s">
        <v>457</v>
      </c>
      <c r="F278" s="140" t="s">
        <v>409</v>
      </c>
      <c r="G278" s="140" t="s">
        <v>453</v>
      </c>
      <c r="H278" s="140" t="s">
        <v>411</v>
      </c>
      <c r="I278" s="140" t="s">
        <v>412</v>
      </c>
      <c r="J278" s="140" t="s">
        <v>458</v>
      </c>
    </row>
    <row r="279" customHeight="1" spans="1:10">
      <c r="A279" s="140"/>
      <c r="B279" s="140" t="s">
        <v>847</v>
      </c>
      <c r="C279" s="140" t="s">
        <v>414</v>
      </c>
      <c r="D279" s="140" t="s">
        <v>423</v>
      </c>
      <c r="E279" s="140" t="s">
        <v>544</v>
      </c>
      <c r="F279" s="140" t="s">
        <v>409</v>
      </c>
      <c r="G279" s="140" t="s">
        <v>425</v>
      </c>
      <c r="H279" s="140" t="s">
        <v>411</v>
      </c>
      <c r="I279" s="140" t="s">
        <v>412</v>
      </c>
      <c r="J279" s="140" t="s">
        <v>848</v>
      </c>
    </row>
    <row r="280" customHeight="1" spans="1:10">
      <c r="A280" s="140"/>
      <c r="B280" s="140" t="s">
        <v>847</v>
      </c>
      <c r="C280" s="140" t="s">
        <v>427</v>
      </c>
      <c r="D280" s="140" t="s">
        <v>428</v>
      </c>
      <c r="E280" s="140" t="s">
        <v>429</v>
      </c>
      <c r="F280" s="140" t="s">
        <v>409</v>
      </c>
      <c r="G280" s="140" t="s">
        <v>425</v>
      </c>
      <c r="H280" s="140" t="s">
        <v>411</v>
      </c>
      <c r="I280" s="140" t="s">
        <v>412</v>
      </c>
      <c r="J280" s="140" t="s">
        <v>486</v>
      </c>
    </row>
    <row r="281" customHeight="1" spans="1:10">
      <c r="A281" s="140"/>
      <c r="B281" s="140" t="s">
        <v>847</v>
      </c>
      <c r="C281" s="140" t="s">
        <v>427</v>
      </c>
      <c r="D281" s="140" t="s">
        <v>428</v>
      </c>
      <c r="E281" s="140" t="s">
        <v>431</v>
      </c>
      <c r="F281" s="140" t="s">
        <v>409</v>
      </c>
      <c r="G281" s="140" t="s">
        <v>425</v>
      </c>
      <c r="H281" s="140" t="s">
        <v>411</v>
      </c>
      <c r="I281" s="140" t="s">
        <v>412</v>
      </c>
      <c r="J281" s="140" t="s">
        <v>486</v>
      </c>
    </row>
    <row r="282" customHeight="1" spans="1:10">
      <c r="A282" s="140"/>
      <c r="B282" s="140" t="s">
        <v>847</v>
      </c>
      <c r="C282" s="140" t="s">
        <v>427</v>
      </c>
      <c r="D282" s="140" t="s">
        <v>428</v>
      </c>
      <c r="E282" s="140" t="s">
        <v>432</v>
      </c>
      <c r="F282" s="140" t="s">
        <v>409</v>
      </c>
      <c r="G282" s="140" t="s">
        <v>453</v>
      </c>
      <c r="H282" s="140" t="s">
        <v>411</v>
      </c>
      <c r="I282" s="140" t="s">
        <v>412</v>
      </c>
      <c r="J282" s="140" t="s">
        <v>486</v>
      </c>
    </row>
    <row r="283" customHeight="1" spans="1:10">
      <c r="A283" s="140" t="s">
        <v>332</v>
      </c>
      <c r="B283" s="140" t="s">
        <v>849</v>
      </c>
      <c r="C283" s="140" t="s">
        <v>399</v>
      </c>
      <c r="D283" s="140" t="s">
        <v>400</v>
      </c>
      <c r="E283" s="140" t="s">
        <v>434</v>
      </c>
      <c r="F283" s="140" t="s">
        <v>409</v>
      </c>
      <c r="G283" s="140" t="s">
        <v>435</v>
      </c>
      <c r="H283" s="140" t="s">
        <v>436</v>
      </c>
      <c r="I283" s="140" t="s">
        <v>405</v>
      </c>
      <c r="J283" s="140" t="s">
        <v>850</v>
      </c>
    </row>
    <row r="284" customHeight="1" spans="1:10">
      <c r="A284" s="140"/>
      <c r="B284" s="140" t="s">
        <v>849</v>
      </c>
      <c r="C284" s="140" t="s">
        <v>399</v>
      </c>
      <c r="D284" s="140" t="s">
        <v>407</v>
      </c>
      <c r="E284" s="140" t="s">
        <v>439</v>
      </c>
      <c r="F284" s="140" t="s">
        <v>402</v>
      </c>
      <c r="G284" s="140" t="s">
        <v>440</v>
      </c>
      <c r="H284" s="140" t="s">
        <v>411</v>
      </c>
      <c r="I284" s="140" t="s">
        <v>412</v>
      </c>
      <c r="J284" s="140" t="s">
        <v>850</v>
      </c>
    </row>
    <row r="285" customHeight="1" spans="1:10">
      <c r="A285" s="140"/>
      <c r="B285" s="140" t="s">
        <v>849</v>
      </c>
      <c r="C285" s="140" t="s">
        <v>399</v>
      </c>
      <c r="D285" s="140" t="s">
        <v>407</v>
      </c>
      <c r="E285" s="140" t="s">
        <v>441</v>
      </c>
      <c r="F285" s="140" t="s">
        <v>402</v>
      </c>
      <c r="G285" s="140" t="s">
        <v>440</v>
      </c>
      <c r="H285" s="140" t="s">
        <v>411</v>
      </c>
      <c r="I285" s="140" t="s">
        <v>412</v>
      </c>
      <c r="J285" s="140" t="s">
        <v>850</v>
      </c>
    </row>
    <row r="286" customHeight="1" spans="1:10">
      <c r="A286" s="140"/>
      <c r="B286" s="140" t="s">
        <v>849</v>
      </c>
      <c r="C286" s="140" t="s">
        <v>399</v>
      </c>
      <c r="D286" s="140" t="s">
        <v>442</v>
      </c>
      <c r="E286" s="140" t="s">
        <v>443</v>
      </c>
      <c r="F286" s="140" t="s">
        <v>402</v>
      </c>
      <c r="G286" s="140" t="s">
        <v>440</v>
      </c>
      <c r="H286" s="140" t="s">
        <v>411</v>
      </c>
      <c r="I286" s="140" t="s">
        <v>412</v>
      </c>
      <c r="J286" s="140" t="s">
        <v>850</v>
      </c>
    </row>
    <row r="287" customHeight="1" spans="1:10">
      <c r="A287" s="140"/>
      <c r="B287" s="140" t="s">
        <v>849</v>
      </c>
      <c r="C287" s="140" t="s">
        <v>414</v>
      </c>
      <c r="D287" s="140" t="s">
        <v>420</v>
      </c>
      <c r="E287" s="140" t="s">
        <v>444</v>
      </c>
      <c r="F287" s="140" t="s">
        <v>402</v>
      </c>
      <c r="G287" s="140" t="s">
        <v>440</v>
      </c>
      <c r="H287" s="140" t="s">
        <v>411</v>
      </c>
      <c r="I287" s="140" t="s">
        <v>412</v>
      </c>
      <c r="J287" s="140" t="s">
        <v>850</v>
      </c>
    </row>
    <row r="288" ht="50" customHeight="1" spans="1:10">
      <c r="A288" s="140"/>
      <c r="B288" s="140" t="s">
        <v>849</v>
      </c>
      <c r="C288" s="140" t="s">
        <v>414</v>
      </c>
      <c r="D288" s="140" t="s">
        <v>423</v>
      </c>
      <c r="E288" s="140" t="s">
        <v>445</v>
      </c>
      <c r="F288" s="140" t="s">
        <v>402</v>
      </c>
      <c r="G288" s="140" t="s">
        <v>440</v>
      </c>
      <c r="H288" s="140" t="s">
        <v>411</v>
      </c>
      <c r="I288" s="140" t="s">
        <v>412</v>
      </c>
      <c r="J288" s="140" t="s">
        <v>850</v>
      </c>
    </row>
    <row r="289" customHeight="1" spans="1:10">
      <c r="A289" s="140"/>
      <c r="B289" s="140" t="s">
        <v>849</v>
      </c>
      <c r="C289" s="140" t="s">
        <v>414</v>
      </c>
      <c r="D289" s="140" t="s">
        <v>446</v>
      </c>
      <c r="E289" s="140" t="s">
        <v>447</v>
      </c>
      <c r="F289" s="140" t="s">
        <v>409</v>
      </c>
      <c r="G289" s="140" t="s">
        <v>440</v>
      </c>
      <c r="H289" s="140" t="s">
        <v>411</v>
      </c>
      <c r="I289" s="140" t="s">
        <v>412</v>
      </c>
      <c r="J289" s="140" t="s">
        <v>850</v>
      </c>
    </row>
    <row r="290" customHeight="1" spans="1:10">
      <c r="A290" s="140"/>
      <c r="B290" s="140" t="s">
        <v>849</v>
      </c>
      <c r="C290" s="140" t="s">
        <v>427</v>
      </c>
      <c r="D290" s="140" t="s">
        <v>428</v>
      </c>
      <c r="E290" s="140" t="s">
        <v>440</v>
      </c>
      <c r="F290" s="140" t="s">
        <v>409</v>
      </c>
      <c r="G290" s="140" t="s">
        <v>440</v>
      </c>
      <c r="H290" s="140" t="s">
        <v>411</v>
      </c>
      <c r="I290" s="140" t="s">
        <v>412</v>
      </c>
      <c r="J290" s="140" t="s">
        <v>850</v>
      </c>
    </row>
    <row r="291" customHeight="1" spans="1:10">
      <c r="A291" s="140" t="s">
        <v>320</v>
      </c>
      <c r="B291" s="140" t="s">
        <v>851</v>
      </c>
      <c r="C291" s="140" t="s">
        <v>399</v>
      </c>
      <c r="D291" s="140" t="s">
        <v>400</v>
      </c>
      <c r="E291" s="140" t="s">
        <v>852</v>
      </c>
      <c r="F291" s="140" t="s">
        <v>402</v>
      </c>
      <c r="G291" s="140" t="s">
        <v>853</v>
      </c>
      <c r="H291" s="140" t="s">
        <v>436</v>
      </c>
      <c r="I291" s="140" t="s">
        <v>405</v>
      </c>
      <c r="J291" s="140" t="s">
        <v>854</v>
      </c>
    </row>
    <row r="292" customHeight="1" spans="1:10">
      <c r="A292" s="140"/>
      <c r="B292" s="140" t="s">
        <v>851</v>
      </c>
      <c r="C292" s="140" t="s">
        <v>399</v>
      </c>
      <c r="D292" s="140" t="s">
        <v>442</v>
      </c>
      <c r="E292" s="140" t="s">
        <v>576</v>
      </c>
      <c r="F292" s="140" t="s">
        <v>409</v>
      </c>
      <c r="G292" s="140" t="s">
        <v>81</v>
      </c>
      <c r="H292" s="140" t="s">
        <v>462</v>
      </c>
      <c r="I292" s="140" t="s">
        <v>405</v>
      </c>
      <c r="J292" s="140" t="s">
        <v>854</v>
      </c>
    </row>
    <row r="293" ht="54" customHeight="1" spans="1:10">
      <c r="A293" s="140"/>
      <c r="B293" s="140" t="s">
        <v>851</v>
      </c>
      <c r="C293" s="140" t="s">
        <v>414</v>
      </c>
      <c r="D293" s="140" t="s">
        <v>420</v>
      </c>
      <c r="E293" s="140" t="s">
        <v>855</v>
      </c>
      <c r="F293" s="140" t="s">
        <v>402</v>
      </c>
      <c r="G293" s="140" t="s">
        <v>856</v>
      </c>
      <c r="H293" s="140" t="s">
        <v>411</v>
      </c>
      <c r="I293" s="140" t="s">
        <v>405</v>
      </c>
      <c r="J293" s="140" t="s">
        <v>854</v>
      </c>
    </row>
    <row r="294" ht="52" customHeight="1" spans="1:10">
      <c r="A294" s="140"/>
      <c r="B294" s="140" t="s">
        <v>851</v>
      </c>
      <c r="C294" s="140" t="s">
        <v>414</v>
      </c>
      <c r="D294" s="140" t="s">
        <v>446</v>
      </c>
      <c r="E294" s="140" t="s">
        <v>857</v>
      </c>
      <c r="F294" s="140" t="s">
        <v>402</v>
      </c>
      <c r="G294" s="140" t="s">
        <v>425</v>
      </c>
      <c r="H294" s="140" t="s">
        <v>411</v>
      </c>
      <c r="I294" s="140" t="s">
        <v>405</v>
      </c>
      <c r="J294" s="140" t="s">
        <v>854</v>
      </c>
    </row>
    <row r="295" customHeight="1" spans="1:10">
      <c r="A295" s="140"/>
      <c r="B295" s="140" t="s">
        <v>851</v>
      </c>
      <c r="C295" s="140" t="s">
        <v>427</v>
      </c>
      <c r="D295" s="140" t="s">
        <v>428</v>
      </c>
      <c r="E295" s="140" t="s">
        <v>858</v>
      </c>
      <c r="F295" s="140" t="s">
        <v>402</v>
      </c>
      <c r="G295" s="140" t="s">
        <v>859</v>
      </c>
      <c r="H295" s="140" t="s">
        <v>411</v>
      </c>
      <c r="I295" s="140" t="s">
        <v>405</v>
      </c>
      <c r="J295" s="140" t="s">
        <v>854</v>
      </c>
    </row>
    <row r="296" customHeight="1" spans="1:10">
      <c r="A296" s="140"/>
      <c r="B296" s="140" t="s">
        <v>851</v>
      </c>
      <c r="C296" s="140" t="s">
        <v>427</v>
      </c>
      <c r="D296" s="140" t="s">
        <v>428</v>
      </c>
      <c r="E296" s="140" t="s">
        <v>466</v>
      </c>
      <c r="F296" s="140" t="s">
        <v>402</v>
      </c>
      <c r="G296" s="140" t="s">
        <v>860</v>
      </c>
      <c r="H296" s="140" t="s">
        <v>411</v>
      </c>
      <c r="I296" s="140" t="s">
        <v>405</v>
      </c>
      <c r="J296" s="140" t="s">
        <v>854</v>
      </c>
    </row>
    <row r="297" customHeight="1" spans="1:10">
      <c r="A297" s="140"/>
      <c r="B297" s="140" t="s">
        <v>851</v>
      </c>
      <c r="C297" s="140" t="s">
        <v>427</v>
      </c>
      <c r="D297" s="140" t="s">
        <v>428</v>
      </c>
      <c r="E297" s="140" t="s">
        <v>432</v>
      </c>
      <c r="F297" s="140" t="s">
        <v>402</v>
      </c>
      <c r="G297" s="140" t="s">
        <v>861</v>
      </c>
      <c r="H297" s="140" t="s">
        <v>411</v>
      </c>
      <c r="I297" s="140" t="s">
        <v>405</v>
      </c>
      <c r="J297" s="140" t="s">
        <v>854</v>
      </c>
    </row>
    <row r="298" customHeight="1" spans="1:10">
      <c r="A298" s="140" t="s">
        <v>379</v>
      </c>
      <c r="B298" s="140" t="s">
        <v>862</v>
      </c>
      <c r="C298" s="140" t="s">
        <v>399</v>
      </c>
      <c r="D298" s="140" t="s">
        <v>400</v>
      </c>
      <c r="E298" s="140" t="s">
        <v>863</v>
      </c>
      <c r="F298" s="140" t="s">
        <v>409</v>
      </c>
      <c r="G298" s="140" t="s">
        <v>650</v>
      </c>
      <c r="H298" s="140" t="s">
        <v>436</v>
      </c>
      <c r="I298" s="140" t="s">
        <v>412</v>
      </c>
      <c r="J298" s="140" t="s">
        <v>864</v>
      </c>
    </row>
    <row r="299" customHeight="1" spans="1:10">
      <c r="A299" s="140"/>
      <c r="B299" s="140" t="s">
        <v>862</v>
      </c>
      <c r="C299" s="140" t="s">
        <v>399</v>
      </c>
      <c r="D299" s="140" t="s">
        <v>407</v>
      </c>
      <c r="E299" s="140" t="s">
        <v>865</v>
      </c>
      <c r="F299" s="140" t="s">
        <v>409</v>
      </c>
      <c r="G299" s="140" t="s">
        <v>475</v>
      </c>
      <c r="H299" s="140" t="s">
        <v>462</v>
      </c>
      <c r="I299" s="140" t="s">
        <v>412</v>
      </c>
      <c r="J299" s="140" t="s">
        <v>864</v>
      </c>
    </row>
    <row r="300" customHeight="1" spans="1:10">
      <c r="A300" s="140"/>
      <c r="B300" s="140" t="s">
        <v>862</v>
      </c>
      <c r="C300" s="140" t="s">
        <v>399</v>
      </c>
      <c r="D300" s="140" t="s">
        <v>442</v>
      </c>
      <c r="E300" s="140" t="s">
        <v>866</v>
      </c>
      <c r="F300" s="140" t="s">
        <v>409</v>
      </c>
      <c r="G300" s="140" t="s">
        <v>867</v>
      </c>
      <c r="H300" s="140" t="s">
        <v>462</v>
      </c>
      <c r="I300" s="140" t="s">
        <v>412</v>
      </c>
      <c r="J300" s="140" t="s">
        <v>864</v>
      </c>
    </row>
    <row r="301" ht="56" customHeight="1" spans="1:10">
      <c r="A301" s="140"/>
      <c r="B301" s="140" t="s">
        <v>862</v>
      </c>
      <c r="C301" s="140" t="s">
        <v>414</v>
      </c>
      <c r="D301" s="140" t="s">
        <v>420</v>
      </c>
      <c r="E301" s="140" t="s">
        <v>868</v>
      </c>
      <c r="F301" s="140" t="s">
        <v>409</v>
      </c>
      <c r="G301" s="140" t="s">
        <v>869</v>
      </c>
      <c r="H301" s="140" t="s">
        <v>462</v>
      </c>
      <c r="I301" s="140" t="s">
        <v>412</v>
      </c>
      <c r="J301" s="140" t="s">
        <v>420</v>
      </c>
    </row>
    <row r="302" customHeight="1" spans="1:10">
      <c r="A302" s="140"/>
      <c r="B302" s="140" t="s">
        <v>862</v>
      </c>
      <c r="C302" s="140" t="s">
        <v>414</v>
      </c>
      <c r="D302" s="140" t="s">
        <v>446</v>
      </c>
      <c r="E302" s="140" t="s">
        <v>567</v>
      </c>
      <c r="F302" s="140" t="s">
        <v>409</v>
      </c>
      <c r="G302" s="140" t="s">
        <v>869</v>
      </c>
      <c r="H302" s="140" t="s">
        <v>462</v>
      </c>
      <c r="I302" s="140" t="s">
        <v>412</v>
      </c>
      <c r="J302" s="140" t="s">
        <v>864</v>
      </c>
    </row>
    <row r="303" customHeight="1" spans="1:10">
      <c r="A303" s="140"/>
      <c r="B303" s="140" t="s">
        <v>862</v>
      </c>
      <c r="C303" s="140" t="s">
        <v>427</v>
      </c>
      <c r="D303" s="140" t="s">
        <v>428</v>
      </c>
      <c r="E303" s="140" t="s">
        <v>662</v>
      </c>
      <c r="F303" s="140" t="s">
        <v>409</v>
      </c>
      <c r="G303" s="140" t="s">
        <v>554</v>
      </c>
      <c r="H303" s="140" t="s">
        <v>411</v>
      </c>
      <c r="I303" s="140" t="s">
        <v>412</v>
      </c>
      <c r="J303" s="140" t="s">
        <v>864</v>
      </c>
    </row>
    <row r="304" customHeight="1" spans="1:10">
      <c r="A304" s="140"/>
      <c r="B304" s="140" t="s">
        <v>862</v>
      </c>
      <c r="C304" s="140" t="s">
        <v>427</v>
      </c>
      <c r="D304" s="140" t="s">
        <v>428</v>
      </c>
      <c r="E304" s="140" t="s">
        <v>708</v>
      </c>
      <c r="F304" s="140" t="s">
        <v>409</v>
      </c>
      <c r="G304" s="140" t="s">
        <v>554</v>
      </c>
      <c r="H304" s="140" t="s">
        <v>411</v>
      </c>
      <c r="I304" s="140" t="s">
        <v>412</v>
      </c>
      <c r="J304" s="140" t="s">
        <v>864</v>
      </c>
    </row>
    <row r="305" customHeight="1" spans="1:10">
      <c r="A305" s="140"/>
      <c r="B305" s="140" t="s">
        <v>862</v>
      </c>
      <c r="C305" s="140" t="s">
        <v>427</v>
      </c>
      <c r="D305" s="140" t="s">
        <v>428</v>
      </c>
      <c r="E305" s="140" t="s">
        <v>432</v>
      </c>
      <c r="F305" s="140" t="s">
        <v>409</v>
      </c>
      <c r="G305" s="140" t="s">
        <v>554</v>
      </c>
      <c r="H305" s="140" t="s">
        <v>411</v>
      </c>
      <c r="I305" s="140" t="s">
        <v>412</v>
      </c>
      <c r="J305" s="140" t="s">
        <v>864</v>
      </c>
    </row>
    <row r="306" customHeight="1" spans="1:10">
      <c r="A306" s="140" t="s">
        <v>334</v>
      </c>
      <c r="B306" s="140" t="s">
        <v>870</v>
      </c>
      <c r="C306" s="140" t="s">
        <v>399</v>
      </c>
      <c r="D306" s="140" t="s">
        <v>407</v>
      </c>
      <c r="E306" s="140" t="s">
        <v>871</v>
      </c>
      <c r="F306" s="140" t="s">
        <v>527</v>
      </c>
      <c r="G306" s="140" t="s">
        <v>475</v>
      </c>
      <c r="H306" s="140" t="s">
        <v>462</v>
      </c>
      <c r="I306" s="140" t="s">
        <v>405</v>
      </c>
      <c r="J306" s="140" t="s">
        <v>872</v>
      </c>
    </row>
    <row r="307" customHeight="1" spans="1:10">
      <c r="A307" s="140"/>
      <c r="B307" s="140" t="s">
        <v>870</v>
      </c>
      <c r="C307" s="140" t="s">
        <v>414</v>
      </c>
      <c r="D307" s="140" t="s">
        <v>420</v>
      </c>
      <c r="E307" s="140" t="s">
        <v>617</v>
      </c>
      <c r="F307" s="140" t="s">
        <v>409</v>
      </c>
      <c r="G307" s="140" t="s">
        <v>869</v>
      </c>
      <c r="H307" s="140" t="s">
        <v>462</v>
      </c>
      <c r="I307" s="140" t="s">
        <v>412</v>
      </c>
      <c r="J307" s="140" t="s">
        <v>618</v>
      </c>
    </row>
    <row r="308" customHeight="1" spans="1:10">
      <c r="A308" s="140"/>
      <c r="B308" s="140" t="s">
        <v>870</v>
      </c>
      <c r="C308" s="140" t="s">
        <v>414</v>
      </c>
      <c r="D308" s="140" t="s">
        <v>446</v>
      </c>
      <c r="E308" s="140" t="s">
        <v>620</v>
      </c>
      <c r="F308" s="140" t="s">
        <v>409</v>
      </c>
      <c r="G308" s="140" t="s">
        <v>869</v>
      </c>
      <c r="H308" s="140" t="s">
        <v>462</v>
      </c>
      <c r="I308" s="140" t="s">
        <v>412</v>
      </c>
      <c r="J308" s="140" t="s">
        <v>622</v>
      </c>
    </row>
    <row r="309" customHeight="1" spans="1:10">
      <c r="A309" s="140"/>
      <c r="B309" s="140" t="s">
        <v>870</v>
      </c>
      <c r="C309" s="140" t="s">
        <v>427</v>
      </c>
      <c r="D309" s="140" t="s">
        <v>428</v>
      </c>
      <c r="E309" s="140" t="s">
        <v>662</v>
      </c>
      <c r="F309" s="140" t="s">
        <v>409</v>
      </c>
      <c r="G309" s="140" t="s">
        <v>554</v>
      </c>
      <c r="H309" s="140" t="s">
        <v>411</v>
      </c>
      <c r="I309" s="140" t="s">
        <v>412</v>
      </c>
      <c r="J309" s="140" t="s">
        <v>873</v>
      </c>
    </row>
    <row r="310" customHeight="1" spans="1:10">
      <c r="A310" s="140"/>
      <c r="B310" s="140" t="s">
        <v>870</v>
      </c>
      <c r="C310" s="140" t="s">
        <v>427</v>
      </c>
      <c r="D310" s="140" t="s">
        <v>428</v>
      </c>
      <c r="E310" s="140" t="s">
        <v>431</v>
      </c>
      <c r="F310" s="140" t="s">
        <v>409</v>
      </c>
      <c r="G310" s="140" t="s">
        <v>554</v>
      </c>
      <c r="H310" s="140" t="s">
        <v>411</v>
      </c>
      <c r="I310" s="140" t="s">
        <v>412</v>
      </c>
      <c r="J310" s="140" t="s">
        <v>873</v>
      </c>
    </row>
    <row r="311" customHeight="1" spans="1:10">
      <c r="A311" s="140"/>
      <c r="B311" s="140" t="s">
        <v>870</v>
      </c>
      <c r="C311" s="140" t="s">
        <v>427</v>
      </c>
      <c r="D311" s="140" t="s">
        <v>428</v>
      </c>
      <c r="E311" s="140" t="s">
        <v>623</v>
      </c>
      <c r="F311" s="140" t="s">
        <v>409</v>
      </c>
      <c r="G311" s="140" t="s">
        <v>554</v>
      </c>
      <c r="H311" s="140" t="s">
        <v>411</v>
      </c>
      <c r="I311" s="140" t="s">
        <v>412</v>
      </c>
      <c r="J311" s="140" t="s">
        <v>873</v>
      </c>
    </row>
    <row r="312" customHeight="1" spans="1:10">
      <c r="A312" s="140" t="s">
        <v>328</v>
      </c>
      <c r="B312" s="140" t="s">
        <v>874</v>
      </c>
      <c r="C312" s="140" t="s">
        <v>399</v>
      </c>
      <c r="D312" s="140" t="s">
        <v>400</v>
      </c>
      <c r="E312" s="140" t="s">
        <v>875</v>
      </c>
      <c r="F312" s="140" t="s">
        <v>409</v>
      </c>
      <c r="G312" s="140" t="s">
        <v>876</v>
      </c>
      <c r="H312" s="140" t="s">
        <v>462</v>
      </c>
      <c r="I312" s="140" t="s">
        <v>412</v>
      </c>
      <c r="J312" s="140" t="s">
        <v>877</v>
      </c>
    </row>
    <row r="313" customHeight="1" spans="1:10">
      <c r="A313" s="140"/>
      <c r="B313" s="140" t="s">
        <v>874</v>
      </c>
      <c r="C313" s="140" t="s">
        <v>399</v>
      </c>
      <c r="D313" s="140" t="s">
        <v>407</v>
      </c>
      <c r="E313" s="140" t="s">
        <v>878</v>
      </c>
      <c r="F313" s="140" t="s">
        <v>409</v>
      </c>
      <c r="G313" s="140" t="s">
        <v>475</v>
      </c>
      <c r="H313" s="140" t="s">
        <v>462</v>
      </c>
      <c r="I313" s="140" t="s">
        <v>412</v>
      </c>
      <c r="J313" s="140" t="s">
        <v>877</v>
      </c>
    </row>
    <row r="314" customHeight="1" spans="1:10">
      <c r="A314" s="140"/>
      <c r="B314" s="140" t="s">
        <v>874</v>
      </c>
      <c r="C314" s="140" t="s">
        <v>399</v>
      </c>
      <c r="D314" s="140" t="s">
        <v>442</v>
      </c>
      <c r="E314" s="140" t="s">
        <v>866</v>
      </c>
      <c r="F314" s="140" t="s">
        <v>409</v>
      </c>
      <c r="G314" s="140" t="s">
        <v>867</v>
      </c>
      <c r="H314" s="140" t="s">
        <v>462</v>
      </c>
      <c r="I314" s="140" t="s">
        <v>412</v>
      </c>
      <c r="J314" s="140" t="s">
        <v>877</v>
      </c>
    </row>
    <row r="315" ht="49" customHeight="1" spans="1:10">
      <c r="A315" s="140"/>
      <c r="B315" s="140" t="s">
        <v>874</v>
      </c>
      <c r="C315" s="140" t="s">
        <v>414</v>
      </c>
      <c r="D315" s="140" t="s">
        <v>420</v>
      </c>
      <c r="E315" s="140" t="s">
        <v>879</v>
      </c>
      <c r="F315" s="140" t="s">
        <v>409</v>
      </c>
      <c r="G315" s="140" t="s">
        <v>869</v>
      </c>
      <c r="H315" s="140" t="s">
        <v>462</v>
      </c>
      <c r="I315" s="140" t="s">
        <v>412</v>
      </c>
      <c r="J315" s="140" t="s">
        <v>420</v>
      </c>
    </row>
    <row r="316" customHeight="1" spans="1:10">
      <c r="A316" s="140"/>
      <c r="B316" s="140" t="s">
        <v>874</v>
      </c>
      <c r="C316" s="140" t="s">
        <v>414</v>
      </c>
      <c r="D316" s="140" t="s">
        <v>446</v>
      </c>
      <c r="E316" s="140" t="s">
        <v>567</v>
      </c>
      <c r="F316" s="140" t="s">
        <v>409</v>
      </c>
      <c r="G316" s="140" t="s">
        <v>869</v>
      </c>
      <c r="H316" s="140" t="s">
        <v>462</v>
      </c>
      <c r="I316" s="140" t="s">
        <v>412</v>
      </c>
      <c r="J316" s="140" t="s">
        <v>880</v>
      </c>
    </row>
    <row r="317" customHeight="1" spans="1:10">
      <c r="A317" s="140"/>
      <c r="B317" s="140" t="s">
        <v>874</v>
      </c>
      <c r="C317" s="140" t="s">
        <v>427</v>
      </c>
      <c r="D317" s="140" t="s">
        <v>428</v>
      </c>
      <c r="E317" s="140" t="s">
        <v>662</v>
      </c>
      <c r="F317" s="140" t="s">
        <v>409</v>
      </c>
      <c r="G317" s="140" t="s">
        <v>554</v>
      </c>
      <c r="H317" s="140" t="s">
        <v>462</v>
      </c>
      <c r="I317" s="140" t="s">
        <v>412</v>
      </c>
      <c r="J317" s="140" t="s">
        <v>877</v>
      </c>
    </row>
    <row r="318" customHeight="1" spans="1:10">
      <c r="A318" s="140" t="s">
        <v>296</v>
      </c>
      <c r="B318" s="140" t="s">
        <v>881</v>
      </c>
      <c r="C318" s="140" t="s">
        <v>399</v>
      </c>
      <c r="D318" s="140" t="s">
        <v>400</v>
      </c>
      <c r="E318" s="140" t="s">
        <v>882</v>
      </c>
      <c r="F318" s="140" t="s">
        <v>883</v>
      </c>
      <c r="G318" s="140" t="s">
        <v>882</v>
      </c>
      <c r="H318" s="140" t="s">
        <v>745</v>
      </c>
      <c r="I318" s="140" t="s">
        <v>405</v>
      </c>
      <c r="J318" s="140" t="s">
        <v>884</v>
      </c>
    </row>
    <row r="319" customHeight="1" spans="1:10">
      <c r="A319" s="140"/>
      <c r="B319" s="140" t="s">
        <v>881</v>
      </c>
      <c r="C319" s="140" t="s">
        <v>399</v>
      </c>
      <c r="D319" s="140" t="s">
        <v>407</v>
      </c>
      <c r="E319" s="140" t="s">
        <v>885</v>
      </c>
      <c r="F319" s="140" t="s">
        <v>409</v>
      </c>
      <c r="G319" s="140" t="s">
        <v>886</v>
      </c>
      <c r="H319" s="140" t="s">
        <v>643</v>
      </c>
      <c r="I319" s="140" t="s">
        <v>412</v>
      </c>
      <c r="J319" s="140" t="s">
        <v>887</v>
      </c>
    </row>
    <row r="320" customHeight="1" spans="1:10">
      <c r="A320" s="140"/>
      <c r="B320" s="140" t="s">
        <v>881</v>
      </c>
      <c r="C320" s="140" t="s">
        <v>399</v>
      </c>
      <c r="D320" s="140" t="s">
        <v>442</v>
      </c>
      <c r="E320" s="140" t="s">
        <v>888</v>
      </c>
      <c r="F320" s="140" t="s">
        <v>409</v>
      </c>
      <c r="G320" s="140" t="s">
        <v>889</v>
      </c>
      <c r="H320" s="140" t="s">
        <v>411</v>
      </c>
      <c r="I320" s="140" t="s">
        <v>405</v>
      </c>
      <c r="J320" s="140" t="s">
        <v>890</v>
      </c>
    </row>
    <row r="321" customHeight="1" spans="1:10">
      <c r="A321" s="140"/>
      <c r="B321" s="140" t="s">
        <v>881</v>
      </c>
      <c r="C321" s="140" t="s">
        <v>414</v>
      </c>
      <c r="D321" s="140" t="s">
        <v>415</v>
      </c>
      <c r="E321" s="140" t="s">
        <v>891</v>
      </c>
      <c r="F321" s="140" t="s">
        <v>402</v>
      </c>
      <c r="G321" s="140" t="s">
        <v>892</v>
      </c>
      <c r="H321" s="140" t="s">
        <v>418</v>
      </c>
      <c r="I321" s="140" t="s">
        <v>405</v>
      </c>
      <c r="J321" s="140" t="s">
        <v>893</v>
      </c>
    </row>
    <row r="322" ht="49" customHeight="1" spans="1:10">
      <c r="A322" s="140"/>
      <c r="B322" s="140" t="s">
        <v>881</v>
      </c>
      <c r="C322" s="140" t="s">
        <v>414</v>
      </c>
      <c r="D322" s="140" t="s">
        <v>423</v>
      </c>
      <c r="E322" s="140" t="s">
        <v>894</v>
      </c>
      <c r="F322" s="140" t="s">
        <v>402</v>
      </c>
      <c r="G322" s="140" t="s">
        <v>895</v>
      </c>
      <c r="H322" s="140" t="s">
        <v>411</v>
      </c>
      <c r="I322" s="140" t="s">
        <v>405</v>
      </c>
      <c r="J322" s="140" t="s">
        <v>896</v>
      </c>
    </row>
    <row r="323" customHeight="1" spans="1:10">
      <c r="A323" s="140"/>
      <c r="B323" s="140" t="s">
        <v>881</v>
      </c>
      <c r="C323" s="140" t="s">
        <v>427</v>
      </c>
      <c r="D323" s="140" t="s">
        <v>428</v>
      </c>
      <c r="E323" s="140" t="s">
        <v>431</v>
      </c>
      <c r="F323" s="140" t="s">
        <v>402</v>
      </c>
      <c r="G323" s="140" t="s">
        <v>897</v>
      </c>
      <c r="H323" s="140" t="s">
        <v>411</v>
      </c>
      <c r="I323" s="140" t="s">
        <v>405</v>
      </c>
      <c r="J323" s="140" t="s">
        <v>898</v>
      </c>
    </row>
    <row r="324" customHeight="1" spans="1:10">
      <c r="A324" s="140"/>
      <c r="B324" s="140" t="s">
        <v>881</v>
      </c>
      <c r="C324" s="140" t="s">
        <v>427</v>
      </c>
      <c r="D324" s="140" t="s">
        <v>428</v>
      </c>
      <c r="E324" s="140" t="s">
        <v>432</v>
      </c>
      <c r="F324" s="140" t="s">
        <v>402</v>
      </c>
      <c r="G324" s="140" t="s">
        <v>861</v>
      </c>
      <c r="H324" s="140" t="s">
        <v>411</v>
      </c>
      <c r="I324" s="140" t="s">
        <v>405</v>
      </c>
      <c r="J324" s="140" t="s">
        <v>899</v>
      </c>
    </row>
    <row r="325" customHeight="1" spans="1:10">
      <c r="A325" s="140"/>
      <c r="B325" s="140" t="s">
        <v>881</v>
      </c>
      <c r="C325" s="140" t="s">
        <v>427</v>
      </c>
      <c r="D325" s="140" t="s">
        <v>428</v>
      </c>
      <c r="E325" s="140" t="s">
        <v>466</v>
      </c>
      <c r="F325" s="140" t="s">
        <v>402</v>
      </c>
      <c r="G325" s="140" t="s">
        <v>900</v>
      </c>
      <c r="H325" s="140" t="s">
        <v>411</v>
      </c>
      <c r="I325" s="140" t="s">
        <v>405</v>
      </c>
      <c r="J325" s="140" t="s">
        <v>901</v>
      </c>
    </row>
    <row r="326" ht="48" customHeight="1" spans="1:10">
      <c r="A326" s="140" t="s">
        <v>294</v>
      </c>
      <c r="B326" s="140" t="s">
        <v>902</v>
      </c>
      <c r="C326" s="140" t="s">
        <v>399</v>
      </c>
      <c r="D326" s="140" t="s">
        <v>400</v>
      </c>
      <c r="E326" s="140" t="s">
        <v>903</v>
      </c>
      <c r="F326" s="140" t="s">
        <v>402</v>
      </c>
      <c r="G326" s="140" t="s">
        <v>84</v>
      </c>
      <c r="H326" s="140" t="s">
        <v>529</v>
      </c>
      <c r="I326" s="140" t="s">
        <v>405</v>
      </c>
      <c r="J326" s="140" t="s">
        <v>904</v>
      </c>
    </row>
    <row r="327" customHeight="1" spans="1:10">
      <c r="A327" s="140"/>
      <c r="B327" s="140" t="s">
        <v>902</v>
      </c>
      <c r="C327" s="140" t="s">
        <v>399</v>
      </c>
      <c r="D327" s="140" t="s">
        <v>407</v>
      </c>
      <c r="E327" s="140" t="s">
        <v>905</v>
      </c>
      <c r="F327" s="140" t="s">
        <v>402</v>
      </c>
      <c r="G327" s="140" t="s">
        <v>905</v>
      </c>
      <c r="H327" s="140" t="s">
        <v>462</v>
      </c>
      <c r="I327" s="140" t="s">
        <v>405</v>
      </c>
      <c r="J327" s="140" t="s">
        <v>906</v>
      </c>
    </row>
    <row r="328" customHeight="1" spans="1:10">
      <c r="A328" s="140"/>
      <c r="B328" s="140" t="s">
        <v>902</v>
      </c>
      <c r="C328" s="140" t="s">
        <v>399</v>
      </c>
      <c r="D328" s="140" t="s">
        <v>442</v>
      </c>
      <c r="E328" s="140" t="s">
        <v>907</v>
      </c>
      <c r="F328" s="140" t="s">
        <v>402</v>
      </c>
      <c r="G328" s="140" t="s">
        <v>566</v>
      </c>
      <c r="H328" s="140" t="s">
        <v>462</v>
      </c>
      <c r="I328" s="140" t="s">
        <v>405</v>
      </c>
      <c r="J328" s="140" t="s">
        <v>908</v>
      </c>
    </row>
    <row r="329" customHeight="1" spans="1:10">
      <c r="A329" s="140"/>
      <c r="B329" s="140" t="s">
        <v>902</v>
      </c>
      <c r="C329" s="140" t="s">
        <v>414</v>
      </c>
      <c r="D329" s="140" t="s">
        <v>423</v>
      </c>
      <c r="E329" s="140" t="s">
        <v>909</v>
      </c>
      <c r="F329" s="140" t="s">
        <v>402</v>
      </c>
      <c r="G329" s="140" t="s">
        <v>425</v>
      </c>
      <c r="H329" s="140" t="s">
        <v>411</v>
      </c>
      <c r="I329" s="140" t="s">
        <v>405</v>
      </c>
      <c r="J329" s="140" t="s">
        <v>910</v>
      </c>
    </row>
    <row r="330" customHeight="1" spans="1:10">
      <c r="A330" s="140"/>
      <c r="B330" s="140" t="s">
        <v>902</v>
      </c>
      <c r="C330" s="140" t="s">
        <v>414</v>
      </c>
      <c r="D330" s="140" t="s">
        <v>446</v>
      </c>
      <c r="E330" s="140" t="s">
        <v>911</v>
      </c>
      <c r="F330" s="140" t="s">
        <v>402</v>
      </c>
      <c r="G330" s="140" t="s">
        <v>425</v>
      </c>
      <c r="H330" s="140" t="s">
        <v>411</v>
      </c>
      <c r="I330" s="140" t="s">
        <v>405</v>
      </c>
      <c r="J330" s="140" t="s">
        <v>912</v>
      </c>
    </row>
    <row r="331" customHeight="1" spans="1:10">
      <c r="A331" s="140"/>
      <c r="B331" s="140" t="s">
        <v>902</v>
      </c>
      <c r="C331" s="140" t="s">
        <v>427</v>
      </c>
      <c r="D331" s="140" t="s">
        <v>428</v>
      </c>
      <c r="E331" s="140" t="s">
        <v>637</v>
      </c>
      <c r="F331" s="140" t="s">
        <v>402</v>
      </c>
      <c r="G331" s="140" t="s">
        <v>425</v>
      </c>
      <c r="H331" s="140" t="s">
        <v>411</v>
      </c>
      <c r="I331" s="140" t="s">
        <v>405</v>
      </c>
      <c r="J331" s="140" t="s">
        <v>913</v>
      </c>
    </row>
    <row r="332" customHeight="1" spans="1:10">
      <c r="A332" s="140"/>
      <c r="B332" s="140" t="s">
        <v>902</v>
      </c>
      <c r="C332" s="140" t="s">
        <v>427</v>
      </c>
      <c r="D332" s="140" t="s">
        <v>428</v>
      </c>
      <c r="E332" s="140" t="s">
        <v>466</v>
      </c>
      <c r="F332" s="140" t="s">
        <v>402</v>
      </c>
      <c r="G332" s="140" t="s">
        <v>425</v>
      </c>
      <c r="H332" s="140" t="s">
        <v>411</v>
      </c>
      <c r="I332" s="140" t="s">
        <v>405</v>
      </c>
      <c r="J332" s="140" t="s">
        <v>914</v>
      </c>
    </row>
    <row r="333" customHeight="1" spans="1:10">
      <c r="A333" s="140"/>
      <c r="B333" s="140" t="s">
        <v>902</v>
      </c>
      <c r="C333" s="140" t="s">
        <v>427</v>
      </c>
      <c r="D333" s="140" t="s">
        <v>428</v>
      </c>
      <c r="E333" s="140" t="s">
        <v>432</v>
      </c>
      <c r="F333" s="140" t="s">
        <v>402</v>
      </c>
      <c r="G333" s="140" t="s">
        <v>425</v>
      </c>
      <c r="H333" s="140" t="s">
        <v>411</v>
      </c>
      <c r="I333" s="140" t="s">
        <v>405</v>
      </c>
      <c r="J333" s="140" t="s">
        <v>915</v>
      </c>
    </row>
  </sheetData>
  <mergeCells count="92">
    <mergeCell ref="A3:J3"/>
    <mergeCell ref="A4:H4"/>
    <mergeCell ref="A8:A15"/>
    <mergeCell ref="A16:A23"/>
    <mergeCell ref="A24:A32"/>
    <mergeCell ref="A33:A38"/>
    <mergeCell ref="A39:A43"/>
    <mergeCell ref="A44:A49"/>
    <mergeCell ref="A50:A57"/>
    <mergeCell ref="A58:A65"/>
    <mergeCell ref="A66:A73"/>
    <mergeCell ref="A74:A79"/>
    <mergeCell ref="A80:A87"/>
    <mergeCell ref="A88:A93"/>
    <mergeCell ref="A94:A99"/>
    <mergeCell ref="A100:A107"/>
    <mergeCell ref="A108:A115"/>
    <mergeCell ref="A116:A124"/>
    <mergeCell ref="A125:A131"/>
    <mergeCell ref="A132:A137"/>
    <mergeCell ref="A138:A144"/>
    <mergeCell ref="A145:A148"/>
    <mergeCell ref="A149:A161"/>
    <mergeCell ref="A162:A169"/>
    <mergeCell ref="A170:A174"/>
    <mergeCell ref="A175:A181"/>
    <mergeCell ref="A182:A189"/>
    <mergeCell ref="A190:A196"/>
    <mergeCell ref="A197:A205"/>
    <mergeCell ref="A206:A210"/>
    <mergeCell ref="A211:A215"/>
    <mergeCell ref="A216:A223"/>
    <mergeCell ref="A224:A231"/>
    <mergeCell ref="A232:A239"/>
    <mergeCell ref="A240:A245"/>
    <mergeCell ref="A246:A251"/>
    <mergeCell ref="A252:A260"/>
    <mergeCell ref="A261:A266"/>
    <mergeCell ref="A267:A274"/>
    <mergeCell ref="A275:A282"/>
    <mergeCell ref="A283:A290"/>
    <mergeCell ref="A291:A297"/>
    <mergeCell ref="A298:A305"/>
    <mergeCell ref="A306:A311"/>
    <mergeCell ref="A312:A317"/>
    <mergeCell ref="A318:A325"/>
    <mergeCell ref="A326:A333"/>
    <mergeCell ref="B8:B15"/>
    <mergeCell ref="B16:B23"/>
    <mergeCell ref="B24:B32"/>
    <mergeCell ref="B33:B38"/>
    <mergeCell ref="B39:B43"/>
    <mergeCell ref="B44:B49"/>
    <mergeCell ref="B50:B57"/>
    <mergeCell ref="B58:B65"/>
    <mergeCell ref="B66:B73"/>
    <mergeCell ref="B74:B79"/>
    <mergeCell ref="B80:B87"/>
    <mergeCell ref="B88:B93"/>
    <mergeCell ref="B94:B99"/>
    <mergeCell ref="B100:B107"/>
    <mergeCell ref="B108:B115"/>
    <mergeCell ref="B116:B124"/>
    <mergeCell ref="B125:B131"/>
    <mergeCell ref="B132:B137"/>
    <mergeCell ref="B138:B144"/>
    <mergeCell ref="B145:B148"/>
    <mergeCell ref="B149:B161"/>
    <mergeCell ref="B162:B169"/>
    <mergeCell ref="B170:B174"/>
    <mergeCell ref="B175:B181"/>
    <mergeCell ref="B182:B189"/>
    <mergeCell ref="B190:B196"/>
    <mergeCell ref="B197:B205"/>
    <mergeCell ref="B206:B210"/>
    <mergeCell ref="B211:B215"/>
    <mergeCell ref="B216:B223"/>
    <mergeCell ref="B224:B231"/>
    <mergeCell ref="B232:B239"/>
    <mergeCell ref="B240:B245"/>
    <mergeCell ref="B246:B251"/>
    <mergeCell ref="B252:B260"/>
    <mergeCell ref="B261:B266"/>
    <mergeCell ref="B267:B274"/>
    <mergeCell ref="B275:B282"/>
    <mergeCell ref="B283:B290"/>
    <mergeCell ref="B291:B297"/>
    <mergeCell ref="B298:B305"/>
    <mergeCell ref="B306:B311"/>
    <mergeCell ref="B312:B317"/>
    <mergeCell ref="B318:B325"/>
    <mergeCell ref="B326:B33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C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24">
        <v>1</v>
      </c>
      <c r="B2" s="125">
        <v>0</v>
      </c>
      <c r="C2" s="124">
        <v>1</v>
      </c>
      <c r="D2" s="126"/>
      <c r="E2" s="126"/>
      <c r="F2" s="127" t="s">
        <v>916</v>
      </c>
    </row>
    <row r="3" ht="42" customHeight="1" spans="1:6">
      <c r="A3" s="128" t="str">
        <f>"2025"&amp;"年部门政府性基金预算支出预算表"</f>
        <v>2025年部门政府性基金预算支出预算表</v>
      </c>
      <c r="B3" s="128" t="s">
        <v>917</v>
      </c>
      <c r="C3" s="129"/>
      <c r="D3" s="130"/>
      <c r="E3" s="130"/>
      <c r="F3" s="130"/>
    </row>
    <row r="4" ht="13.5" customHeight="1" spans="1:6">
      <c r="A4" s="5" t="str">
        <f>"单位名称："&amp;"昆明市官渡区水务局"</f>
        <v>单位名称：昆明市官渡区水务局</v>
      </c>
      <c r="B4" s="5" t="s">
        <v>918</v>
      </c>
      <c r="C4" s="124"/>
      <c r="D4" s="126"/>
      <c r="E4" s="126"/>
      <c r="F4" s="127" t="s">
        <v>1</v>
      </c>
    </row>
    <row r="5" ht="19.5" customHeight="1" spans="1:6">
      <c r="A5" s="131" t="s">
        <v>195</v>
      </c>
      <c r="B5" s="132" t="s">
        <v>71</v>
      </c>
      <c r="C5" s="131" t="s">
        <v>72</v>
      </c>
      <c r="D5" s="11" t="s">
        <v>919</v>
      </c>
      <c r="E5" s="12"/>
      <c r="F5" s="13"/>
    </row>
    <row r="6" ht="18.75" customHeight="1" spans="1:6">
      <c r="A6" s="133"/>
      <c r="B6" s="134"/>
      <c r="C6" s="133"/>
      <c r="D6" s="16" t="s">
        <v>55</v>
      </c>
      <c r="E6" s="11" t="s">
        <v>74</v>
      </c>
      <c r="F6" s="16" t="s">
        <v>75</v>
      </c>
    </row>
    <row r="7" ht="18.75" customHeight="1" spans="1:6">
      <c r="A7" s="71">
        <v>1</v>
      </c>
      <c r="B7" s="135" t="s">
        <v>82</v>
      </c>
      <c r="C7" s="71">
        <v>3</v>
      </c>
      <c r="D7" s="136">
        <v>4</v>
      </c>
      <c r="E7" s="136">
        <v>5</v>
      </c>
      <c r="F7" s="136">
        <v>6</v>
      </c>
    </row>
    <row r="8" ht="21" customHeight="1" spans="1:6">
      <c r="A8" s="21"/>
      <c r="B8" s="21"/>
      <c r="C8" s="21"/>
      <c r="D8" s="83"/>
      <c r="E8" s="83"/>
      <c r="F8" s="83"/>
    </row>
    <row r="9" ht="18.75" customHeight="1" spans="1:6">
      <c r="A9" s="137" t="s">
        <v>184</v>
      </c>
      <c r="B9" s="137" t="s">
        <v>184</v>
      </c>
      <c r="C9" s="138" t="s">
        <v>184</v>
      </c>
      <c r="D9" s="83"/>
      <c r="E9" s="83"/>
      <c r="F9" s="83"/>
    </row>
    <row r="10" customHeight="1" spans="1:3">
      <c r="A10" s="5" t="s">
        <v>920</v>
      </c>
      <c r="B10" s="5"/>
      <c r="C10" s="124"/>
    </row>
  </sheetData>
  <mergeCells count="8">
    <mergeCell ref="A3:F3"/>
    <mergeCell ref="A4:C4"/>
    <mergeCell ref="D5:F5"/>
    <mergeCell ref="A9:C9"/>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workbookViewId="0">
      <pane ySplit="1" topLeftCell="A2" activePane="bottomLeft" state="frozen"/>
      <selection/>
      <selection pane="bottomLeft" activeCell="A4" sqref="A4:H4"/>
    </sheetView>
  </sheetViews>
  <sheetFormatPr defaultColWidth="9.13888888888889" defaultRowHeight="26" customHeight="1"/>
  <cols>
    <col min="1" max="2" width="32.5740740740741" style="87" customWidth="1"/>
    <col min="3" max="3" width="41.1388888888889" style="87" customWidth="1"/>
    <col min="4" max="4" width="21.712962962963" style="87" customWidth="1"/>
    <col min="5" max="5" width="35.287037037037" style="87" customWidth="1"/>
    <col min="6" max="6" width="7.71296296296296" style="87" customWidth="1"/>
    <col min="7" max="7" width="11.1388888888889" style="87" customWidth="1"/>
    <col min="8" max="8" width="13.287037037037" style="87" customWidth="1"/>
    <col min="9" max="18" width="20" style="87" customWidth="1"/>
    <col min="19" max="19" width="19.8518518518519" style="87" customWidth="1"/>
    <col min="20" max="16384" width="9.13888888888889" style="87"/>
  </cols>
  <sheetData>
    <row r="1" customHeight="1" spans="1:19">
      <c r="A1" s="88"/>
      <c r="B1" s="88"/>
      <c r="C1" s="88"/>
      <c r="D1" s="88"/>
      <c r="E1" s="88"/>
      <c r="F1" s="88"/>
      <c r="G1" s="88"/>
      <c r="H1" s="88"/>
      <c r="I1" s="88"/>
      <c r="J1" s="88"/>
      <c r="K1" s="88"/>
      <c r="L1" s="88"/>
      <c r="M1" s="88"/>
      <c r="N1" s="88"/>
      <c r="O1" s="88"/>
      <c r="P1" s="88"/>
      <c r="Q1" s="88"/>
      <c r="R1" s="88"/>
      <c r="S1" s="88"/>
    </row>
    <row r="2" customHeight="1" spans="2:19">
      <c r="B2" s="89"/>
      <c r="C2" s="89"/>
      <c r="R2" s="111"/>
      <c r="S2" s="111" t="s">
        <v>921</v>
      </c>
    </row>
    <row r="3" customHeight="1" spans="1:19">
      <c r="A3" s="76" t="str">
        <f>"2025"&amp;"年部门政府采购预算表"</f>
        <v>2025年部门政府采购预算表</v>
      </c>
      <c r="B3" s="90"/>
      <c r="C3" s="90"/>
      <c r="D3" s="91"/>
      <c r="E3" s="91"/>
      <c r="F3" s="91"/>
      <c r="G3" s="91"/>
      <c r="H3" s="91"/>
      <c r="I3" s="91"/>
      <c r="J3" s="91"/>
      <c r="K3" s="91"/>
      <c r="L3" s="91"/>
      <c r="M3" s="90"/>
      <c r="N3" s="91"/>
      <c r="O3" s="91"/>
      <c r="P3" s="90"/>
      <c r="Q3" s="91"/>
      <c r="R3" s="90"/>
      <c r="S3" s="90"/>
    </row>
    <row r="4" customHeight="1" spans="1:19">
      <c r="A4" s="77" t="str">
        <f>"单位名称："&amp;"昆明市官渡区水务局"</f>
        <v>单位名称：昆明市官渡区水务局</v>
      </c>
      <c r="B4" s="92"/>
      <c r="C4" s="92"/>
      <c r="D4" s="78"/>
      <c r="E4" s="78"/>
      <c r="F4" s="78"/>
      <c r="G4" s="78"/>
      <c r="H4" s="78"/>
      <c r="I4" s="78"/>
      <c r="J4" s="78"/>
      <c r="K4" s="78"/>
      <c r="L4" s="78"/>
      <c r="R4" s="112"/>
      <c r="S4" s="123" t="s">
        <v>1</v>
      </c>
    </row>
    <row r="5" customHeight="1" spans="1:19">
      <c r="A5" s="10" t="s">
        <v>194</v>
      </c>
      <c r="B5" s="93" t="s">
        <v>195</v>
      </c>
      <c r="C5" s="93" t="s">
        <v>922</v>
      </c>
      <c r="D5" s="94" t="s">
        <v>923</v>
      </c>
      <c r="E5" s="94" t="s">
        <v>924</v>
      </c>
      <c r="F5" s="94" t="s">
        <v>925</v>
      </c>
      <c r="G5" s="94" t="s">
        <v>926</v>
      </c>
      <c r="H5" s="94" t="s">
        <v>927</v>
      </c>
      <c r="I5" s="106" t="s">
        <v>202</v>
      </c>
      <c r="J5" s="106"/>
      <c r="K5" s="106"/>
      <c r="L5" s="106"/>
      <c r="M5" s="107"/>
      <c r="N5" s="106"/>
      <c r="O5" s="106"/>
      <c r="P5" s="107"/>
      <c r="Q5" s="106"/>
      <c r="R5" s="107"/>
      <c r="S5" s="113"/>
    </row>
    <row r="6" customHeight="1" spans="1:19">
      <c r="A6" s="15"/>
      <c r="B6" s="95"/>
      <c r="C6" s="95"/>
      <c r="D6" s="96"/>
      <c r="E6" s="96"/>
      <c r="F6" s="96"/>
      <c r="G6" s="96"/>
      <c r="H6" s="96"/>
      <c r="I6" s="96" t="s">
        <v>55</v>
      </c>
      <c r="J6" s="96" t="s">
        <v>58</v>
      </c>
      <c r="K6" s="96" t="s">
        <v>928</v>
      </c>
      <c r="L6" s="96" t="s">
        <v>929</v>
      </c>
      <c r="M6" s="95" t="s">
        <v>930</v>
      </c>
      <c r="N6" s="108" t="s">
        <v>931</v>
      </c>
      <c r="O6" s="108"/>
      <c r="P6" s="114"/>
      <c r="Q6" s="108"/>
      <c r="R6" s="114"/>
      <c r="S6" s="97"/>
    </row>
    <row r="7" customHeight="1" spans="1:19">
      <c r="A7" s="18"/>
      <c r="B7" s="97"/>
      <c r="C7" s="97"/>
      <c r="D7" s="98"/>
      <c r="E7" s="98"/>
      <c r="F7" s="98"/>
      <c r="G7" s="98"/>
      <c r="H7" s="98"/>
      <c r="I7" s="98"/>
      <c r="J7" s="98" t="s">
        <v>57</v>
      </c>
      <c r="K7" s="98"/>
      <c r="L7" s="98"/>
      <c r="M7" s="97"/>
      <c r="N7" s="98" t="s">
        <v>57</v>
      </c>
      <c r="O7" s="98" t="s">
        <v>64</v>
      </c>
      <c r="P7" s="97" t="s">
        <v>65</v>
      </c>
      <c r="Q7" s="98" t="s">
        <v>66</v>
      </c>
      <c r="R7" s="97" t="s">
        <v>67</v>
      </c>
      <c r="S7" s="97" t="s">
        <v>68</v>
      </c>
    </row>
    <row r="8" customHeight="1" spans="1:19">
      <c r="A8" s="115">
        <v>1</v>
      </c>
      <c r="B8" s="115" t="s">
        <v>82</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customHeight="1" spans="1:19">
      <c r="A9" s="99" t="s">
        <v>69</v>
      </c>
      <c r="B9" s="100" t="s">
        <v>69</v>
      </c>
      <c r="C9" s="100" t="s">
        <v>237</v>
      </c>
      <c r="D9" s="101" t="s">
        <v>932</v>
      </c>
      <c r="E9" s="101" t="s">
        <v>932</v>
      </c>
      <c r="F9" s="101" t="s">
        <v>933</v>
      </c>
      <c r="G9" s="117">
        <v>1</v>
      </c>
      <c r="H9" s="109"/>
      <c r="I9" s="109">
        <v>10000</v>
      </c>
      <c r="J9" s="109">
        <v>10000</v>
      </c>
      <c r="K9" s="109"/>
      <c r="L9" s="109"/>
      <c r="M9" s="109"/>
      <c r="N9" s="109"/>
      <c r="O9" s="109"/>
      <c r="P9" s="109"/>
      <c r="Q9" s="109"/>
      <c r="R9" s="109"/>
      <c r="S9" s="109"/>
    </row>
    <row r="10" customHeight="1" spans="1:19">
      <c r="A10" s="99" t="s">
        <v>69</v>
      </c>
      <c r="B10" s="100" t="s">
        <v>69</v>
      </c>
      <c r="C10" s="100" t="s">
        <v>237</v>
      </c>
      <c r="D10" s="101" t="s">
        <v>934</v>
      </c>
      <c r="E10" s="101" t="s">
        <v>934</v>
      </c>
      <c r="F10" s="101" t="s">
        <v>933</v>
      </c>
      <c r="G10" s="117">
        <v>1</v>
      </c>
      <c r="H10" s="109">
        <v>65000</v>
      </c>
      <c r="I10" s="109">
        <v>65000</v>
      </c>
      <c r="J10" s="109">
        <v>65000</v>
      </c>
      <c r="K10" s="109"/>
      <c r="L10" s="109"/>
      <c r="M10" s="109"/>
      <c r="N10" s="109"/>
      <c r="O10" s="109"/>
      <c r="P10" s="109"/>
      <c r="Q10" s="109"/>
      <c r="R10" s="109"/>
      <c r="S10" s="109"/>
    </row>
    <row r="11" customHeight="1" spans="1:19">
      <c r="A11" s="99" t="s">
        <v>69</v>
      </c>
      <c r="B11" s="100" t="s">
        <v>69</v>
      </c>
      <c r="C11" s="100" t="s">
        <v>237</v>
      </c>
      <c r="D11" s="101" t="s">
        <v>935</v>
      </c>
      <c r="E11" s="101" t="s">
        <v>935</v>
      </c>
      <c r="F11" s="101" t="s">
        <v>933</v>
      </c>
      <c r="G11" s="117">
        <v>1</v>
      </c>
      <c r="H11" s="109">
        <v>25000</v>
      </c>
      <c r="I11" s="109">
        <v>25000</v>
      </c>
      <c r="J11" s="109">
        <v>25000</v>
      </c>
      <c r="K11" s="109"/>
      <c r="L11" s="109"/>
      <c r="M11" s="109"/>
      <c r="N11" s="109"/>
      <c r="O11" s="109"/>
      <c r="P11" s="109"/>
      <c r="Q11" s="109"/>
      <c r="R11" s="109"/>
      <c r="S11" s="109"/>
    </row>
    <row r="12" customHeight="1" spans="1:19">
      <c r="A12" s="99" t="s">
        <v>69</v>
      </c>
      <c r="B12" s="100" t="s">
        <v>69</v>
      </c>
      <c r="C12" s="100" t="s">
        <v>248</v>
      </c>
      <c r="D12" s="101" t="s">
        <v>936</v>
      </c>
      <c r="E12" s="101" t="s">
        <v>937</v>
      </c>
      <c r="F12" s="101" t="s">
        <v>933</v>
      </c>
      <c r="G12" s="117">
        <v>1</v>
      </c>
      <c r="H12" s="109">
        <v>15000</v>
      </c>
      <c r="I12" s="109">
        <v>15000</v>
      </c>
      <c r="J12" s="109">
        <v>15000</v>
      </c>
      <c r="K12" s="109"/>
      <c r="L12" s="109"/>
      <c r="M12" s="109"/>
      <c r="N12" s="109"/>
      <c r="O12" s="109"/>
      <c r="P12" s="109"/>
      <c r="Q12" s="109"/>
      <c r="R12" s="109"/>
      <c r="S12" s="109"/>
    </row>
    <row r="13" customHeight="1" spans="1:19">
      <c r="A13" s="99" t="s">
        <v>69</v>
      </c>
      <c r="B13" s="100" t="s">
        <v>69</v>
      </c>
      <c r="C13" s="100" t="s">
        <v>310</v>
      </c>
      <c r="D13" s="101" t="s">
        <v>938</v>
      </c>
      <c r="E13" s="101" t="s">
        <v>939</v>
      </c>
      <c r="F13" s="101" t="s">
        <v>933</v>
      </c>
      <c r="G13" s="117">
        <v>2</v>
      </c>
      <c r="H13" s="109"/>
      <c r="I13" s="109">
        <v>280000</v>
      </c>
      <c r="J13" s="109">
        <v>280000</v>
      </c>
      <c r="K13" s="109"/>
      <c r="L13" s="109"/>
      <c r="M13" s="109"/>
      <c r="N13" s="109"/>
      <c r="O13" s="109"/>
      <c r="P13" s="109"/>
      <c r="Q13" s="109"/>
      <c r="R13" s="109"/>
      <c r="S13" s="109"/>
    </row>
    <row r="14" customHeight="1" spans="1:19">
      <c r="A14" s="99" t="s">
        <v>69</v>
      </c>
      <c r="B14" s="100" t="s">
        <v>69</v>
      </c>
      <c r="C14" s="100" t="s">
        <v>324</v>
      </c>
      <c r="D14" s="101" t="s">
        <v>940</v>
      </c>
      <c r="E14" s="101" t="s">
        <v>941</v>
      </c>
      <c r="F14" s="101" t="s">
        <v>933</v>
      </c>
      <c r="G14" s="117">
        <v>1</v>
      </c>
      <c r="H14" s="109">
        <v>500000</v>
      </c>
      <c r="I14" s="109">
        <v>500000</v>
      </c>
      <c r="J14" s="109">
        <v>500000</v>
      </c>
      <c r="K14" s="109"/>
      <c r="L14" s="109"/>
      <c r="M14" s="109"/>
      <c r="N14" s="109"/>
      <c r="O14" s="109"/>
      <c r="P14" s="109"/>
      <c r="Q14" s="109"/>
      <c r="R14" s="109"/>
      <c r="S14" s="109"/>
    </row>
    <row r="15" customHeight="1" spans="1:19">
      <c r="A15" s="99" t="s">
        <v>69</v>
      </c>
      <c r="B15" s="100" t="s">
        <v>69</v>
      </c>
      <c r="C15" s="100" t="s">
        <v>334</v>
      </c>
      <c r="D15" s="101" t="s">
        <v>334</v>
      </c>
      <c r="E15" s="101" t="s">
        <v>941</v>
      </c>
      <c r="F15" s="101" t="s">
        <v>933</v>
      </c>
      <c r="G15" s="117">
        <v>1</v>
      </c>
      <c r="H15" s="109">
        <v>500000</v>
      </c>
      <c r="I15" s="109">
        <v>500000</v>
      </c>
      <c r="J15" s="109">
        <v>500000</v>
      </c>
      <c r="K15" s="109"/>
      <c r="L15" s="109"/>
      <c r="M15" s="109"/>
      <c r="N15" s="109"/>
      <c r="O15" s="109"/>
      <c r="P15" s="109"/>
      <c r="Q15" s="109"/>
      <c r="R15" s="109"/>
      <c r="S15" s="109"/>
    </row>
    <row r="16" customHeight="1" spans="1:19">
      <c r="A16" s="99" t="s">
        <v>69</v>
      </c>
      <c r="B16" s="100" t="s">
        <v>69</v>
      </c>
      <c r="C16" s="100" t="s">
        <v>336</v>
      </c>
      <c r="D16" s="101" t="s">
        <v>942</v>
      </c>
      <c r="E16" s="101" t="s">
        <v>943</v>
      </c>
      <c r="F16" s="101" t="s">
        <v>933</v>
      </c>
      <c r="G16" s="117">
        <v>1</v>
      </c>
      <c r="H16" s="109">
        <v>984000</v>
      </c>
      <c r="I16" s="109">
        <v>984000</v>
      </c>
      <c r="J16" s="109"/>
      <c r="K16" s="109"/>
      <c r="L16" s="109"/>
      <c r="M16" s="109"/>
      <c r="N16" s="109">
        <v>984000</v>
      </c>
      <c r="O16" s="109"/>
      <c r="P16" s="109"/>
      <c r="Q16" s="109"/>
      <c r="R16" s="109"/>
      <c r="S16" s="109">
        <v>984000</v>
      </c>
    </row>
    <row r="17" customHeight="1" spans="1:19">
      <c r="A17" s="99" t="s">
        <v>69</v>
      </c>
      <c r="B17" s="100" t="s">
        <v>69</v>
      </c>
      <c r="C17" s="100" t="s">
        <v>364</v>
      </c>
      <c r="D17" s="101" t="s">
        <v>364</v>
      </c>
      <c r="E17" s="101" t="s">
        <v>941</v>
      </c>
      <c r="F17" s="101" t="s">
        <v>933</v>
      </c>
      <c r="G17" s="117">
        <v>1</v>
      </c>
      <c r="H17" s="109">
        <v>100000</v>
      </c>
      <c r="I17" s="109">
        <v>100000</v>
      </c>
      <c r="J17" s="109">
        <v>100000</v>
      </c>
      <c r="K17" s="109"/>
      <c r="L17" s="109"/>
      <c r="M17" s="109"/>
      <c r="N17" s="109"/>
      <c r="O17" s="109"/>
      <c r="P17" s="109"/>
      <c r="Q17" s="109"/>
      <c r="R17" s="109"/>
      <c r="S17" s="109"/>
    </row>
    <row r="18" customHeight="1" spans="1:19">
      <c r="A18" s="102" t="s">
        <v>184</v>
      </c>
      <c r="B18" s="103"/>
      <c r="C18" s="103"/>
      <c r="D18" s="104"/>
      <c r="E18" s="104"/>
      <c r="F18" s="104"/>
      <c r="G18" s="118"/>
      <c r="H18" s="119">
        <f>SUM(H9:H17)</f>
        <v>2189000</v>
      </c>
      <c r="I18" s="119">
        <f>SUM(I9:I17)</f>
        <v>2479000</v>
      </c>
      <c r="J18" s="119">
        <f>SUM(J9:J17)</f>
        <v>1495000</v>
      </c>
      <c r="K18" s="119"/>
      <c r="L18" s="119"/>
      <c r="M18" s="119"/>
      <c r="N18" s="119">
        <v>984000</v>
      </c>
      <c r="O18" s="119"/>
      <c r="P18" s="119"/>
      <c r="Q18" s="119"/>
      <c r="R18" s="119"/>
      <c r="S18" s="119">
        <v>984000</v>
      </c>
    </row>
    <row r="19" customHeight="1" spans="1:19">
      <c r="A19" s="77" t="s">
        <v>944</v>
      </c>
      <c r="B19" s="120"/>
      <c r="C19" s="120"/>
      <c r="D19" s="77"/>
      <c r="E19" s="77"/>
      <c r="F19" s="77"/>
      <c r="G19" s="121"/>
      <c r="H19" s="122"/>
      <c r="I19" s="122"/>
      <c r="J19" s="122"/>
      <c r="K19" s="122"/>
      <c r="L19" s="122"/>
      <c r="M19" s="122"/>
      <c r="N19" s="122"/>
      <c r="O19" s="122"/>
      <c r="P19" s="122"/>
      <c r="Q19" s="122"/>
      <c r="R19" s="122"/>
      <c r="S19" s="122"/>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6"/>
  <sheetViews>
    <sheetView showZeros="0" workbookViewId="0">
      <pane ySplit="1" topLeftCell="A2" activePane="bottomLeft" state="frozen"/>
      <selection/>
      <selection pane="bottomLeft" activeCell="C17" sqref="C17"/>
    </sheetView>
  </sheetViews>
  <sheetFormatPr defaultColWidth="9.13888888888889" defaultRowHeight="14.25" customHeight="1"/>
  <cols>
    <col min="1" max="5" width="39.1388888888889" style="87" customWidth="1"/>
    <col min="6" max="6" width="27.5740740740741" style="87" customWidth="1"/>
    <col min="7" max="7" width="28.5740740740741" style="87" customWidth="1"/>
    <col min="8" max="8" width="28.1388888888889" style="87" customWidth="1"/>
    <col min="9" max="9" width="39.1388888888889" style="87" customWidth="1"/>
    <col min="10" max="18" width="20.4259259259259" style="87" customWidth="1"/>
    <col min="19" max="20" width="20.287037037037" style="87" customWidth="1"/>
    <col min="21" max="16384" width="9.13888888888889" style="87"/>
  </cols>
  <sheetData>
    <row r="1" customHeight="1" spans="1:20">
      <c r="A1" s="88"/>
      <c r="B1" s="88"/>
      <c r="C1" s="88"/>
      <c r="D1" s="88"/>
      <c r="E1" s="88"/>
      <c r="F1" s="88"/>
      <c r="G1" s="88"/>
      <c r="H1" s="88"/>
      <c r="I1" s="88"/>
      <c r="J1" s="88"/>
      <c r="K1" s="88"/>
      <c r="L1" s="88"/>
      <c r="M1" s="88"/>
      <c r="N1" s="88"/>
      <c r="O1" s="88"/>
      <c r="P1" s="88"/>
      <c r="Q1" s="88"/>
      <c r="R1" s="88"/>
      <c r="S1" s="88"/>
      <c r="T1" s="88"/>
    </row>
    <row r="2" ht="16.5" customHeight="1" spans="1:20">
      <c r="A2" s="80"/>
      <c r="B2" s="89"/>
      <c r="C2" s="89"/>
      <c r="D2" s="89"/>
      <c r="E2" s="89"/>
      <c r="F2" s="89"/>
      <c r="G2" s="89"/>
      <c r="H2" s="80"/>
      <c r="I2" s="80"/>
      <c r="J2" s="80"/>
      <c r="K2" s="80"/>
      <c r="L2" s="80"/>
      <c r="M2" s="80"/>
      <c r="N2" s="105"/>
      <c r="O2" s="80"/>
      <c r="P2" s="80"/>
      <c r="Q2" s="89"/>
      <c r="R2" s="80"/>
      <c r="S2" s="111"/>
      <c r="T2" s="111" t="s">
        <v>945</v>
      </c>
    </row>
    <row r="3" ht="41.25" customHeight="1" spans="1:20">
      <c r="A3" s="76" t="str">
        <f>"2025"&amp;"年部门政府购买服务预算表"</f>
        <v>2025年部门政府购买服务预算表</v>
      </c>
      <c r="B3" s="90"/>
      <c r="C3" s="90"/>
      <c r="D3" s="90"/>
      <c r="E3" s="90"/>
      <c r="F3" s="90"/>
      <c r="G3" s="90"/>
      <c r="H3" s="91"/>
      <c r="I3" s="91"/>
      <c r="J3" s="91"/>
      <c r="K3" s="91"/>
      <c r="L3" s="91"/>
      <c r="M3" s="91"/>
      <c r="N3" s="90"/>
      <c r="O3" s="91"/>
      <c r="P3" s="91"/>
      <c r="Q3" s="90"/>
      <c r="R3" s="91"/>
      <c r="S3" s="90"/>
      <c r="T3" s="90"/>
    </row>
    <row r="4" ht="22.5" customHeight="1" spans="1:20">
      <c r="A4" s="77" t="str">
        <f>"单位名称："&amp;"昆明市官渡区水务局"</f>
        <v>单位名称：昆明市官渡区水务局</v>
      </c>
      <c r="B4" s="92"/>
      <c r="C4" s="92"/>
      <c r="D4" s="92"/>
      <c r="E4" s="92"/>
      <c r="F4" s="92"/>
      <c r="G4" s="92"/>
      <c r="H4" s="78"/>
      <c r="I4" s="78"/>
      <c r="J4" s="78"/>
      <c r="K4" s="78"/>
      <c r="L4" s="78"/>
      <c r="M4" s="78"/>
      <c r="N4" s="105"/>
      <c r="O4" s="80"/>
      <c r="P4" s="80"/>
      <c r="Q4" s="89"/>
      <c r="R4" s="80"/>
      <c r="S4" s="112"/>
      <c r="T4" s="111" t="s">
        <v>1</v>
      </c>
    </row>
    <row r="5" ht="24" customHeight="1" spans="1:20">
      <c r="A5" s="10" t="s">
        <v>194</v>
      </c>
      <c r="B5" s="93" t="s">
        <v>195</v>
      </c>
      <c r="C5" s="93" t="s">
        <v>922</v>
      </c>
      <c r="D5" s="93" t="s">
        <v>946</v>
      </c>
      <c r="E5" s="93" t="s">
        <v>947</v>
      </c>
      <c r="F5" s="93" t="s">
        <v>948</v>
      </c>
      <c r="G5" s="93" t="s">
        <v>949</v>
      </c>
      <c r="H5" s="94" t="s">
        <v>950</v>
      </c>
      <c r="I5" s="94" t="s">
        <v>951</v>
      </c>
      <c r="J5" s="106" t="s">
        <v>202</v>
      </c>
      <c r="K5" s="106"/>
      <c r="L5" s="106"/>
      <c r="M5" s="106"/>
      <c r="N5" s="107"/>
      <c r="O5" s="106"/>
      <c r="P5" s="106"/>
      <c r="Q5" s="107"/>
      <c r="R5" s="106"/>
      <c r="S5" s="107"/>
      <c r="T5" s="113"/>
    </row>
    <row r="6" ht="24" customHeight="1" spans="1:20">
      <c r="A6" s="15"/>
      <c r="B6" s="95"/>
      <c r="C6" s="95"/>
      <c r="D6" s="95"/>
      <c r="E6" s="95"/>
      <c r="F6" s="95"/>
      <c r="G6" s="95"/>
      <c r="H6" s="96"/>
      <c r="I6" s="96"/>
      <c r="J6" s="96" t="s">
        <v>55</v>
      </c>
      <c r="K6" s="96" t="s">
        <v>58</v>
      </c>
      <c r="L6" s="96" t="s">
        <v>928</v>
      </c>
      <c r="M6" s="96" t="s">
        <v>929</v>
      </c>
      <c r="N6" s="95" t="s">
        <v>930</v>
      </c>
      <c r="O6" s="108" t="s">
        <v>931</v>
      </c>
      <c r="P6" s="108"/>
      <c r="Q6" s="114"/>
      <c r="R6" s="108"/>
      <c r="S6" s="114"/>
      <c r="T6" s="97"/>
    </row>
    <row r="7" ht="54" customHeight="1" spans="1:20">
      <c r="A7" s="18"/>
      <c r="B7" s="97"/>
      <c r="C7" s="97"/>
      <c r="D7" s="97"/>
      <c r="E7" s="97"/>
      <c r="F7" s="97"/>
      <c r="G7" s="97"/>
      <c r="H7" s="98"/>
      <c r="I7" s="98"/>
      <c r="J7" s="98"/>
      <c r="K7" s="98" t="s">
        <v>57</v>
      </c>
      <c r="L7" s="98"/>
      <c r="M7" s="98"/>
      <c r="N7" s="97"/>
      <c r="O7" s="98" t="s">
        <v>57</v>
      </c>
      <c r="P7" s="98" t="s">
        <v>64</v>
      </c>
      <c r="Q7" s="97" t="s">
        <v>65</v>
      </c>
      <c r="R7" s="98" t="s">
        <v>66</v>
      </c>
      <c r="S7" s="97" t="s">
        <v>67</v>
      </c>
      <c r="T7" s="97" t="s">
        <v>68</v>
      </c>
    </row>
    <row r="8" ht="17.25" customHeight="1" spans="1:20">
      <c r="A8" s="18">
        <v>1</v>
      </c>
      <c r="B8" s="97">
        <v>2</v>
      </c>
      <c r="C8" s="18">
        <v>3</v>
      </c>
      <c r="D8" s="18">
        <v>4</v>
      </c>
      <c r="E8" s="97">
        <v>5</v>
      </c>
      <c r="F8" s="18">
        <v>6</v>
      </c>
      <c r="G8" s="18">
        <v>7</v>
      </c>
      <c r="H8" s="97">
        <v>8</v>
      </c>
      <c r="I8" s="18">
        <v>9</v>
      </c>
      <c r="J8" s="18">
        <v>10</v>
      </c>
      <c r="K8" s="97">
        <v>11</v>
      </c>
      <c r="L8" s="18">
        <v>12</v>
      </c>
      <c r="M8" s="18">
        <v>13</v>
      </c>
      <c r="N8" s="97">
        <v>14</v>
      </c>
      <c r="O8" s="18">
        <v>15</v>
      </c>
      <c r="P8" s="18">
        <v>16</v>
      </c>
      <c r="Q8" s="97">
        <v>17</v>
      </c>
      <c r="R8" s="18">
        <v>18</v>
      </c>
      <c r="S8" s="18">
        <v>19</v>
      </c>
      <c r="T8" s="18">
        <v>20</v>
      </c>
    </row>
    <row r="9" ht="17.25" customHeight="1" spans="1:20">
      <c r="A9" s="99" t="s">
        <v>69</v>
      </c>
      <c r="B9" s="100" t="s">
        <v>69</v>
      </c>
      <c r="C9" s="100" t="s">
        <v>237</v>
      </c>
      <c r="D9" s="100" t="s">
        <v>935</v>
      </c>
      <c r="E9" s="100" t="s">
        <v>952</v>
      </c>
      <c r="F9" s="100" t="s">
        <v>74</v>
      </c>
      <c r="G9" s="100" t="s">
        <v>953</v>
      </c>
      <c r="H9" s="101" t="s">
        <v>123</v>
      </c>
      <c r="I9" s="101" t="s">
        <v>935</v>
      </c>
      <c r="J9" s="109">
        <v>25000</v>
      </c>
      <c r="K9" s="109">
        <v>25000</v>
      </c>
      <c r="L9" s="109"/>
      <c r="M9" s="109"/>
      <c r="N9" s="109"/>
      <c r="O9" s="109"/>
      <c r="P9" s="109"/>
      <c r="Q9" s="109"/>
      <c r="R9" s="109"/>
      <c r="S9" s="109"/>
      <c r="T9" s="109"/>
    </row>
    <row r="10" ht="17.25" customHeight="1" spans="1:20">
      <c r="A10" s="99" t="s">
        <v>69</v>
      </c>
      <c r="B10" s="100" t="s">
        <v>69</v>
      </c>
      <c r="C10" s="100" t="s">
        <v>237</v>
      </c>
      <c r="D10" s="100" t="s">
        <v>932</v>
      </c>
      <c r="E10" s="100" t="s">
        <v>954</v>
      </c>
      <c r="F10" s="100" t="s">
        <v>74</v>
      </c>
      <c r="G10" s="100" t="s">
        <v>953</v>
      </c>
      <c r="H10" s="101" t="s">
        <v>123</v>
      </c>
      <c r="I10" s="101" t="s">
        <v>932</v>
      </c>
      <c r="J10" s="109">
        <v>10000</v>
      </c>
      <c r="K10" s="109">
        <v>10000</v>
      </c>
      <c r="L10" s="109"/>
      <c r="M10" s="109"/>
      <c r="N10" s="109"/>
      <c r="O10" s="109"/>
      <c r="P10" s="109"/>
      <c r="Q10" s="109"/>
      <c r="R10" s="109"/>
      <c r="S10" s="109"/>
      <c r="T10" s="109"/>
    </row>
    <row r="11" ht="17.25" customHeight="1" spans="1:20">
      <c r="A11" s="99" t="s">
        <v>69</v>
      </c>
      <c r="B11" s="100" t="s">
        <v>69</v>
      </c>
      <c r="C11" s="100" t="s">
        <v>237</v>
      </c>
      <c r="D11" s="100" t="s">
        <v>934</v>
      </c>
      <c r="E11" s="100" t="s">
        <v>954</v>
      </c>
      <c r="F11" s="100" t="s">
        <v>74</v>
      </c>
      <c r="G11" s="100" t="s">
        <v>953</v>
      </c>
      <c r="H11" s="101" t="s">
        <v>123</v>
      </c>
      <c r="I11" s="101" t="s">
        <v>934</v>
      </c>
      <c r="J11" s="109">
        <v>65000</v>
      </c>
      <c r="K11" s="109">
        <v>65000</v>
      </c>
      <c r="L11" s="109"/>
      <c r="M11" s="109"/>
      <c r="N11" s="109"/>
      <c r="O11" s="109"/>
      <c r="P11" s="109"/>
      <c r="Q11" s="109"/>
      <c r="R11" s="109"/>
      <c r="S11" s="109"/>
      <c r="T11" s="109"/>
    </row>
    <row r="12" ht="28" customHeight="1" spans="1:20">
      <c r="A12" s="99" t="s">
        <v>69</v>
      </c>
      <c r="B12" s="100" t="s">
        <v>69</v>
      </c>
      <c r="C12" s="100" t="s">
        <v>324</v>
      </c>
      <c r="D12" s="100" t="s">
        <v>940</v>
      </c>
      <c r="E12" s="100" t="s">
        <v>955</v>
      </c>
      <c r="F12" s="100" t="s">
        <v>75</v>
      </c>
      <c r="G12" s="100" t="s">
        <v>956</v>
      </c>
      <c r="H12" s="101" t="s">
        <v>123</v>
      </c>
      <c r="I12" s="101" t="s">
        <v>957</v>
      </c>
      <c r="J12" s="109">
        <v>500000</v>
      </c>
      <c r="K12" s="109">
        <v>500000</v>
      </c>
      <c r="L12" s="109"/>
      <c r="M12" s="109"/>
      <c r="N12" s="109"/>
      <c r="O12" s="109"/>
      <c r="P12" s="109"/>
      <c r="Q12" s="109"/>
      <c r="R12" s="109"/>
      <c r="S12" s="109"/>
      <c r="T12" s="109"/>
    </row>
    <row r="13" ht="17.25" customHeight="1" spans="1:20">
      <c r="A13" s="99" t="s">
        <v>69</v>
      </c>
      <c r="B13" s="100" t="s">
        <v>69</v>
      </c>
      <c r="C13" s="100" t="s">
        <v>334</v>
      </c>
      <c r="D13" s="100" t="s">
        <v>958</v>
      </c>
      <c r="E13" s="100" t="s">
        <v>955</v>
      </c>
      <c r="F13" s="100" t="s">
        <v>75</v>
      </c>
      <c r="G13" s="100" t="s">
        <v>956</v>
      </c>
      <c r="H13" s="101" t="s">
        <v>123</v>
      </c>
      <c r="I13" s="101" t="s">
        <v>959</v>
      </c>
      <c r="J13" s="109">
        <v>500000</v>
      </c>
      <c r="K13" s="109">
        <v>500000</v>
      </c>
      <c r="L13" s="109"/>
      <c r="M13" s="109"/>
      <c r="N13" s="109"/>
      <c r="O13" s="109"/>
      <c r="P13" s="109"/>
      <c r="Q13" s="109"/>
      <c r="R13" s="109"/>
      <c r="S13" s="109"/>
      <c r="T13" s="109"/>
    </row>
    <row r="14" ht="17.25" customHeight="1" spans="1:20">
      <c r="A14" s="99" t="s">
        <v>69</v>
      </c>
      <c r="B14" s="100" t="s">
        <v>69</v>
      </c>
      <c r="C14" s="100" t="s">
        <v>336</v>
      </c>
      <c r="D14" s="100" t="s">
        <v>942</v>
      </c>
      <c r="E14" s="100" t="s">
        <v>960</v>
      </c>
      <c r="F14" s="100" t="s">
        <v>75</v>
      </c>
      <c r="G14" s="100" t="s">
        <v>953</v>
      </c>
      <c r="H14" s="101" t="s">
        <v>123</v>
      </c>
      <c r="I14" s="101" t="s">
        <v>942</v>
      </c>
      <c r="J14" s="109">
        <v>984000</v>
      </c>
      <c r="K14" s="109"/>
      <c r="L14" s="109"/>
      <c r="M14" s="109"/>
      <c r="N14" s="109"/>
      <c r="O14" s="109">
        <v>984000</v>
      </c>
      <c r="P14" s="109"/>
      <c r="Q14" s="109"/>
      <c r="R14" s="109"/>
      <c r="S14" s="109"/>
      <c r="T14" s="109">
        <v>984000</v>
      </c>
    </row>
    <row r="15" ht="17.25" customHeight="1" spans="1:20">
      <c r="A15" s="99" t="s">
        <v>69</v>
      </c>
      <c r="B15" s="100" t="s">
        <v>69</v>
      </c>
      <c r="C15" s="100" t="s">
        <v>364</v>
      </c>
      <c r="D15" s="100" t="s">
        <v>961</v>
      </c>
      <c r="E15" s="100" t="s">
        <v>962</v>
      </c>
      <c r="F15" s="100" t="s">
        <v>75</v>
      </c>
      <c r="G15" s="100" t="s">
        <v>953</v>
      </c>
      <c r="H15" s="101" t="s">
        <v>123</v>
      </c>
      <c r="I15" s="101" t="s">
        <v>963</v>
      </c>
      <c r="J15" s="109">
        <v>100000</v>
      </c>
      <c r="K15" s="109">
        <v>100000</v>
      </c>
      <c r="L15" s="109"/>
      <c r="M15" s="109"/>
      <c r="N15" s="109"/>
      <c r="O15" s="109"/>
      <c r="P15" s="109"/>
      <c r="Q15" s="109"/>
      <c r="R15" s="109"/>
      <c r="S15" s="109"/>
      <c r="T15" s="109"/>
    </row>
    <row r="16" ht="21" customHeight="1" spans="1:20">
      <c r="A16" s="102" t="s">
        <v>184</v>
      </c>
      <c r="B16" s="103"/>
      <c r="C16" s="103"/>
      <c r="D16" s="103"/>
      <c r="E16" s="103"/>
      <c r="F16" s="103"/>
      <c r="G16" s="103"/>
      <c r="H16" s="104"/>
      <c r="I16" s="110"/>
      <c r="J16" s="109">
        <v>2184000</v>
      </c>
      <c r="K16" s="109">
        <v>1200000</v>
      </c>
      <c r="L16" s="109"/>
      <c r="M16" s="109"/>
      <c r="N16" s="109"/>
      <c r="O16" s="109">
        <v>984000</v>
      </c>
      <c r="P16" s="109"/>
      <c r="Q16" s="109"/>
      <c r="R16" s="109"/>
      <c r="S16" s="109"/>
      <c r="T16" s="109">
        <v>984000</v>
      </c>
    </row>
  </sheetData>
  <mergeCells count="19">
    <mergeCell ref="A3:T3"/>
    <mergeCell ref="A4:I4"/>
    <mergeCell ref="J5:T5"/>
    <mergeCell ref="O6:T6"/>
    <mergeCell ref="A16:I16"/>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3888888888889" defaultRowHeight="14.25" customHeight="1"/>
  <cols>
    <col min="1" max="1" width="37.703703703703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964</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77" t="str">
        <f>"单位名称："&amp;"昆明市官渡区水务局"</f>
        <v>单位名称：昆明市官渡区水务局</v>
      </c>
      <c r="B4" s="78"/>
      <c r="C4" s="78"/>
      <c r="D4" s="79"/>
      <c r="E4" s="80"/>
      <c r="F4" s="80"/>
      <c r="G4" s="80"/>
      <c r="H4" s="80"/>
      <c r="I4" s="80"/>
      <c r="W4" s="8"/>
      <c r="X4" s="8" t="s">
        <v>1</v>
      </c>
    </row>
    <row r="5" ht="19.5" customHeight="1" spans="1:24">
      <c r="A5" s="28" t="s">
        <v>965</v>
      </c>
      <c r="B5" s="11" t="s">
        <v>202</v>
      </c>
      <c r="C5" s="12"/>
      <c r="D5" s="12"/>
      <c r="E5" s="11" t="s">
        <v>966</v>
      </c>
      <c r="F5" s="12"/>
      <c r="G5" s="12"/>
      <c r="H5" s="12"/>
      <c r="I5" s="12"/>
      <c r="J5" s="12"/>
      <c r="K5" s="12"/>
      <c r="L5" s="12"/>
      <c r="M5" s="12"/>
      <c r="N5" s="12"/>
      <c r="O5" s="12"/>
      <c r="P5" s="12"/>
      <c r="Q5" s="12"/>
      <c r="R5" s="12"/>
      <c r="S5" s="12"/>
      <c r="T5" s="12"/>
      <c r="U5" s="12"/>
      <c r="V5" s="12"/>
      <c r="W5" s="84"/>
      <c r="X5" s="85"/>
    </row>
    <row r="6" ht="40.5" customHeight="1" spans="1:24">
      <c r="A6" s="19"/>
      <c r="B6" s="29" t="s">
        <v>55</v>
      </c>
      <c r="C6" s="10" t="s">
        <v>58</v>
      </c>
      <c r="D6" s="81" t="s">
        <v>928</v>
      </c>
      <c r="E6" s="48" t="s">
        <v>967</v>
      </c>
      <c r="F6" s="48" t="s">
        <v>968</v>
      </c>
      <c r="G6" s="48" t="s">
        <v>969</v>
      </c>
      <c r="H6" s="48" t="s">
        <v>574</v>
      </c>
      <c r="I6" s="48" t="s">
        <v>970</v>
      </c>
      <c r="J6" s="48" t="s">
        <v>971</v>
      </c>
      <c r="K6" s="48" t="s">
        <v>972</v>
      </c>
      <c r="L6" s="48" t="s">
        <v>973</v>
      </c>
      <c r="M6" s="48" t="s">
        <v>974</v>
      </c>
      <c r="N6" s="48" t="s">
        <v>975</v>
      </c>
      <c r="O6" s="48" t="s">
        <v>976</v>
      </c>
      <c r="P6" s="48" t="s">
        <v>977</v>
      </c>
      <c r="Q6" s="48" t="s">
        <v>978</v>
      </c>
      <c r="R6" s="48" t="s">
        <v>979</v>
      </c>
      <c r="S6" s="48" t="s">
        <v>980</v>
      </c>
      <c r="T6" s="48" t="s">
        <v>981</v>
      </c>
      <c r="U6" s="48" t="s">
        <v>982</v>
      </c>
      <c r="V6" s="48" t="s">
        <v>983</v>
      </c>
      <c r="W6" s="48" t="s">
        <v>984</v>
      </c>
      <c r="X6" s="86" t="s">
        <v>985</v>
      </c>
    </row>
    <row r="7" ht="19.5" customHeight="1" spans="1:24">
      <c r="A7" s="20">
        <v>1</v>
      </c>
      <c r="B7" s="20">
        <v>2</v>
      </c>
      <c r="C7" s="20">
        <v>3</v>
      </c>
      <c r="D7" s="82">
        <v>4</v>
      </c>
      <c r="E7" s="36">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6">
        <v>23</v>
      </c>
      <c r="X7" s="36">
        <v>24</v>
      </c>
    </row>
    <row r="8" ht="19.5" customHeight="1" spans="1:24">
      <c r="A8" s="59"/>
      <c r="B8" s="83"/>
      <c r="C8" s="83"/>
      <c r="D8" s="83"/>
      <c r="E8" s="83"/>
      <c r="F8" s="83"/>
      <c r="G8" s="83"/>
      <c r="H8" s="83"/>
      <c r="I8" s="83"/>
      <c r="J8" s="83"/>
      <c r="K8" s="83"/>
      <c r="L8" s="83"/>
      <c r="M8" s="83"/>
      <c r="N8" s="83"/>
      <c r="O8" s="83"/>
      <c r="P8" s="83"/>
      <c r="Q8" s="83"/>
      <c r="R8" s="83"/>
      <c r="S8" s="83"/>
      <c r="T8" s="83"/>
      <c r="U8" s="83"/>
      <c r="V8" s="83"/>
      <c r="W8" s="83"/>
      <c r="X8" s="83"/>
    </row>
    <row r="9" ht="19.5" customHeight="1" spans="1:24">
      <c r="A9" s="72"/>
      <c r="B9" s="83"/>
      <c r="C9" s="83"/>
      <c r="D9" s="83"/>
      <c r="E9" s="83"/>
      <c r="F9" s="83"/>
      <c r="G9" s="83"/>
      <c r="H9" s="83"/>
      <c r="I9" s="83"/>
      <c r="J9" s="83"/>
      <c r="K9" s="83"/>
      <c r="L9" s="83"/>
      <c r="M9" s="83"/>
      <c r="N9" s="83"/>
      <c r="O9" s="83"/>
      <c r="P9" s="83"/>
      <c r="Q9" s="83"/>
      <c r="R9" s="83"/>
      <c r="S9" s="83"/>
      <c r="T9" s="83"/>
      <c r="U9" s="83"/>
      <c r="V9" s="83"/>
      <c r="W9" s="83"/>
      <c r="X9" s="83"/>
    </row>
    <row r="10" customHeight="1" spans="1:1">
      <c r="A10" s="66" t="s">
        <v>986</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987</v>
      </c>
    </row>
    <row r="3" ht="41.25" customHeight="1" spans="1:10">
      <c r="A3" s="68" t="str">
        <f>"2025"&amp;"年对下转移支付绩效目标表"</f>
        <v>2025年对下转移支付绩效目标表</v>
      </c>
      <c r="B3" s="4"/>
      <c r="C3" s="4"/>
      <c r="D3" s="4"/>
      <c r="E3" s="4"/>
      <c r="F3" s="69"/>
      <c r="G3" s="4"/>
      <c r="H3" s="69"/>
      <c r="I3" s="69"/>
      <c r="J3" s="4"/>
    </row>
    <row r="4" ht="17.25" customHeight="1" spans="1:1">
      <c r="A4" s="5" t="str">
        <f>"单位名称："&amp;"昆明市官渡区水务局"</f>
        <v>单位名称：昆明市官渡区水务局</v>
      </c>
    </row>
    <row r="5" ht="44.25" customHeight="1" spans="1:10">
      <c r="A5" s="70" t="s">
        <v>965</v>
      </c>
      <c r="B5" s="70" t="s">
        <v>389</v>
      </c>
      <c r="C5" s="70" t="s">
        <v>390</v>
      </c>
      <c r="D5" s="70" t="s">
        <v>391</v>
      </c>
      <c r="E5" s="70" t="s">
        <v>392</v>
      </c>
      <c r="F5" s="71" t="s">
        <v>393</v>
      </c>
      <c r="G5" s="70" t="s">
        <v>394</v>
      </c>
      <c r="H5" s="71" t="s">
        <v>395</v>
      </c>
      <c r="I5" s="71" t="s">
        <v>396</v>
      </c>
      <c r="J5" s="70" t="s">
        <v>397</v>
      </c>
    </row>
    <row r="6" ht="14.25" customHeight="1" spans="1:10">
      <c r="A6" s="70">
        <v>1</v>
      </c>
      <c r="B6" s="70">
        <v>2</v>
      </c>
      <c r="C6" s="70">
        <v>3</v>
      </c>
      <c r="D6" s="70">
        <v>4</v>
      </c>
      <c r="E6" s="70">
        <v>5</v>
      </c>
      <c r="F6" s="71">
        <v>6</v>
      </c>
      <c r="G6" s="70">
        <v>7</v>
      </c>
      <c r="H6" s="71">
        <v>8</v>
      </c>
      <c r="I6" s="71">
        <v>9</v>
      </c>
      <c r="J6" s="70">
        <v>10</v>
      </c>
    </row>
    <row r="7" ht="42" customHeight="1" spans="1:10">
      <c r="A7" s="59"/>
      <c r="B7" s="72"/>
      <c r="C7" s="72"/>
      <c r="D7" s="72"/>
      <c r="E7" s="73"/>
      <c r="F7" s="74"/>
      <c r="G7" s="73"/>
      <c r="H7" s="74"/>
      <c r="I7" s="74"/>
      <c r="J7" s="73"/>
    </row>
    <row r="8" ht="42" customHeight="1" spans="1:10">
      <c r="A8" s="59"/>
      <c r="B8" s="21"/>
      <c r="C8" s="21"/>
      <c r="D8" s="21"/>
      <c r="E8" s="59"/>
      <c r="F8" s="21"/>
      <c r="G8" s="59"/>
      <c r="H8" s="21"/>
      <c r="I8" s="21"/>
      <c r="J8" s="59"/>
    </row>
    <row r="9" customHeight="1" spans="1:1">
      <c r="A9" s="66" t="s">
        <v>986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1"/>
      <c r="B1" s="1"/>
      <c r="C1" s="1"/>
      <c r="D1" s="1"/>
      <c r="E1" s="1"/>
      <c r="F1" s="1"/>
      <c r="G1" s="1"/>
      <c r="H1" s="1"/>
      <c r="I1" s="1"/>
    </row>
    <row r="2" customHeight="1" spans="1:9">
      <c r="A2" s="38" t="s">
        <v>988</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f>
        <v>单位名称：</v>
      </c>
      <c r="B4" s="45"/>
      <c r="C4" s="45"/>
      <c r="D4" s="46"/>
      <c r="F4" s="43"/>
      <c r="G4" s="42"/>
      <c r="H4" s="42"/>
      <c r="I4" s="67" t="s">
        <v>1</v>
      </c>
    </row>
    <row r="5" ht="28.5" customHeight="1" spans="1:9">
      <c r="A5" s="47" t="s">
        <v>194</v>
      </c>
      <c r="B5" s="48" t="s">
        <v>195</v>
      </c>
      <c r="C5" s="49" t="s">
        <v>989</v>
      </c>
      <c r="D5" s="47" t="s">
        <v>990</v>
      </c>
      <c r="E5" s="47" t="s">
        <v>991</v>
      </c>
      <c r="F5" s="47" t="s">
        <v>992</v>
      </c>
      <c r="G5" s="48" t="s">
        <v>993</v>
      </c>
      <c r="H5" s="36"/>
      <c r="I5" s="47"/>
    </row>
    <row r="6" ht="21" customHeight="1" spans="1:9">
      <c r="A6" s="49"/>
      <c r="B6" s="50"/>
      <c r="C6" s="50"/>
      <c r="D6" s="51"/>
      <c r="E6" s="50"/>
      <c r="F6" s="50"/>
      <c r="G6" s="48" t="s">
        <v>926</v>
      </c>
      <c r="H6" s="48" t="s">
        <v>994</v>
      </c>
      <c r="I6" s="48" t="s">
        <v>995</v>
      </c>
    </row>
    <row r="7" ht="17.25" customHeight="1" spans="1:9">
      <c r="A7" s="52" t="s">
        <v>81</v>
      </c>
      <c r="B7" s="53"/>
      <c r="C7" s="54" t="s">
        <v>82</v>
      </c>
      <c r="D7" s="52" t="s">
        <v>83</v>
      </c>
      <c r="E7" s="55" t="s">
        <v>84</v>
      </c>
      <c r="F7" s="52" t="s">
        <v>85</v>
      </c>
      <c r="G7" s="54" t="s">
        <v>86</v>
      </c>
      <c r="H7" s="56" t="s">
        <v>87</v>
      </c>
      <c r="I7" s="55" t="s">
        <v>88</v>
      </c>
    </row>
    <row r="8" ht="19.5" customHeight="1" spans="1:9">
      <c r="A8" s="57"/>
      <c r="B8" s="58"/>
      <c r="C8" s="58"/>
      <c r="D8" s="59"/>
      <c r="E8" s="21"/>
      <c r="F8" s="56"/>
      <c r="G8" s="60"/>
      <c r="H8" s="61"/>
      <c r="I8" s="61"/>
    </row>
    <row r="9" ht="19.5" customHeight="1" spans="1:9">
      <c r="A9" s="62" t="s">
        <v>55</v>
      </c>
      <c r="B9" s="63"/>
      <c r="C9" s="63"/>
      <c r="D9" s="64"/>
      <c r="E9" s="65"/>
      <c r="F9" s="65"/>
      <c r="G9" s="60"/>
      <c r="H9" s="61"/>
      <c r="I9" s="61"/>
    </row>
    <row r="10" customHeight="1" spans="1:1">
      <c r="A10" s="66" t="s">
        <v>986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7"/>
  <sheetViews>
    <sheetView showZeros="0" topLeftCell="C1" workbookViewId="0">
      <pane ySplit="1" topLeftCell="A2" activePane="bottomLeft" state="frozen"/>
      <selection/>
      <selection pane="bottomLeft" activeCell="A5" sqref="A5:A7"/>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996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"单位名称："&amp;"昆明市官渡区水务局"</f>
        <v>单位名称：昆明市官渡区水务局</v>
      </c>
      <c r="B4" s="6"/>
      <c r="C4" s="6"/>
      <c r="D4" s="6"/>
      <c r="E4" s="6"/>
      <c r="F4" s="6"/>
      <c r="G4" s="6"/>
      <c r="H4" s="7"/>
      <c r="I4" s="7"/>
      <c r="J4" s="7"/>
      <c r="K4" s="8" t="s">
        <v>1</v>
      </c>
    </row>
    <row r="5" ht="21.75" customHeight="1" spans="1:11">
      <c r="A5" s="9" t="s">
        <v>286</v>
      </c>
      <c r="B5" s="9" t="s">
        <v>197</v>
      </c>
      <c r="C5" s="9" t="s">
        <v>287</v>
      </c>
      <c r="D5" s="10" t="s">
        <v>198</v>
      </c>
      <c r="E5" s="10" t="s">
        <v>199</v>
      </c>
      <c r="F5" s="10" t="s">
        <v>288</v>
      </c>
      <c r="G5" s="10" t="s">
        <v>289</v>
      </c>
      <c r="H5" s="28" t="s">
        <v>55</v>
      </c>
      <c r="I5" s="11" t="s">
        <v>997</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5" customHeight="1" spans="1:11">
      <c r="A9" s="30"/>
      <c r="B9" s="21" t="s">
        <v>338</v>
      </c>
      <c r="C9" s="30"/>
      <c r="D9" s="30"/>
      <c r="E9" s="30"/>
      <c r="F9" s="30"/>
      <c r="G9" s="30"/>
      <c r="H9" s="31">
        <v>260000</v>
      </c>
      <c r="I9" s="37">
        <v>260000</v>
      </c>
      <c r="J9" s="37"/>
      <c r="K9" s="31"/>
    </row>
    <row r="10" ht="22" customHeight="1" spans="1:11">
      <c r="A10" s="32" t="s">
        <v>292</v>
      </c>
      <c r="B10" s="21" t="s">
        <v>338</v>
      </c>
      <c r="C10" s="21" t="s">
        <v>69</v>
      </c>
      <c r="D10" s="21" t="s">
        <v>138</v>
      </c>
      <c r="E10" s="21" t="s">
        <v>139</v>
      </c>
      <c r="F10" s="21" t="s">
        <v>249</v>
      </c>
      <c r="G10" s="21" t="s">
        <v>250</v>
      </c>
      <c r="H10" s="23">
        <v>260000</v>
      </c>
      <c r="I10" s="23">
        <v>260000</v>
      </c>
      <c r="J10" s="23"/>
      <c r="K10" s="31"/>
    </row>
    <row r="11" ht="25" customHeight="1" spans="1:11">
      <c r="A11" s="24"/>
      <c r="B11" s="21" t="s">
        <v>342</v>
      </c>
      <c r="C11" s="24"/>
      <c r="D11" s="24"/>
      <c r="E11" s="24"/>
      <c r="F11" s="24"/>
      <c r="G11" s="24"/>
      <c r="H11" s="31">
        <v>80000</v>
      </c>
      <c r="I11" s="37">
        <v>80000</v>
      </c>
      <c r="J11" s="37"/>
      <c r="K11" s="31"/>
    </row>
    <row r="12" ht="24" customHeight="1" spans="1:11">
      <c r="A12" s="32" t="s">
        <v>292</v>
      </c>
      <c r="B12" s="21" t="s">
        <v>342</v>
      </c>
      <c r="C12" s="21" t="s">
        <v>69</v>
      </c>
      <c r="D12" s="21" t="s">
        <v>138</v>
      </c>
      <c r="E12" s="21" t="s">
        <v>139</v>
      </c>
      <c r="F12" s="21" t="s">
        <v>325</v>
      </c>
      <c r="G12" s="21" t="s">
        <v>326</v>
      </c>
      <c r="H12" s="23">
        <v>80000</v>
      </c>
      <c r="I12" s="23">
        <v>80000</v>
      </c>
      <c r="J12" s="23"/>
      <c r="K12" s="31"/>
    </row>
    <row r="13" ht="22" customHeight="1" spans="1:11">
      <c r="A13" s="24"/>
      <c r="B13" s="21" t="s">
        <v>344</v>
      </c>
      <c r="C13" s="24"/>
      <c r="D13" s="24"/>
      <c r="E13" s="24"/>
      <c r="F13" s="24"/>
      <c r="G13" s="24"/>
      <c r="H13" s="31">
        <v>260000</v>
      </c>
      <c r="I13" s="37">
        <v>260000</v>
      </c>
      <c r="J13" s="37"/>
      <c r="K13" s="31"/>
    </row>
    <row r="14" ht="24" customHeight="1" spans="1:11">
      <c r="A14" s="32" t="s">
        <v>292</v>
      </c>
      <c r="B14" s="21" t="s">
        <v>344</v>
      </c>
      <c r="C14" s="21" t="s">
        <v>69</v>
      </c>
      <c r="D14" s="21" t="s">
        <v>136</v>
      </c>
      <c r="E14" s="21" t="s">
        <v>137</v>
      </c>
      <c r="F14" s="21" t="s">
        <v>325</v>
      </c>
      <c r="G14" s="21" t="s">
        <v>326</v>
      </c>
      <c r="H14" s="23">
        <v>260000</v>
      </c>
      <c r="I14" s="23">
        <v>260000</v>
      </c>
      <c r="J14" s="23"/>
      <c r="K14" s="31"/>
    </row>
    <row r="15" ht="15" customHeight="1" spans="1:11">
      <c r="A15" s="24"/>
      <c r="B15" s="21" t="s">
        <v>340</v>
      </c>
      <c r="C15" s="24"/>
      <c r="D15" s="24"/>
      <c r="E15" s="24"/>
      <c r="F15" s="24"/>
      <c r="G15" s="24"/>
      <c r="H15" s="31">
        <v>280000</v>
      </c>
      <c r="I15" s="37">
        <v>280000</v>
      </c>
      <c r="J15" s="37"/>
      <c r="K15" s="31"/>
    </row>
    <row r="16" ht="18" customHeight="1" spans="1:11">
      <c r="A16" s="32" t="s">
        <v>292</v>
      </c>
      <c r="B16" s="21" t="s">
        <v>340</v>
      </c>
      <c r="C16" s="21" t="s">
        <v>69</v>
      </c>
      <c r="D16" s="21" t="s">
        <v>136</v>
      </c>
      <c r="E16" s="21" t="s">
        <v>137</v>
      </c>
      <c r="F16" s="21" t="s">
        <v>325</v>
      </c>
      <c r="G16" s="21" t="s">
        <v>326</v>
      </c>
      <c r="H16" s="23">
        <v>280000</v>
      </c>
      <c r="I16" s="23">
        <v>280000</v>
      </c>
      <c r="J16" s="23"/>
      <c r="K16" s="31"/>
    </row>
    <row r="17" ht="15" customHeight="1" spans="1:11">
      <c r="A17" s="33" t="s">
        <v>184</v>
      </c>
      <c r="B17" s="34"/>
      <c r="C17" s="34"/>
      <c r="D17" s="34"/>
      <c r="E17" s="34"/>
      <c r="F17" s="34"/>
      <c r="G17" s="35"/>
      <c r="H17" s="23">
        <v>880000</v>
      </c>
      <c r="I17" s="23">
        <v>880000</v>
      </c>
      <c r="J17" s="23"/>
      <c r="K17" s="31"/>
    </row>
  </sheetData>
  <mergeCells count="15">
    <mergeCell ref="A3:K3"/>
    <mergeCell ref="A4:G4"/>
    <mergeCell ref="I5:K5"/>
    <mergeCell ref="A17:G17"/>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4"/>
  <sheetViews>
    <sheetView showZeros="0" workbookViewId="0">
      <pane ySplit="1" topLeftCell="A29" activePane="bottomLeft" state="frozen"/>
      <selection/>
      <selection pane="bottomLeft" activeCell="F56" sqref="F56"/>
    </sheetView>
  </sheetViews>
  <sheetFormatPr defaultColWidth="9.13888888888889" defaultRowHeight="31" customHeight="1" outlineLevelCol="6"/>
  <cols>
    <col min="1" max="1" width="35.287037037037" customWidth="1"/>
    <col min="2" max="4" width="28" customWidth="1"/>
    <col min="5" max="7" width="23.8518518518519" customWidth="1"/>
  </cols>
  <sheetData>
    <row r="1" customHeight="1" spans="1:7">
      <c r="A1" s="1"/>
      <c r="B1" s="1"/>
      <c r="C1" s="1"/>
      <c r="D1" s="1"/>
      <c r="E1" s="1"/>
      <c r="F1" s="1"/>
      <c r="G1" s="1"/>
    </row>
    <row r="2" customHeight="1" spans="4:7">
      <c r="D2" s="2"/>
      <c r="G2" s="3" t="s">
        <v>998</v>
      </c>
    </row>
    <row r="3" customHeight="1" spans="1:7">
      <c r="A3" s="4" t="str">
        <f>"2025"&amp;"年部门项目中期规划预算表"</f>
        <v>2025年部门项目中期规划预算表</v>
      </c>
      <c r="B3" s="4"/>
      <c r="C3" s="4"/>
      <c r="D3" s="4"/>
      <c r="E3" s="4"/>
      <c r="F3" s="4"/>
      <c r="G3" s="4"/>
    </row>
    <row r="4" customHeight="1" spans="1:7">
      <c r="A4" s="5" t="str">
        <f>"单位名称："&amp;"昆明市官渡区水务局"</f>
        <v>单位名称：昆明市官渡区水务局</v>
      </c>
      <c r="B4" s="6"/>
      <c r="C4" s="6"/>
      <c r="D4" s="6"/>
      <c r="E4" s="7"/>
      <c r="F4" s="7"/>
      <c r="G4" s="8" t="s">
        <v>1</v>
      </c>
    </row>
    <row r="5" customHeight="1" spans="1:7">
      <c r="A5" s="9" t="s">
        <v>287</v>
      </c>
      <c r="B5" s="9" t="s">
        <v>286</v>
      </c>
      <c r="C5" s="9" t="s">
        <v>197</v>
      </c>
      <c r="D5" s="10" t="s">
        <v>999</v>
      </c>
      <c r="E5" s="11" t="s">
        <v>58</v>
      </c>
      <c r="F5" s="12"/>
      <c r="G5" s="13"/>
    </row>
    <row r="6" customHeight="1" spans="1:7">
      <c r="A6" s="14"/>
      <c r="B6" s="14"/>
      <c r="C6" s="14"/>
      <c r="D6" s="15"/>
      <c r="E6" s="16" t="str">
        <f>"2025"&amp;"年"</f>
        <v>2025年</v>
      </c>
      <c r="F6" s="10" t="str">
        <f>("2025"+1)&amp;"年"</f>
        <v>2026年</v>
      </c>
      <c r="G6" s="10" t="str">
        <f>("2025"+2)&amp;"年"</f>
        <v>2027年</v>
      </c>
    </row>
    <row r="7" customHeight="1" spans="1:7">
      <c r="A7" s="17"/>
      <c r="B7" s="17"/>
      <c r="C7" s="17"/>
      <c r="D7" s="18"/>
      <c r="E7" s="19"/>
      <c r="F7" s="18" t="s">
        <v>57</v>
      </c>
      <c r="G7" s="18"/>
    </row>
    <row r="8" customHeight="1" spans="1:7">
      <c r="A8" s="20">
        <v>1</v>
      </c>
      <c r="B8" s="20">
        <v>2</v>
      </c>
      <c r="C8" s="20">
        <v>3</v>
      </c>
      <c r="D8" s="20">
        <v>4</v>
      </c>
      <c r="E8" s="20">
        <v>5</v>
      </c>
      <c r="F8" s="20">
        <v>6</v>
      </c>
      <c r="G8" s="20">
        <v>7</v>
      </c>
    </row>
    <row r="9" customHeight="1" spans="1:7">
      <c r="A9" s="21" t="s">
        <v>69</v>
      </c>
      <c r="B9" s="22"/>
      <c r="C9" s="22"/>
      <c r="D9" s="21"/>
      <c r="E9" s="23">
        <v>17127057.4</v>
      </c>
      <c r="F9" s="23"/>
      <c r="G9" s="23"/>
    </row>
    <row r="10" customHeight="1" spans="1:7">
      <c r="A10" s="21"/>
      <c r="B10" s="21" t="s">
        <v>1000</v>
      </c>
      <c r="C10" s="21" t="s">
        <v>294</v>
      </c>
      <c r="D10" s="21" t="s">
        <v>1001</v>
      </c>
      <c r="E10" s="23">
        <v>30000</v>
      </c>
      <c r="F10" s="23"/>
      <c r="G10" s="23"/>
    </row>
    <row r="11" customHeight="1" spans="1:7">
      <c r="A11" s="24"/>
      <c r="B11" s="21" t="s">
        <v>1000</v>
      </c>
      <c r="C11" s="21" t="s">
        <v>296</v>
      </c>
      <c r="D11" s="21" t="s">
        <v>1001</v>
      </c>
      <c r="E11" s="23">
        <v>5000</v>
      </c>
      <c r="F11" s="23"/>
      <c r="G11" s="23"/>
    </row>
    <row r="12" customHeight="1" spans="1:7">
      <c r="A12" s="24"/>
      <c r="B12" s="21" t="s">
        <v>1000</v>
      </c>
      <c r="C12" s="21" t="s">
        <v>298</v>
      </c>
      <c r="D12" s="21" t="s">
        <v>1001</v>
      </c>
      <c r="E12" s="23">
        <v>80000</v>
      </c>
      <c r="F12" s="23"/>
      <c r="G12" s="23"/>
    </row>
    <row r="13" customHeight="1" spans="1:7">
      <c r="A13" s="24"/>
      <c r="B13" s="21" t="s">
        <v>1000</v>
      </c>
      <c r="C13" s="21" t="s">
        <v>300</v>
      </c>
      <c r="D13" s="21" t="s">
        <v>1001</v>
      </c>
      <c r="E13" s="23">
        <v>10000</v>
      </c>
      <c r="F13" s="23"/>
      <c r="G13" s="23"/>
    </row>
    <row r="14" customHeight="1" spans="1:7">
      <c r="A14" s="24"/>
      <c r="B14" s="21" t="s">
        <v>1000</v>
      </c>
      <c r="C14" s="21" t="s">
        <v>302</v>
      </c>
      <c r="D14" s="21" t="s">
        <v>1001</v>
      </c>
      <c r="E14" s="23">
        <v>20000</v>
      </c>
      <c r="F14" s="23"/>
      <c r="G14" s="23"/>
    </row>
    <row r="15" customHeight="1" spans="1:7">
      <c r="A15" s="24"/>
      <c r="B15" s="21" t="s">
        <v>1000</v>
      </c>
      <c r="C15" s="21" t="s">
        <v>304</v>
      </c>
      <c r="D15" s="21" t="s">
        <v>1001</v>
      </c>
      <c r="E15" s="23">
        <v>18562.11</v>
      </c>
      <c r="F15" s="23"/>
      <c r="G15" s="23"/>
    </row>
    <row r="16" customHeight="1" spans="1:7">
      <c r="A16" s="24"/>
      <c r="B16" s="21" t="s">
        <v>1000</v>
      </c>
      <c r="C16" s="21" t="s">
        <v>308</v>
      </c>
      <c r="D16" s="21" t="s">
        <v>1001</v>
      </c>
      <c r="E16" s="23">
        <v>23178.17</v>
      </c>
      <c r="F16" s="23"/>
      <c r="G16" s="23"/>
    </row>
    <row r="17" customHeight="1" spans="1:7">
      <c r="A17" s="24"/>
      <c r="B17" s="21" t="s">
        <v>1000</v>
      </c>
      <c r="C17" s="21" t="s">
        <v>310</v>
      </c>
      <c r="D17" s="21" t="s">
        <v>1001</v>
      </c>
      <c r="E17" s="23">
        <v>280000</v>
      </c>
      <c r="F17" s="23"/>
      <c r="G17" s="23"/>
    </row>
    <row r="18" customHeight="1" spans="1:7">
      <c r="A18" s="24"/>
      <c r="B18" s="21" t="s">
        <v>1000</v>
      </c>
      <c r="C18" s="21" t="s">
        <v>312</v>
      </c>
      <c r="D18" s="21" t="s">
        <v>1001</v>
      </c>
      <c r="E18" s="23">
        <v>24773.83</v>
      </c>
      <c r="F18" s="23"/>
      <c r="G18" s="23"/>
    </row>
    <row r="19" customHeight="1" spans="1:7">
      <c r="A19" s="24"/>
      <c r="B19" s="21" t="s">
        <v>1000</v>
      </c>
      <c r="C19" s="21" t="s">
        <v>314</v>
      </c>
      <c r="D19" s="21" t="s">
        <v>1001</v>
      </c>
      <c r="E19" s="23">
        <v>50000</v>
      </c>
      <c r="F19" s="23"/>
      <c r="G19" s="23"/>
    </row>
    <row r="20" customHeight="1" spans="1:7">
      <c r="A20" s="24"/>
      <c r="B20" s="21" t="s">
        <v>1000</v>
      </c>
      <c r="C20" s="21" t="s">
        <v>316</v>
      </c>
      <c r="D20" s="21" t="s">
        <v>1001</v>
      </c>
      <c r="E20" s="23">
        <v>50000</v>
      </c>
      <c r="F20" s="23"/>
      <c r="G20" s="23"/>
    </row>
    <row r="21" customHeight="1" spans="1:7">
      <c r="A21" s="24"/>
      <c r="B21" s="21" t="s">
        <v>1000</v>
      </c>
      <c r="C21" s="21" t="s">
        <v>318</v>
      </c>
      <c r="D21" s="21" t="s">
        <v>1001</v>
      </c>
      <c r="E21" s="23">
        <v>300000</v>
      </c>
      <c r="F21" s="23"/>
      <c r="G21" s="23"/>
    </row>
    <row r="22" customHeight="1" spans="1:7">
      <c r="A22" s="24"/>
      <c r="B22" s="21" t="s">
        <v>1000</v>
      </c>
      <c r="C22" s="21" t="s">
        <v>320</v>
      </c>
      <c r="D22" s="21" t="s">
        <v>1001</v>
      </c>
      <c r="E22" s="23">
        <v>5000</v>
      </c>
      <c r="F22" s="23"/>
      <c r="G22" s="23"/>
    </row>
    <row r="23" customHeight="1" spans="1:7">
      <c r="A23" s="24"/>
      <c r="B23" s="21" t="s">
        <v>1000</v>
      </c>
      <c r="C23" s="21" t="s">
        <v>322</v>
      </c>
      <c r="D23" s="21" t="s">
        <v>1001</v>
      </c>
      <c r="E23" s="23">
        <v>5000</v>
      </c>
      <c r="F23" s="23"/>
      <c r="G23" s="23"/>
    </row>
    <row r="24" customHeight="1" spans="1:7">
      <c r="A24" s="24"/>
      <c r="B24" s="21" t="s">
        <v>1000</v>
      </c>
      <c r="C24" s="21" t="s">
        <v>324</v>
      </c>
      <c r="D24" s="21" t="s">
        <v>1001</v>
      </c>
      <c r="E24" s="23">
        <v>500000</v>
      </c>
      <c r="F24" s="23"/>
      <c r="G24" s="23"/>
    </row>
    <row r="25" customHeight="1" spans="1:7">
      <c r="A25" s="24"/>
      <c r="B25" s="21" t="s">
        <v>1000</v>
      </c>
      <c r="C25" s="21" t="s">
        <v>328</v>
      </c>
      <c r="D25" s="21" t="s">
        <v>1001</v>
      </c>
      <c r="E25" s="23">
        <v>500000</v>
      </c>
      <c r="F25" s="23"/>
      <c r="G25" s="23"/>
    </row>
    <row r="26" customHeight="1" spans="1:7">
      <c r="A26" s="24"/>
      <c r="B26" s="21" t="s">
        <v>1000</v>
      </c>
      <c r="C26" s="21" t="s">
        <v>330</v>
      </c>
      <c r="D26" s="21" t="s">
        <v>1001</v>
      </c>
      <c r="E26" s="23">
        <v>200000</v>
      </c>
      <c r="F26" s="23"/>
      <c r="G26" s="23"/>
    </row>
    <row r="27" customHeight="1" spans="1:7">
      <c r="A27" s="24"/>
      <c r="B27" s="21" t="s">
        <v>1000</v>
      </c>
      <c r="C27" s="21" t="s">
        <v>332</v>
      </c>
      <c r="D27" s="21" t="s">
        <v>1001</v>
      </c>
      <c r="E27" s="23">
        <v>500000</v>
      </c>
      <c r="F27" s="23"/>
      <c r="G27" s="23"/>
    </row>
    <row r="28" customHeight="1" spans="1:7">
      <c r="A28" s="24"/>
      <c r="B28" s="21" t="s">
        <v>1000</v>
      </c>
      <c r="C28" s="21" t="s">
        <v>334</v>
      </c>
      <c r="D28" s="21" t="s">
        <v>1001</v>
      </c>
      <c r="E28" s="23">
        <v>500000</v>
      </c>
      <c r="F28" s="23"/>
      <c r="G28" s="23"/>
    </row>
    <row r="29" customHeight="1" spans="1:7">
      <c r="A29" s="24"/>
      <c r="B29" s="21" t="s">
        <v>1000</v>
      </c>
      <c r="C29" s="21" t="s">
        <v>338</v>
      </c>
      <c r="D29" s="21" t="s">
        <v>1001</v>
      </c>
      <c r="E29" s="23">
        <v>260000</v>
      </c>
      <c r="F29" s="23"/>
      <c r="G29" s="23"/>
    </row>
    <row r="30" customHeight="1" spans="1:7">
      <c r="A30" s="24"/>
      <c r="B30" s="21" t="s">
        <v>1000</v>
      </c>
      <c r="C30" s="21" t="s">
        <v>340</v>
      </c>
      <c r="D30" s="21" t="s">
        <v>1001</v>
      </c>
      <c r="E30" s="23">
        <v>280000</v>
      </c>
      <c r="F30" s="23"/>
      <c r="G30" s="23"/>
    </row>
    <row r="31" customHeight="1" spans="1:7">
      <c r="A31" s="24"/>
      <c r="B31" s="21" t="s">
        <v>1000</v>
      </c>
      <c r="C31" s="21" t="s">
        <v>342</v>
      </c>
      <c r="D31" s="21" t="s">
        <v>1001</v>
      </c>
      <c r="E31" s="23">
        <v>80000</v>
      </c>
      <c r="F31" s="23"/>
      <c r="G31" s="23"/>
    </row>
    <row r="32" customHeight="1" spans="1:7">
      <c r="A32" s="24"/>
      <c r="B32" s="21" t="s">
        <v>1000</v>
      </c>
      <c r="C32" s="21" t="s">
        <v>344</v>
      </c>
      <c r="D32" s="21" t="s">
        <v>1001</v>
      </c>
      <c r="E32" s="23">
        <v>260000</v>
      </c>
      <c r="F32" s="23"/>
      <c r="G32" s="23"/>
    </row>
    <row r="33" customHeight="1" spans="1:7">
      <c r="A33" s="24"/>
      <c r="B33" s="21" t="s">
        <v>1000</v>
      </c>
      <c r="C33" s="21" t="s">
        <v>346</v>
      </c>
      <c r="D33" s="21" t="s">
        <v>1001</v>
      </c>
      <c r="E33" s="23">
        <v>500000</v>
      </c>
      <c r="F33" s="23"/>
      <c r="G33" s="23"/>
    </row>
    <row r="34" customHeight="1" spans="1:7">
      <c r="A34" s="24"/>
      <c r="B34" s="21" t="s">
        <v>1000</v>
      </c>
      <c r="C34" s="21" t="s">
        <v>348</v>
      </c>
      <c r="D34" s="21" t="s">
        <v>1001</v>
      </c>
      <c r="E34" s="23">
        <v>53544.32</v>
      </c>
      <c r="F34" s="23"/>
      <c r="G34" s="23"/>
    </row>
    <row r="35" customHeight="1" spans="1:7">
      <c r="A35" s="24"/>
      <c r="B35" s="21" t="s">
        <v>1000</v>
      </c>
      <c r="C35" s="21" t="s">
        <v>350</v>
      </c>
      <c r="D35" s="21" t="s">
        <v>1001</v>
      </c>
      <c r="E35" s="23">
        <v>15998.97</v>
      </c>
      <c r="F35" s="23"/>
      <c r="G35" s="23"/>
    </row>
    <row r="36" customHeight="1" spans="1:7">
      <c r="A36" s="24"/>
      <c r="B36" s="21" t="s">
        <v>1000</v>
      </c>
      <c r="C36" s="21" t="s">
        <v>352</v>
      </c>
      <c r="D36" s="21" t="s">
        <v>1001</v>
      </c>
      <c r="E36" s="23">
        <v>50000</v>
      </c>
      <c r="F36" s="23"/>
      <c r="G36" s="23"/>
    </row>
    <row r="37" customHeight="1" spans="1:7">
      <c r="A37" s="24"/>
      <c r="B37" s="21" t="s">
        <v>1000</v>
      </c>
      <c r="C37" s="21" t="s">
        <v>354</v>
      </c>
      <c r="D37" s="21" t="s">
        <v>1001</v>
      </c>
      <c r="E37" s="23">
        <v>560000</v>
      </c>
      <c r="F37" s="23"/>
      <c r="G37" s="23"/>
    </row>
    <row r="38" customHeight="1" spans="1:7">
      <c r="A38" s="24"/>
      <c r="B38" s="21" t="s">
        <v>1000</v>
      </c>
      <c r="C38" s="21" t="s">
        <v>356</v>
      </c>
      <c r="D38" s="21" t="s">
        <v>1001</v>
      </c>
      <c r="E38" s="23">
        <v>400000</v>
      </c>
      <c r="F38" s="23"/>
      <c r="G38" s="23"/>
    </row>
    <row r="39" customHeight="1" spans="1:7">
      <c r="A39" s="24"/>
      <c r="B39" s="21" t="s">
        <v>1000</v>
      </c>
      <c r="C39" s="21" t="s">
        <v>358</v>
      </c>
      <c r="D39" s="21" t="s">
        <v>1001</v>
      </c>
      <c r="E39" s="23">
        <v>1000000</v>
      </c>
      <c r="F39" s="23"/>
      <c r="G39" s="23"/>
    </row>
    <row r="40" customHeight="1" spans="1:7">
      <c r="A40" s="24"/>
      <c r="B40" s="21" t="s">
        <v>1000</v>
      </c>
      <c r="C40" s="21" t="s">
        <v>360</v>
      </c>
      <c r="D40" s="21" t="s">
        <v>1001</v>
      </c>
      <c r="E40" s="23">
        <v>205600</v>
      </c>
      <c r="F40" s="23"/>
      <c r="G40" s="23"/>
    </row>
    <row r="41" customHeight="1" spans="1:7">
      <c r="A41" s="24"/>
      <c r="B41" s="21" t="s">
        <v>1000</v>
      </c>
      <c r="C41" s="21" t="s">
        <v>362</v>
      </c>
      <c r="D41" s="21" t="s">
        <v>1001</v>
      </c>
      <c r="E41" s="23">
        <v>200000</v>
      </c>
      <c r="F41" s="23"/>
      <c r="G41" s="23"/>
    </row>
    <row r="42" customHeight="1" spans="1:7">
      <c r="A42" s="24"/>
      <c r="B42" s="21" t="s">
        <v>1000</v>
      </c>
      <c r="C42" s="21" t="s">
        <v>364</v>
      </c>
      <c r="D42" s="21" t="s">
        <v>1001</v>
      </c>
      <c r="E42" s="23">
        <v>100000</v>
      </c>
      <c r="F42" s="23"/>
      <c r="G42" s="23"/>
    </row>
    <row r="43" customHeight="1" spans="1:7">
      <c r="A43" s="24"/>
      <c r="B43" s="21" t="s">
        <v>1000</v>
      </c>
      <c r="C43" s="21" t="s">
        <v>366</v>
      </c>
      <c r="D43" s="21" t="s">
        <v>1001</v>
      </c>
      <c r="E43" s="23">
        <v>400000</v>
      </c>
      <c r="F43" s="23"/>
      <c r="G43" s="23"/>
    </row>
    <row r="44" customHeight="1" spans="1:7">
      <c r="A44" s="24"/>
      <c r="B44" s="21" t="s">
        <v>1002</v>
      </c>
      <c r="C44" s="21" t="s">
        <v>369</v>
      </c>
      <c r="D44" s="21" t="s">
        <v>1001</v>
      </c>
      <c r="E44" s="23">
        <v>5000</v>
      </c>
      <c r="F44" s="23"/>
      <c r="G44" s="23"/>
    </row>
    <row r="45" customHeight="1" spans="1:7">
      <c r="A45" s="24"/>
      <c r="B45" s="21" t="s">
        <v>1002</v>
      </c>
      <c r="C45" s="21" t="s">
        <v>371</v>
      </c>
      <c r="D45" s="21" t="s">
        <v>1001</v>
      </c>
      <c r="E45" s="23">
        <v>150000</v>
      </c>
      <c r="F45" s="23"/>
      <c r="G45" s="23"/>
    </row>
    <row r="46" customHeight="1" spans="1:7">
      <c r="A46" s="24"/>
      <c r="B46" s="21" t="s">
        <v>1002</v>
      </c>
      <c r="C46" s="21" t="s">
        <v>373</v>
      </c>
      <c r="D46" s="21" t="s">
        <v>1001</v>
      </c>
      <c r="E46" s="23">
        <v>100000</v>
      </c>
      <c r="F46" s="23"/>
      <c r="G46" s="23"/>
    </row>
    <row r="47" customHeight="1" spans="1:7">
      <c r="A47" s="24"/>
      <c r="B47" s="21" t="s">
        <v>1002</v>
      </c>
      <c r="C47" s="21" t="s">
        <v>375</v>
      </c>
      <c r="D47" s="21" t="s">
        <v>1001</v>
      </c>
      <c r="E47" s="23">
        <v>150000</v>
      </c>
      <c r="F47" s="23"/>
      <c r="G47" s="23"/>
    </row>
    <row r="48" customHeight="1" spans="1:7">
      <c r="A48" s="24"/>
      <c r="B48" s="21" t="s">
        <v>1002</v>
      </c>
      <c r="C48" s="21" t="s">
        <v>377</v>
      </c>
      <c r="D48" s="21" t="s">
        <v>1001</v>
      </c>
      <c r="E48" s="23">
        <v>365200</v>
      </c>
      <c r="F48" s="23"/>
      <c r="G48" s="23"/>
    </row>
    <row r="49" customHeight="1" spans="1:7">
      <c r="A49" s="24"/>
      <c r="B49" s="21" t="s">
        <v>1002</v>
      </c>
      <c r="C49" s="21" t="s">
        <v>379</v>
      </c>
      <c r="D49" s="21" t="s">
        <v>1001</v>
      </c>
      <c r="E49" s="23">
        <v>1000000</v>
      </c>
      <c r="F49" s="23"/>
      <c r="G49" s="23"/>
    </row>
    <row r="50" customHeight="1" spans="1:7">
      <c r="A50" s="24"/>
      <c r="B50" s="21" t="s">
        <v>1002</v>
      </c>
      <c r="C50" s="21" t="s">
        <v>381</v>
      </c>
      <c r="D50" s="21" t="s">
        <v>1001</v>
      </c>
      <c r="E50" s="23">
        <v>5600000</v>
      </c>
      <c r="F50" s="23"/>
      <c r="G50" s="23"/>
    </row>
    <row r="51" customHeight="1" spans="1:7">
      <c r="A51" s="24"/>
      <c r="B51" s="21" t="s">
        <v>1002</v>
      </c>
      <c r="C51" s="21" t="s">
        <v>383</v>
      </c>
      <c r="D51" s="21" t="s">
        <v>1001</v>
      </c>
      <c r="E51" s="23">
        <v>1000</v>
      </c>
      <c r="F51" s="23"/>
      <c r="G51" s="23"/>
    </row>
    <row r="52" customHeight="1" spans="1:7">
      <c r="A52" s="24"/>
      <c r="B52" s="21" t="s">
        <v>1002</v>
      </c>
      <c r="C52" s="21" t="s">
        <v>385</v>
      </c>
      <c r="D52" s="21" t="s">
        <v>1001</v>
      </c>
      <c r="E52" s="23">
        <v>289200</v>
      </c>
      <c r="F52" s="23"/>
      <c r="G52" s="23"/>
    </row>
    <row r="53" customHeight="1" spans="1:7">
      <c r="A53" s="24"/>
      <c r="B53" s="21" t="s">
        <v>1002</v>
      </c>
      <c r="C53" s="21" t="s">
        <v>387</v>
      </c>
      <c r="D53" s="21" t="s">
        <v>1001</v>
      </c>
      <c r="E53" s="23">
        <v>2000000</v>
      </c>
      <c r="F53" s="23"/>
      <c r="G53" s="23"/>
    </row>
    <row r="54" customHeight="1" spans="1:7">
      <c r="A54" s="25" t="s">
        <v>55</v>
      </c>
      <c r="B54" s="26"/>
      <c r="C54" s="26"/>
      <c r="D54" s="27"/>
      <c r="E54" s="23">
        <v>17127057.4</v>
      </c>
      <c r="F54" s="23"/>
      <c r="G54" s="23"/>
    </row>
  </sheetData>
  <mergeCells count="11">
    <mergeCell ref="A3:G3"/>
    <mergeCell ref="A4:D4"/>
    <mergeCell ref="E5:G5"/>
    <mergeCell ref="A54:D5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2025-02-25T01:43:05Z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