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24495" windowHeight="114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5">上级转移支付补助项目支出预算表11!$A:$A,上级转移支付补助项目支出预算表11!$1:$1</definedName>
    <definedName name="_xlnm.Print_Titles" localSheetId="13">'市对下转移支付绩效目标表09-2'!$A:$A,'市对下转移支付绩效目标表09-2'!$1:$1</definedName>
    <definedName name="_xlnm.Print_Titles" localSheetId="12">'市对下转移支付预算表09-1'!$A:$A,'市对下转移支付预算表09-1'!$1:$1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24519"/>
</workbook>
</file>

<file path=xl/calcChain.xml><?xml version="1.0" encoding="utf-8"?>
<calcChain xmlns="http://schemas.openxmlformats.org/spreadsheetml/2006/main">
  <c r="A3" i="6"/>
  <c r="G6" i="17"/>
  <c r="F6"/>
  <c r="E6"/>
  <c r="A4"/>
  <c r="A3"/>
  <c r="A4" i="16"/>
  <c r="A3"/>
  <c r="A4" i="15"/>
  <c r="A3"/>
  <c r="A4" i="14"/>
  <c r="A3"/>
  <c r="A4" i="13"/>
  <c r="A3"/>
  <c r="A4" i="12"/>
  <c r="A3"/>
  <c r="A4" i="11"/>
  <c r="A3"/>
  <c r="A4" i="10"/>
  <c r="A3"/>
  <c r="A4" i="9"/>
  <c r="A3"/>
  <c r="A4" i="8"/>
  <c r="A3"/>
  <c r="A4" i="7"/>
  <c r="A3"/>
  <c r="A4" i="6"/>
  <c r="A4" i="5"/>
  <c r="A3"/>
  <c r="A4" i="4"/>
  <c r="A3"/>
  <c r="A4" i="3"/>
  <c r="A3"/>
  <c r="A4" i="2"/>
  <c r="A3"/>
  <c r="A4" i="1"/>
  <c r="A3"/>
</calcChain>
</file>

<file path=xl/sharedStrings.xml><?xml version="1.0" encoding="utf-8"?>
<sst xmlns="http://schemas.openxmlformats.org/spreadsheetml/2006/main" count="1532" uniqueCount="499">
  <si>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</si>
  <si>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</si>
  <si>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</si>
  <si>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</si>
  <si>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</si>
  <si>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</si>
  <si>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</si>
  <si>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</si>
  <si>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</si>
  <si>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</si>
  <si>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</si>
  <si>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</si>
  <si>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</si>
  <si>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</si>
  <si>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</si>
  <si>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</si>
  <si>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</si>
  <si>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</si>
  <si>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</si>
  <si>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</si>
  <si>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</si>
  <si>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</si>
  <si>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</si>
  <si>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</si>
  <si>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</si>
  <si>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</si>
  <si>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</si>
  <si>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</si>
  <si>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</si>
  <si>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</si>
  <si>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</si>
  <si>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</si>
  <si>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</si>
  <si>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</si>
  <si>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</si>
  <si>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</si>
  <si>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</si>
  <si>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</si>
  <si>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</si>
  <si>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</si>
  <si>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</si>
  <si>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</si>
  <si>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</si>
  <si>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</si>
  <si>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</si>
  <si>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</si>
  <si>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</si>
  <si>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</si>
  <si>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</si>
  <si>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</si>
  <si>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</si>
  <si>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</si>
  <si>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</si>
  <si>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</si>
  <si>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</si>
  <si>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</si>
  <si>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</si>
  <si>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</si>
  <si>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</si>
  <si>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</si>
  <si>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</si>
  <si>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</si>
  <si>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</si>
  <si>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</si>
  <si>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</si>
  <si>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</si>
  <si>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</si>
  <si>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</si>
  <si>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</si>
  <si>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150</t>
  </si>
  <si>
    <t>昆明市官渡区市场监督管理局</t>
  </si>
  <si>
    <t>150001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</si>
  <si>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</si>
  <si>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</si>
  <si>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</si>
  <si>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</si>
  <si>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</si>
  <si>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</si>
  <si>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</si>
  <si>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</si>
  <si>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</si>
  <si>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</si>
  <si>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</si>
  <si>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</si>
  <si>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</si>
  <si>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</si>
  <si>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</si>
  <si>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</si>
  <si>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</si>
  <si>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</si>
  <si>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</si>
  <si>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</si>
  <si>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</si>
  <si>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</si>
  <si>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</si>
  <si>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</si>
  <si>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</si>
  <si>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</si>
  <si>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</si>
  <si>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</si>
  <si>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20138</t>
  </si>
  <si>
    <t>市场监督管理事务</t>
  </si>
  <si>
    <t>2013801</t>
  </si>
  <si>
    <t>行政运行</t>
  </si>
  <si>
    <t>2013804</t>
  </si>
  <si>
    <t>经营主体管理</t>
  </si>
  <si>
    <t>2013805</t>
  </si>
  <si>
    <t>市场秩序执法</t>
  </si>
  <si>
    <t>2013816</t>
  </si>
  <si>
    <t>食品安全监管</t>
  </si>
  <si>
    <t>2013899</t>
  </si>
  <si>
    <t>其他市场监督管理事务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</si>
  <si>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</si>
  <si>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</si>
  <si>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</si>
  <si>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</si>
  <si>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</si>
  <si>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</si>
  <si>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</si>
  <si>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</si>
  <si>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</si>
  <si>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</si>
  <si>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</si>
  <si>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</si>
  <si>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</si>
  <si>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</si>
  <si>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</si>
  <si>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</si>
  <si>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</si>
  <si>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</si>
  <si>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</si>
  <si>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</si>
  <si>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</si>
  <si>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</si>
  <si>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</si>
  <si>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</si>
  <si>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</si>
  <si>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</si>
  <si>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</si>
  <si>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</si>
  <si>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</si>
  <si>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</si>
  <si>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</si>
  <si>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</si>
  <si>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</si>
  <si>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</si>
  <si>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</si>
  <si>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</si>
  <si>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</si>
  <si>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</si>
  <si>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</si>
  <si>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</si>
  <si>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</si>
  <si>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</si>
  <si>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</si>
  <si>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</si>
  <si>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</si>
  <si>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</si>
  <si>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</si>
  <si>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</si>
  <si>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</si>
  <si>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</si>
  <si>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</si>
  <si>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</si>
  <si>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</si>
  <si>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</si>
  <si>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</si>
  <si>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</si>
  <si>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</si>
  <si>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</si>
  <si>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</si>
  <si>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</si>
  <si>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</si>
  <si>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</si>
  <si>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</si>
  <si>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</si>
  <si>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</si>
  <si>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</si>
  <si>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</si>
  <si>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</si>
  <si>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</si>
  <si>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</si>
  <si>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</si>
  <si>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</si>
  <si>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</si>
  <si>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</si>
  <si>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</si>
  <si>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</si>
  <si>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</si>
  <si>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</si>
  <si>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</si>
  <si>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</si>
  <si>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</si>
  <si>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</si>
  <si>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</si>
  <si>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</si>
  <si>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</si>
  <si>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</si>
  <si>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</si>
  <si>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</si>
  <si>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</si>
  <si>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</si>
  <si>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</si>
  <si>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</si>
  <si>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</si>
  <si>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530111210000000004964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</si>
  <si>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</si>
  <si>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</si>
  <si>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</si>
  <si>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</si>
  <si>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</si>
  <si>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</si>
  <si>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</si>
  <si>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530111210000000004965</t>
  </si>
  <si>
    <t>事业人员工资支出</t>
  </si>
  <si>
    <t>30107</t>
  </si>
  <si>
    <t>绩效工资</t>
  </si>
  <si>
    <t>530111210000000004966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</si>
  <si>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</si>
  <si>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</si>
  <si>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</si>
  <si>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</si>
  <si>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</si>
  <si>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</si>
  <si>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</si>
  <si>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</si>
  <si>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</si>
  <si>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</si>
  <si>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</si>
  <si>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530111210000000004967</t>
  </si>
  <si>
    <t>30113</t>
  </si>
  <si>
    <t>530111210000000004970</t>
  </si>
  <si>
    <t>公车购置及运维费</t>
  </si>
  <si>
    <t>30231</t>
  </si>
  <si>
    <t>公务用车运行维护费</t>
  </si>
  <si>
    <t>530111210000000004971</t>
  </si>
  <si>
    <t>公务交通补贴</t>
  </si>
  <si>
    <t>30239</t>
  </si>
  <si>
    <t>其他交通费用</t>
  </si>
  <si>
    <t>530111210000000004972</t>
  </si>
  <si>
    <t>工会经费</t>
  </si>
  <si>
    <t>30228</t>
  </si>
  <si>
    <t>530111210000000004973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</si>
  <si>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</si>
  <si>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</si>
  <si>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</si>
  <si>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</si>
  <si>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</si>
  <si>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</si>
  <si>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</si>
  <si>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</si>
  <si>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</si>
  <si>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</si>
  <si>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</si>
  <si>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</si>
  <si>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</si>
  <si>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</si>
  <si>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</si>
  <si>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</si>
  <si>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</si>
  <si>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</si>
  <si>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</si>
  <si>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</si>
  <si>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</si>
  <si>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530111231100001491520</t>
  </si>
  <si>
    <t>事业人员绩效奖励</t>
  </si>
  <si>
    <t>530111231100001491521</t>
  </si>
  <si>
    <t>离退休人员支出</t>
  </si>
  <si>
    <t>30305</t>
  </si>
  <si>
    <t>生活补助</t>
  </si>
  <si>
    <t>530111231100001491528</t>
  </si>
  <si>
    <t>行政人员绩效奖励</t>
  </si>
  <si>
    <t>530111241100002111629</t>
  </si>
  <si>
    <t>离退休干部走访慰问经费</t>
  </si>
  <si>
    <t>530111241100002111639</t>
  </si>
  <si>
    <t>其他人员支出</t>
  </si>
  <si>
    <t>30199</t>
  </si>
  <si>
    <t>其他工资福利支出</t>
  </si>
  <si>
    <t>530111251100003662209</t>
  </si>
  <si>
    <t>行政人员公共交通专项经费</t>
  </si>
  <si>
    <t>530111251100003662210</t>
  </si>
  <si>
    <t>事业人员公共交通专项经费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</si>
  <si>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</si>
  <si>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</si>
  <si>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</si>
  <si>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</si>
  <si>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</si>
  <si>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</si>
  <si>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</si>
  <si>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</si>
  <si>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530111210000000002006</t>
  </si>
  <si>
    <t>执法办案专项经费</t>
  </si>
  <si>
    <t>530111210000000002279</t>
  </si>
  <si>
    <t>市场E通执法办案数据通讯服务采购经费</t>
  </si>
  <si>
    <t>30227</t>
  </si>
  <si>
    <t>委托业务费</t>
  </si>
  <si>
    <t>530111210000000002721</t>
  </si>
  <si>
    <t>房屋租赁经费</t>
  </si>
  <si>
    <t>530111210000000003872</t>
  </si>
  <si>
    <t>窗口市场监管登记无偿代办社会化服务采购经费</t>
  </si>
  <si>
    <t>530111210000000003921</t>
  </si>
  <si>
    <t>基层市管所市场登记无偿代办社会化服务经费</t>
  </si>
  <si>
    <t>530111210000000003952</t>
  </si>
  <si>
    <t>食品抽样工作采购经费</t>
  </si>
  <si>
    <t>530111241100002325046</t>
  </si>
  <si>
    <t>基层市场监管所后勤保障服务（8个市管所食堂运行）经费</t>
  </si>
  <si>
    <t>事业发展类</t>
  </si>
  <si>
    <t>530111241100002443925</t>
  </si>
  <si>
    <t>卷烟市场整治办案协作经费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</si>
  <si>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</si>
  <si>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</si>
  <si>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</si>
  <si>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</si>
  <si>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</si>
  <si>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</si>
  <si>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</si>
  <si>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</si>
  <si>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</si>
  <si>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</si>
  <si>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满足基本监管需求，分级分类配置，注重向基层倾斜，突出共享使用等目标。切实满足监管工作的需要。</t>
  </si>
  <si>
    <t>产出指标</t>
  </si>
  <si>
    <t>质量指标</t>
  </si>
  <si>
    <t>执法通讯设备数量及质量符合合同要求</t>
  </si>
  <si>
    <t>=</t>
  </si>
  <si>
    <t>100%</t>
  </si>
  <si>
    <t>%</t>
  </si>
  <si>
    <t>定量指标</t>
  </si>
  <si>
    <t>时效指标</t>
  </si>
  <si>
    <t>市场E通执法办公数据通信服务费期限为</t>
  </si>
  <si>
    <t>2年</t>
  </si>
  <si>
    <t>年</t>
  </si>
  <si>
    <t>效益指标</t>
  </si>
  <si>
    <t>社会效益</t>
  </si>
  <si>
    <t>该项目为提高执法办公效率</t>
  </si>
  <si>
    <t>100</t>
  </si>
  <si>
    <t>定性指标</t>
  </si>
  <si>
    <t>可持续影响</t>
  </si>
  <si>
    <t>建成节约型机关</t>
  </si>
  <si>
    <t>满意度指标</t>
  </si>
  <si>
    <t>服务对象满意度</t>
  </si>
  <si>
    <t>执法人员满意度</t>
  </si>
  <si>
    <t>90</t>
  </si>
  <si>
    <t>矣六所，金马所，吴井所无固定办公地点，为便于工作、更好地为民服务，要租用办公场所。</t>
  </si>
  <si>
    <t>数量指标</t>
  </si>
  <si>
    <t>　 进行房租租赁的市场监管所</t>
  </si>
  <si>
    <t>个</t>
  </si>
  <si>
    <t>保障办公环境稳定，方便办事群众</t>
  </si>
  <si>
    <t>办事群众满意度</t>
  </si>
  <si>
    <t>80</t>
  </si>
  <si>
    <t>　 办事群众及工作人员满意度</t>
  </si>
  <si>
    <t>通过组织开展辖区2025年度食品安全监督抽检，开展辖区食品安全隐患排查治理，切实提高发现食品安全风险隐患的能力，为开展食品安全日常监管、专项整治、重大活动食品安全保障、案件稽查、事故调查等提供技术支撑。结合辖区食品安全日常监管及专项整治工作，加强辖区食品安全监管，提升辖区食品安全状况；积极参与辖区食品安全宣传教育工作，切实提高辖区人民群众食品安全意识。完成年度市级食品安全评议考核辖区食品安全监督抽检任务批次数。</t>
  </si>
  <si>
    <t>辖区食品生产、流通、餐饮环节食品安全监督抽检批次数</t>
  </si>
  <si>
    <t>1500</t>
  </si>
  <si>
    <t>批次</t>
  </si>
  <si>
    <t>按时完成食品安全抽样工作，充分发挥食品监督抽检在重大活动食品安全保障、案件稽查、事故调查、隐患排查等过程的技术支撑作用，保障人民群众饮食安全。</t>
  </si>
  <si>
    <t>100%完成</t>
  </si>
  <si>
    <t>完成时间</t>
  </si>
  <si>
    <t>2025年12月31日</t>
  </si>
  <si>
    <t>年-月-日</t>
  </si>
  <si>
    <t>成本指标</t>
  </si>
  <si>
    <t>经济成本指标</t>
  </si>
  <si>
    <t>不超过年度预算经费</t>
  </si>
  <si>
    <t>完成食品安全抽样检验工作，规范开展不合格食品核查处置，保障辖区人民群众食品安全。</t>
  </si>
  <si>
    <t>按时完成年度食品安全抽样检验工作，确保食品安全监管工作取得实效，完成健康县城创建指标任务，确保健康县城通过验收。</t>
  </si>
  <si>
    <t>辖区群众满意度</t>
  </si>
  <si>
    <t>&gt;=</t>
  </si>
  <si>
    <t>85</t>
  </si>
  <si>
    <t>通过提供基层监管所无偿代办社会化服务，解决基层行政工作人员不足，群众办事等待时间较长的问题，进一步提升窗口服务效率和质量。</t>
  </si>
  <si>
    <t>办理个体工商户、个人独资企业、合伙企业、分公司设立、变更、注销；增补换照、食品经营许可证设立、变更、注销的申请</t>
  </si>
  <si>
    <t>6500</t>
  </si>
  <si>
    <t>件</t>
  </si>
  <si>
    <t>　 办理个体工商户、个人独资企业、合伙企业、分公司设立、变更、注销；增补换照、食品经营许可证设立、变更、注销的申请办理程序合法。</t>
  </si>
  <si>
    <t>为办事群众节约代办费300元</t>
  </si>
  <si>
    <t>元</t>
  </si>
  <si>
    <t>根据八个监管所窗口办件数量程度，服务提供商合理配置办件人员，满足窗口办事群众办证需求。</t>
  </si>
  <si>
    <t>整体提升10</t>
  </si>
  <si>
    <t>根据官渡区打击涉烟违法犯罪领导小组关于拨付2023年卷烟市场专项整治办案协作经费的通知（官烟打办【2023】1号）录入该项目。健全打击涉烟违法犯罪综合治理机制，深化售假贩私网络打击、提升涉烟新渠道监管水平，全面推进辖区涉烟违法犯罪工作深入开展。</t>
  </si>
  <si>
    <t>开展打击涉烟违法犯罪工作</t>
  </si>
  <si>
    <t>以当年任务量为准</t>
  </si>
  <si>
    <t>次</t>
  </si>
  <si>
    <t>开展打击涉烟违法犯罪工作次数</t>
  </si>
  <si>
    <t>打击涉烟犯罪，维护辖区卷烟市场稳定，形成长效机制</t>
  </si>
  <si>
    <t>将商事制度改革落实到位，深入推进“放管服"切实解决中心工商登记窗口办事群众多、等候时间长的问题，更好地服务创业者。为办事群众提供包括无偿代办服务平台，切实解决了登记窗口办事群众多、等候时间长，制约经济发展的瓶颈问题，为投资创业者打造“环节最简、效率最高、服务最优、成本最低”的营商环境，助力企业快速起步发展，为全区经济社会高质量发展提供坚强保障。</t>
  </si>
  <si>
    <t>受理企业营业执照设立、变更、注销、备案/增补登记量、食品、药品、医疗器械许可证、特种设备使用注册、特种设备从业人员操作证</t>
  </si>
  <si>
    <t>6000</t>
  </si>
  <si>
    <t>受理材料质量</t>
  </si>
  <si>
    <t>资料齐全，100%符合法定形式</t>
  </si>
  <si>
    <t>经济效益</t>
  </si>
  <si>
    <t>为办事群众节约代办费</t>
  </si>
  <si>
    <t>300</t>
  </si>
  <si>
    <t>根据窗口办件数量程度，服务提供商合理配置办件人员，满足窗口办事群众办证需求。</t>
  </si>
  <si>
    <t>整体提升10%</t>
  </si>
  <si>
    <t>　 办事群众满意率</t>
  </si>
  <si>
    <t>根据三定方案，我局下设8个市场监管所和1个行政执法大队，该项目用于保障食堂运转和解决职工用餐问题。</t>
  </si>
  <si>
    <t>基层所就餐人数</t>
  </si>
  <si>
    <t>220</t>
  </si>
  <si>
    <t>人</t>
  </si>
  <si>
    <t>基层所就餐服务期限</t>
  </si>
  <si>
    <t>维护食堂运转，保障职工就餐</t>
  </si>
  <si>
    <t>维护食堂运转，降低运营成本</t>
  </si>
  <si>
    <t>职工满意度</t>
  </si>
  <si>
    <t>为进一步规范执法行为，促进我局依法行政，根据区委、区政府《关于推行法律顾问制度和公职律师制度的实施意见》，由政策法规科牵头推进法律顾问制度，聘请律师事务所律师为我局法律顾问，协助我局处理法律事务，主要包括我局日常工作中遇到的法律问题进行咨询、解答、出具法律意见书、协助草拟、修改、审查合同；接受委托担任诉讼、仲裁等代理人；参与行政复议、开展法律讲座等。</t>
  </si>
  <si>
    <t>　 查处案件</t>
  </si>
  <si>
    <t>280</t>
  </si>
  <si>
    <t>执法办案受理的案件数。</t>
  </si>
  <si>
    <t>罚没款任务数</t>
  </si>
  <si>
    <t>200</t>
  </si>
  <si>
    <t>万元</t>
  </si>
  <si>
    <t>当年案件结案率</t>
  </si>
  <si>
    <t>执法办案受理的案件的结案率。</t>
  </si>
  <si>
    <t>为消费者挽回损失</t>
  </si>
  <si>
    <t>1000</t>
  </si>
  <si>
    <t>生态效益</t>
  </si>
  <si>
    <t>提升市场监管综合执法办案水平，市场主体和消费者合法权益得到有效保护，营商环境更加优化。</t>
  </si>
  <si>
    <t>　 营造良好市场氛围</t>
  </si>
  <si>
    <t>形成长效机制</t>
  </si>
  <si>
    <t>辖区市场氛围。</t>
  </si>
  <si>
    <t>　 辖区群众满意度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</si>
  <si>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</si>
  <si>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</si>
  <si>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</si>
  <si>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</si>
  <si>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</si>
  <si>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</si>
  <si>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</si>
  <si>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</si>
  <si>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</si>
  <si>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</si>
  <si>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</si>
  <si>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</si>
  <si>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</si>
  <si>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</si>
  <si>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</si>
  <si>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“市场E通”执法办公数据通信服务项目</t>
  </si>
  <si>
    <t>基础电信服务</t>
  </si>
  <si>
    <t>窗口购买市场登记无偿代办社会化服务</t>
  </si>
  <si>
    <t>专业技术服务</t>
  </si>
  <si>
    <t>食品安全抽样服务</t>
  </si>
  <si>
    <t>车辆加油、添加燃料服务</t>
  </si>
  <si>
    <t>车辆维修和保养服务</t>
  </si>
  <si>
    <t>机动车保险服务</t>
  </si>
  <si>
    <t>复印纸</t>
  </si>
  <si>
    <t>基层市场监管所后勤保障（8个市管所食堂运行）服务</t>
  </si>
  <si>
    <t>餐饮服务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</si>
  <si>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</si>
  <si>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</si>
  <si>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</si>
  <si>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</si>
  <si>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</si>
  <si>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</si>
  <si>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</si>
  <si>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</si>
  <si>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“市场E通”执法办公数据通信服务</t>
  </si>
  <si>
    <t>B1004 其他适合通过市场化方式提供的信息化服务</t>
  </si>
  <si>
    <t>B 政府履职辅助性服务</t>
  </si>
  <si>
    <t>B1204 政务服务窗口服务</t>
  </si>
  <si>
    <t>A1702 检验检疫检测及认证服务</t>
  </si>
  <si>
    <t>A 公共服务</t>
  </si>
  <si>
    <t>B1101 维修保养服务</t>
  </si>
  <si>
    <t>B1105 餐饮服务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</si>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</sst>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17">
    <font>
      <sz val="11"/>
      <color theme="1"/>
      <name val="宋体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.95"/>
      <color rgb="FF000000"/>
      <name val="宋体"/>
      <family val="3"/>
      <charset val="134"/>
    </font>
    <font>
      <sz val="10"/>
      <color rgb="FF000000"/>
      <name val="Arial"/>
      <family val="2"/>
    </font>
    <font>
      <sz val="9.75"/>
      <color rgb="FF000000"/>
      <name val="SimSun"/>
      <charset val="134"/>
    </font>
    <font>
      <sz val="9"/>
      <color theme="1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8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</cellStyleXfs>
  <cellXfs count="231"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wrapText="1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2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/>
    </xf>
  </cellXfs>
  <cellStyles count="9">
    <cellStyle name="DateStyle" xfId="4"/>
    <cellStyle name="DateTimeStyle" xfId="5"/>
    <cellStyle name="IntegralNumberStyle" xfId="7"/>
    <cellStyle name="MoneyStyle" xfId="1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"/>
      <c r="B2" s="2"/>
      <c r="C2" s="2"/>
      <c r="D2" s="3" t="s">
        <v>0</v>
      </c>
    </row>
    <row r="3" spans="1:4" ht="41.25" customHeight="1">
      <c r="A3" s="90" t="str">
        <f>"2025"&amp;"年部门财务收支预算总表"</f>
        <v>2025年部门财务收支预算总表</v>
      </c>
      <c r="B3" s="91"/>
      <c r="C3" s="91"/>
      <c r="D3" s="91"/>
    </row>
    <row r="4" spans="1:4" ht="17.25" customHeight="1">
      <c r="A4" s="92" t="str">
        <f>"单位名称："&amp;"昆明市官渡区市场监督管理局"</f>
        <v>单位名称：昆明市官渡区市场监督管理局</v>
      </c>
      <c r="B4" s="93"/>
      <c r="D4" s="4" t="s">
        <v>1</v>
      </c>
    </row>
    <row r="5" spans="1:4" ht="23.25" customHeight="1">
      <c r="A5" s="94" t="s">
        <v>2</v>
      </c>
      <c r="B5" s="95"/>
      <c r="C5" s="94" t="s">
        <v>3</v>
      </c>
      <c r="D5" s="95"/>
    </row>
    <row r="6" spans="1:4" ht="24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7.25" customHeight="1">
      <c r="A7" s="6" t="s">
        <v>7</v>
      </c>
      <c r="B7" s="7">
        <v>61397097</v>
      </c>
      <c r="C7" s="6" t="s">
        <v>8</v>
      </c>
      <c r="D7" s="7">
        <v>43360608</v>
      </c>
    </row>
    <row r="8" spans="1:4" ht="17.25" customHeight="1">
      <c r="A8" s="6" t="s">
        <v>9</v>
      </c>
      <c r="B8" s="7"/>
      <c r="C8" s="6" t="s">
        <v>10</v>
      </c>
      <c r="D8" s="7"/>
    </row>
    <row r="9" spans="1:4" ht="17.25" customHeight="1">
      <c r="A9" s="6" t="s">
        <v>11</v>
      </c>
      <c r="B9" s="7"/>
      <c r="C9" s="8" t="s">
        <v>12</v>
      </c>
      <c r="D9" s="7"/>
    </row>
    <row r="10" spans="1:4" ht="17.25" customHeight="1">
      <c r="A10" s="6" t="s">
        <v>13</v>
      </c>
      <c r="B10" s="7"/>
      <c r="C10" s="8" t="s">
        <v>14</v>
      </c>
      <c r="D10" s="7"/>
    </row>
    <row r="11" spans="1:4" ht="17.25" customHeight="1">
      <c r="A11" s="6" t="s">
        <v>15</v>
      </c>
      <c r="B11" s="7">
        <v>500000</v>
      </c>
      <c r="C11" s="8" t="s">
        <v>16</v>
      </c>
      <c r="D11" s="7"/>
    </row>
    <row r="12" spans="1:4" ht="17.25" customHeight="1">
      <c r="A12" s="6" t="s">
        <v>17</v>
      </c>
      <c r="B12" s="7"/>
      <c r="C12" s="8" t="s">
        <v>18</v>
      </c>
      <c r="D12" s="7"/>
    </row>
    <row r="13" spans="1:4" ht="17.25" customHeight="1">
      <c r="A13" s="6" t="s">
        <v>19</v>
      </c>
      <c r="B13" s="7"/>
      <c r="C13" s="9" t="s">
        <v>20</v>
      </c>
      <c r="D13" s="7"/>
    </row>
    <row r="14" spans="1:4" ht="17.25" customHeight="1">
      <c r="A14" s="6" t="s">
        <v>21</v>
      </c>
      <c r="B14" s="7"/>
      <c r="C14" s="9" t="s">
        <v>22</v>
      </c>
      <c r="D14" s="7">
        <v>10545800</v>
      </c>
    </row>
    <row r="15" spans="1:4" ht="17.25" customHeight="1">
      <c r="A15" s="6" t="s">
        <v>23</v>
      </c>
      <c r="B15" s="7"/>
      <c r="C15" s="9" t="s">
        <v>24</v>
      </c>
      <c r="D15" s="7">
        <v>4490689</v>
      </c>
    </row>
    <row r="16" spans="1:4" ht="17.25" customHeight="1">
      <c r="A16" s="6" t="s">
        <v>25</v>
      </c>
      <c r="B16" s="7">
        <v>500000</v>
      </c>
      <c r="C16" s="9" t="s">
        <v>26</v>
      </c>
      <c r="D16" s="7"/>
    </row>
    <row r="17" spans="1:4" ht="17.25" customHeight="1">
      <c r="A17" s="10"/>
      <c r="B17" s="7"/>
      <c r="C17" s="9" t="s">
        <v>27</v>
      </c>
      <c r="D17" s="7"/>
    </row>
    <row r="18" spans="1:4" ht="17.25" customHeight="1">
      <c r="A18" s="11"/>
      <c r="B18" s="7"/>
      <c r="C18" s="9" t="s">
        <v>28</v>
      </c>
      <c r="D18" s="7"/>
    </row>
    <row r="19" spans="1:4" ht="17.25" customHeight="1">
      <c r="A19" s="11"/>
      <c r="B19" s="7"/>
      <c r="C19" s="9" t="s">
        <v>29</v>
      </c>
      <c r="D19" s="7"/>
    </row>
    <row r="20" spans="1:4" ht="17.25" customHeight="1">
      <c r="A20" s="11"/>
      <c r="B20" s="7"/>
      <c r="C20" s="9" t="s">
        <v>30</v>
      </c>
      <c r="D20" s="7"/>
    </row>
    <row r="21" spans="1:4" ht="17.25" customHeight="1">
      <c r="A21" s="11"/>
      <c r="B21" s="7"/>
      <c r="C21" s="9" t="s">
        <v>31</v>
      </c>
      <c r="D21" s="7"/>
    </row>
    <row r="22" spans="1:4" ht="17.25" customHeight="1">
      <c r="A22" s="11"/>
      <c r="B22" s="7"/>
      <c r="C22" s="9" t="s">
        <v>32</v>
      </c>
      <c r="D22" s="7"/>
    </row>
    <row r="23" spans="1:4" ht="17.25" customHeight="1">
      <c r="A23" s="11"/>
      <c r="B23" s="7"/>
      <c r="C23" s="9" t="s">
        <v>33</v>
      </c>
      <c r="D23" s="7"/>
    </row>
    <row r="24" spans="1:4" ht="17.25" customHeight="1">
      <c r="A24" s="11"/>
      <c r="B24" s="7"/>
      <c r="C24" s="9" t="s">
        <v>34</v>
      </c>
      <c r="D24" s="7"/>
    </row>
    <row r="25" spans="1:4" ht="17.25" customHeight="1">
      <c r="A25" s="11"/>
      <c r="B25" s="7"/>
      <c r="C25" s="9" t="s">
        <v>35</v>
      </c>
      <c r="D25" s="7">
        <v>3500000</v>
      </c>
    </row>
    <row r="26" spans="1:4" ht="17.25" customHeight="1">
      <c r="A26" s="11"/>
      <c r="B26" s="7"/>
      <c r="C26" s="9" t="s">
        <v>36</v>
      </c>
      <c r="D26" s="7"/>
    </row>
    <row r="27" spans="1:4" ht="17.25" customHeight="1">
      <c r="A27" s="11"/>
      <c r="B27" s="7"/>
      <c r="C27" s="10" t="s">
        <v>37</v>
      </c>
      <c r="D27" s="7"/>
    </row>
    <row r="28" spans="1:4" ht="17.25" customHeight="1">
      <c r="A28" s="11"/>
      <c r="B28" s="7"/>
      <c r="C28" s="9" t="s">
        <v>38</v>
      </c>
      <c r="D28" s="7"/>
    </row>
    <row r="29" spans="1:4" ht="16.5" customHeight="1">
      <c r="A29" s="11"/>
      <c r="B29" s="7"/>
      <c r="C29" s="9" t="s">
        <v>39</v>
      </c>
      <c r="D29" s="7"/>
    </row>
    <row r="30" spans="1:4" ht="16.5" customHeight="1">
      <c r="A30" s="11"/>
      <c r="B30" s="7"/>
      <c r="C30" s="10" t="s">
        <v>40</v>
      </c>
      <c r="D30" s="7"/>
    </row>
    <row r="31" spans="1:4" ht="17.25" customHeight="1">
      <c r="A31" s="11"/>
      <c r="B31" s="7"/>
      <c r="C31" s="10" t="s">
        <v>41</v>
      </c>
      <c r="D31" s="7"/>
    </row>
    <row r="32" spans="1:4" ht="17.25" customHeight="1">
      <c r="A32" s="11"/>
      <c r="B32" s="7"/>
      <c r="C32" s="9" t="s">
        <v>42</v>
      </c>
      <c r="D32" s="7"/>
    </row>
    <row r="33" spans="1:4" ht="16.5" customHeight="1">
      <c r="A33" s="11" t="s">
        <v>43</v>
      </c>
      <c r="B33" s="7">
        <v>61897097</v>
      </c>
      <c r="C33" s="11" t="s">
        <v>44</v>
      </c>
      <c r="D33" s="7">
        <v>61897097</v>
      </c>
    </row>
    <row r="34" spans="1:4" ht="16.5" customHeight="1">
      <c r="A34" s="10" t="s">
        <v>45</v>
      </c>
      <c r="B34" s="7"/>
      <c r="C34" s="10" t="s">
        <v>46</v>
      </c>
      <c r="D34" s="7"/>
    </row>
    <row r="35" spans="1:4" ht="16.5" customHeight="1">
      <c r="A35" s="9" t="s">
        <v>47</v>
      </c>
      <c r="B35" s="7"/>
      <c r="C35" s="9" t="s">
        <v>47</v>
      </c>
      <c r="D35" s="7"/>
    </row>
    <row r="36" spans="1:4" ht="16.5" customHeight="1">
      <c r="A36" s="9" t="s">
        <v>48</v>
      </c>
      <c r="B36" s="7"/>
      <c r="C36" s="9" t="s">
        <v>49</v>
      </c>
      <c r="D36" s="7"/>
    </row>
    <row r="37" spans="1:4" ht="16.5" customHeight="1">
      <c r="A37" s="12" t="s">
        <v>50</v>
      </c>
      <c r="B37" s="7">
        <v>61897097</v>
      </c>
      <c r="C37" s="12" t="s">
        <v>51</v>
      </c>
      <c r="D37" s="7">
        <v>61897097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scale="62" orientation="landscape" r:id="rId1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0">
        <v>1</v>
      </c>
      <c r="B2" s="61">
        <v>0</v>
      </c>
      <c r="C2" s="60">
        <v>1</v>
      </c>
      <c r="D2" s="31"/>
      <c r="E2" s="31"/>
      <c r="F2" s="53" t="s">
        <v>418</v>
      </c>
    </row>
    <row r="3" spans="1:6" ht="42" customHeight="1">
      <c r="A3" s="180" t="str">
        <f>"2025"&amp;"年部门政府性基金预算支出预算表"</f>
        <v>2025年部门政府性基金预算支出预算表</v>
      </c>
      <c r="B3" s="181" t="s">
        <v>419</v>
      </c>
      <c r="C3" s="182"/>
      <c r="D3" s="127"/>
      <c r="E3" s="127"/>
      <c r="F3" s="127"/>
    </row>
    <row r="4" spans="1:6" ht="13.5" customHeight="1">
      <c r="A4" s="162" t="str">
        <f>"单位名称："&amp;"昆明市官渡区市场监督管理局"</f>
        <v>单位名称：昆明市官渡区市场监督管理局</v>
      </c>
      <c r="B4" s="162" t="s">
        <v>420</v>
      </c>
      <c r="C4" s="186"/>
      <c r="D4" s="31"/>
      <c r="E4" s="31"/>
      <c r="F4" s="53" t="s">
        <v>1</v>
      </c>
    </row>
    <row r="5" spans="1:6" ht="19.5" customHeight="1">
      <c r="A5" s="137" t="s">
        <v>188</v>
      </c>
      <c r="B5" s="184" t="s">
        <v>73</v>
      </c>
      <c r="C5" s="137" t="s">
        <v>74</v>
      </c>
      <c r="D5" s="168" t="s">
        <v>421</v>
      </c>
      <c r="E5" s="135"/>
      <c r="F5" s="136"/>
    </row>
    <row r="6" spans="1:6" ht="18.75" customHeight="1">
      <c r="A6" s="166"/>
      <c r="B6" s="185"/>
      <c r="C6" s="166"/>
      <c r="D6" s="62" t="s">
        <v>55</v>
      </c>
      <c r="E6" s="49" t="s">
        <v>76</v>
      </c>
      <c r="F6" s="62" t="s">
        <v>77</v>
      </c>
    </row>
    <row r="7" spans="1:6" ht="18.75" customHeight="1">
      <c r="A7" s="57">
        <v>1</v>
      </c>
      <c r="B7" s="63" t="s">
        <v>84</v>
      </c>
      <c r="C7" s="57">
        <v>3</v>
      </c>
      <c r="D7" s="34">
        <v>4</v>
      </c>
      <c r="E7" s="34">
        <v>5</v>
      </c>
      <c r="F7" s="34">
        <v>6</v>
      </c>
    </row>
    <row r="8" spans="1:6" ht="21" customHeight="1">
      <c r="A8" s="16"/>
      <c r="B8" s="16"/>
      <c r="C8" s="16"/>
      <c r="D8" s="7"/>
      <c r="E8" s="7"/>
      <c r="F8" s="7"/>
    </row>
    <row r="9" spans="1:6" ht="21" customHeight="1">
      <c r="A9" s="16"/>
      <c r="B9" s="16"/>
      <c r="C9" s="16"/>
      <c r="D9" s="7"/>
      <c r="E9" s="7"/>
      <c r="F9" s="7"/>
    </row>
    <row r="10" spans="1:6" ht="18.75" customHeight="1">
      <c r="A10" s="103" t="s">
        <v>178</v>
      </c>
      <c r="B10" s="103" t="s">
        <v>178</v>
      </c>
      <c r="C10" s="183" t="s">
        <v>178</v>
      </c>
      <c r="D10" s="7"/>
      <c r="E10" s="7"/>
      <c r="F10" s="7"/>
    </row>
  </sheetData>
  <mergeCells count="7">
    <mergeCell ref="A3:F3"/>
    <mergeCell ref="A10:C10"/>
    <mergeCell ref="D5:F5"/>
    <mergeCell ref="B5:B6"/>
    <mergeCell ref="C5:C6"/>
    <mergeCell ref="A5:A6"/>
    <mergeCell ref="A4:C4"/>
  </mergeCells>
  <phoneticPr fontId="16" type="noConversion"/>
  <printOptions horizontalCentered="1"/>
  <pageMargins left="0.37" right="0.37" top="0.56000000000000005" bottom="0.56000000000000005" header="0.48" footer="0.48"/>
  <pageSetup paperSize="9" scale="65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8"/>
  <sheetViews>
    <sheetView showZeros="0" workbookViewId="0">
      <pane ySplit="1" topLeftCell="A2" activePane="bottomLeft" state="frozen"/>
      <selection pane="bottomLeft" activeCell="C31" sqref="C31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4"/>
      <c r="C2" s="44"/>
      <c r="R2" s="45"/>
      <c r="S2" s="45" t="s">
        <v>422</v>
      </c>
    </row>
    <row r="3" spans="1:19" ht="41.25" customHeight="1">
      <c r="A3" s="197" t="str">
        <f>"2025"&amp;"年部门政府采购预算表"</f>
        <v>2025年部门政府采购预算表</v>
      </c>
      <c r="B3" s="160"/>
      <c r="C3" s="160"/>
      <c r="D3" s="161"/>
      <c r="E3" s="161"/>
      <c r="F3" s="161"/>
      <c r="G3" s="161"/>
      <c r="H3" s="161"/>
      <c r="I3" s="161"/>
      <c r="J3" s="161"/>
      <c r="K3" s="161"/>
      <c r="L3" s="161"/>
      <c r="M3" s="160"/>
      <c r="N3" s="161"/>
      <c r="O3" s="161"/>
      <c r="P3" s="160"/>
      <c r="Q3" s="161"/>
      <c r="R3" s="160"/>
      <c r="S3" s="160"/>
    </row>
    <row r="4" spans="1:19" ht="18.75" customHeight="1">
      <c r="A4" s="142" t="str">
        <f>"单位名称："&amp;"昆明市官渡区市场监督管理局"</f>
        <v>单位名称：昆明市官渡区市场监督管理局</v>
      </c>
      <c r="B4" s="202"/>
      <c r="C4" s="202"/>
      <c r="D4" s="203"/>
      <c r="E4" s="203"/>
      <c r="F4" s="203"/>
      <c r="G4" s="203"/>
      <c r="H4" s="203"/>
      <c r="I4" s="47"/>
      <c r="J4" s="47"/>
      <c r="K4" s="47"/>
      <c r="L4" s="47"/>
      <c r="R4" s="64"/>
      <c r="S4" s="53" t="s">
        <v>1</v>
      </c>
    </row>
    <row r="5" spans="1:19" ht="15.75" customHeight="1">
      <c r="A5" s="171" t="s">
        <v>187</v>
      </c>
      <c r="B5" s="187" t="s">
        <v>188</v>
      </c>
      <c r="C5" s="187" t="s">
        <v>423</v>
      </c>
      <c r="D5" s="198" t="s">
        <v>424</v>
      </c>
      <c r="E5" s="198" t="s">
        <v>425</v>
      </c>
      <c r="F5" s="198" t="s">
        <v>426</v>
      </c>
      <c r="G5" s="198" t="s">
        <v>427</v>
      </c>
      <c r="H5" s="198" t="s">
        <v>428</v>
      </c>
      <c r="I5" s="201" t="s">
        <v>195</v>
      </c>
      <c r="J5" s="201"/>
      <c r="K5" s="201"/>
      <c r="L5" s="201"/>
      <c r="M5" s="154"/>
      <c r="N5" s="201"/>
      <c r="O5" s="201"/>
      <c r="P5" s="153"/>
      <c r="Q5" s="201"/>
      <c r="R5" s="154"/>
      <c r="S5" s="155"/>
    </row>
    <row r="6" spans="1:19" ht="17.25" customHeight="1">
      <c r="A6" s="174"/>
      <c r="B6" s="188"/>
      <c r="C6" s="188"/>
      <c r="D6" s="199"/>
      <c r="E6" s="199"/>
      <c r="F6" s="199"/>
      <c r="G6" s="199"/>
      <c r="H6" s="199"/>
      <c r="I6" s="199" t="s">
        <v>55</v>
      </c>
      <c r="J6" s="199" t="s">
        <v>58</v>
      </c>
      <c r="K6" s="199" t="s">
        <v>429</v>
      </c>
      <c r="L6" s="199" t="s">
        <v>430</v>
      </c>
      <c r="M6" s="204" t="s">
        <v>431</v>
      </c>
      <c r="N6" s="190" t="s">
        <v>432</v>
      </c>
      <c r="O6" s="190"/>
      <c r="P6" s="191"/>
      <c r="Q6" s="190"/>
      <c r="R6" s="192"/>
      <c r="S6" s="189"/>
    </row>
    <row r="7" spans="1:19" ht="54" customHeight="1">
      <c r="A7" s="175"/>
      <c r="B7" s="189"/>
      <c r="C7" s="189"/>
      <c r="D7" s="200"/>
      <c r="E7" s="200"/>
      <c r="F7" s="200"/>
      <c r="G7" s="200"/>
      <c r="H7" s="200"/>
      <c r="I7" s="200"/>
      <c r="J7" s="200" t="s">
        <v>57</v>
      </c>
      <c r="K7" s="200"/>
      <c r="L7" s="200"/>
      <c r="M7" s="205"/>
      <c r="N7" s="66" t="s">
        <v>57</v>
      </c>
      <c r="O7" s="66" t="s">
        <v>64</v>
      </c>
      <c r="P7" s="65" t="s">
        <v>65</v>
      </c>
      <c r="Q7" s="66" t="s">
        <v>66</v>
      </c>
      <c r="R7" s="67" t="s">
        <v>67</v>
      </c>
      <c r="S7" s="65" t="s">
        <v>68</v>
      </c>
    </row>
    <row r="8" spans="1:19" ht="18" customHeight="1">
      <c r="A8" s="68">
        <v>1</v>
      </c>
      <c r="B8" s="68" t="s">
        <v>84</v>
      </c>
      <c r="C8" s="69">
        <v>3</v>
      </c>
      <c r="D8" s="69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</row>
    <row r="9" spans="1:19" ht="21" customHeight="1">
      <c r="A9" s="70" t="s">
        <v>70</v>
      </c>
      <c r="B9" s="71" t="s">
        <v>70</v>
      </c>
      <c r="C9" s="71" t="s">
        <v>293</v>
      </c>
      <c r="D9" s="72" t="s">
        <v>433</v>
      </c>
      <c r="E9" s="72" t="s">
        <v>434</v>
      </c>
      <c r="F9" s="72" t="s">
        <v>373</v>
      </c>
      <c r="G9" s="73">
        <v>1</v>
      </c>
      <c r="H9" s="7"/>
      <c r="I9" s="7">
        <v>870000</v>
      </c>
      <c r="J9" s="7">
        <v>870000</v>
      </c>
      <c r="K9" s="7"/>
      <c r="L9" s="7"/>
      <c r="M9" s="7"/>
      <c r="N9" s="7"/>
      <c r="O9" s="7"/>
      <c r="P9" s="7"/>
      <c r="Q9" s="7"/>
      <c r="R9" s="7"/>
      <c r="S9" s="7"/>
    </row>
    <row r="10" spans="1:19" ht="21" customHeight="1">
      <c r="A10" s="70" t="s">
        <v>70</v>
      </c>
      <c r="B10" s="71" t="s">
        <v>70</v>
      </c>
      <c r="C10" s="71" t="s">
        <v>299</v>
      </c>
      <c r="D10" s="72" t="s">
        <v>435</v>
      </c>
      <c r="E10" s="72" t="s">
        <v>436</v>
      </c>
      <c r="F10" s="72" t="s">
        <v>373</v>
      </c>
      <c r="G10" s="73">
        <v>1</v>
      </c>
      <c r="H10" s="7">
        <v>600000</v>
      </c>
      <c r="I10" s="7">
        <v>600000</v>
      </c>
      <c r="J10" s="7">
        <v>600000</v>
      </c>
      <c r="K10" s="7"/>
      <c r="L10" s="7"/>
      <c r="M10" s="7"/>
      <c r="N10" s="7"/>
      <c r="O10" s="7"/>
      <c r="P10" s="7"/>
      <c r="Q10" s="7"/>
      <c r="R10" s="7"/>
      <c r="S10" s="7"/>
    </row>
    <row r="11" spans="1:19" ht="21" customHeight="1">
      <c r="A11" s="70" t="s">
        <v>70</v>
      </c>
      <c r="B11" s="71" t="s">
        <v>70</v>
      </c>
      <c r="C11" s="71" t="s">
        <v>303</v>
      </c>
      <c r="D11" s="72" t="s">
        <v>437</v>
      </c>
      <c r="E11" s="72" t="s">
        <v>436</v>
      </c>
      <c r="F11" s="72" t="s">
        <v>373</v>
      </c>
      <c r="G11" s="73">
        <v>1</v>
      </c>
      <c r="H11" s="7"/>
      <c r="I11" s="7">
        <v>1150000</v>
      </c>
      <c r="J11" s="7">
        <v>1150000</v>
      </c>
      <c r="K11" s="7"/>
      <c r="L11" s="7"/>
      <c r="M11" s="7"/>
      <c r="N11" s="7"/>
      <c r="O11" s="7"/>
      <c r="P11" s="7"/>
      <c r="Q11" s="7"/>
      <c r="R11" s="7"/>
      <c r="S11" s="7"/>
    </row>
    <row r="12" spans="1:19" ht="21" customHeight="1">
      <c r="A12" s="70" t="s">
        <v>70</v>
      </c>
      <c r="B12" s="71" t="s">
        <v>70</v>
      </c>
      <c r="C12" s="71" t="s">
        <v>232</v>
      </c>
      <c r="D12" s="72" t="s">
        <v>438</v>
      </c>
      <c r="E12" s="72" t="s">
        <v>438</v>
      </c>
      <c r="F12" s="72" t="s">
        <v>373</v>
      </c>
      <c r="G12" s="73">
        <v>1</v>
      </c>
      <c r="H12" s="7"/>
      <c r="I12" s="7">
        <v>30000</v>
      </c>
      <c r="J12" s="7">
        <v>30000</v>
      </c>
      <c r="K12" s="7"/>
      <c r="L12" s="7"/>
      <c r="M12" s="7"/>
      <c r="N12" s="7"/>
      <c r="O12" s="7"/>
      <c r="P12" s="7"/>
      <c r="Q12" s="7"/>
      <c r="R12" s="7"/>
      <c r="S12" s="7"/>
    </row>
    <row r="13" spans="1:19" ht="21" customHeight="1">
      <c r="A13" s="70" t="s">
        <v>70</v>
      </c>
      <c r="B13" s="71" t="s">
        <v>70</v>
      </c>
      <c r="C13" s="71" t="s">
        <v>232</v>
      </c>
      <c r="D13" s="72" t="s">
        <v>439</v>
      </c>
      <c r="E13" s="72" t="s">
        <v>439</v>
      </c>
      <c r="F13" s="72" t="s">
        <v>373</v>
      </c>
      <c r="G13" s="73">
        <v>1</v>
      </c>
      <c r="H13" s="7">
        <v>275530</v>
      </c>
      <c r="I13" s="7">
        <v>275530</v>
      </c>
      <c r="J13" s="7">
        <v>275530</v>
      </c>
      <c r="K13" s="7"/>
      <c r="L13" s="7"/>
      <c r="M13" s="7"/>
      <c r="N13" s="7"/>
      <c r="O13" s="7"/>
      <c r="P13" s="7"/>
      <c r="Q13" s="7"/>
      <c r="R13" s="7"/>
      <c r="S13" s="7"/>
    </row>
    <row r="14" spans="1:19" ht="21" customHeight="1">
      <c r="A14" s="70" t="s">
        <v>70</v>
      </c>
      <c r="B14" s="71" t="s">
        <v>70</v>
      </c>
      <c r="C14" s="71" t="s">
        <v>232</v>
      </c>
      <c r="D14" s="72" t="s">
        <v>440</v>
      </c>
      <c r="E14" s="72" t="s">
        <v>440</v>
      </c>
      <c r="F14" s="72" t="s">
        <v>373</v>
      </c>
      <c r="G14" s="73">
        <v>1</v>
      </c>
      <c r="H14" s="7"/>
      <c r="I14" s="7">
        <v>60000</v>
      </c>
      <c r="J14" s="7">
        <v>60000</v>
      </c>
      <c r="K14" s="7"/>
      <c r="L14" s="7"/>
      <c r="M14" s="7"/>
      <c r="N14" s="7"/>
      <c r="O14" s="7"/>
      <c r="P14" s="7"/>
      <c r="Q14" s="7"/>
      <c r="R14" s="7"/>
      <c r="S14" s="7"/>
    </row>
    <row r="15" spans="1:19" ht="21" customHeight="1">
      <c r="A15" s="70" t="s">
        <v>70</v>
      </c>
      <c r="B15" s="71" t="s">
        <v>70</v>
      </c>
      <c r="C15" s="71" t="s">
        <v>243</v>
      </c>
      <c r="D15" s="72" t="s">
        <v>441</v>
      </c>
      <c r="E15" s="72" t="s">
        <v>441</v>
      </c>
      <c r="F15" s="72" t="s">
        <v>373</v>
      </c>
      <c r="G15" s="73">
        <v>1</v>
      </c>
      <c r="H15" s="7">
        <v>80000</v>
      </c>
      <c r="I15" s="7">
        <v>80000</v>
      </c>
      <c r="J15" s="7">
        <v>80000</v>
      </c>
      <c r="K15" s="7"/>
      <c r="L15" s="7"/>
      <c r="M15" s="7"/>
      <c r="N15" s="7"/>
      <c r="O15" s="7"/>
      <c r="P15" s="7"/>
      <c r="Q15" s="7"/>
      <c r="R15" s="7"/>
      <c r="S15" s="7"/>
    </row>
    <row r="16" spans="1:19" ht="21" customHeight="1">
      <c r="A16" s="70" t="s">
        <v>70</v>
      </c>
      <c r="B16" s="71" t="s">
        <v>70</v>
      </c>
      <c r="C16" s="71" t="s">
        <v>305</v>
      </c>
      <c r="D16" s="72" t="s">
        <v>442</v>
      </c>
      <c r="E16" s="72" t="s">
        <v>443</v>
      </c>
      <c r="F16" s="72" t="s">
        <v>373</v>
      </c>
      <c r="G16" s="73">
        <v>1</v>
      </c>
      <c r="H16" s="7">
        <v>500000</v>
      </c>
      <c r="I16" s="7">
        <v>500000</v>
      </c>
      <c r="J16" s="7">
        <v>500000</v>
      </c>
      <c r="K16" s="7"/>
      <c r="L16" s="7"/>
      <c r="M16" s="7"/>
      <c r="N16" s="7"/>
      <c r="O16" s="7"/>
      <c r="P16" s="7"/>
      <c r="Q16" s="7"/>
      <c r="R16" s="7"/>
      <c r="S16" s="7"/>
    </row>
    <row r="17" spans="1:19" ht="21" customHeight="1">
      <c r="A17" s="206" t="s">
        <v>178</v>
      </c>
      <c r="B17" s="207"/>
      <c r="C17" s="207"/>
      <c r="D17" s="208"/>
      <c r="E17" s="208"/>
      <c r="F17" s="208"/>
      <c r="G17" s="110"/>
      <c r="H17" s="7">
        <v>1455530</v>
      </c>
      <c r="I17" s="7">
        <v>3565530</v>
      </c>
      <c r="J17" s="7">
        <v>3565530</v>
      </c>
      <c r="K17" s="7"/>
      <c r="L17" s="7"/>
      <c r="M17" s="7"/>
      <c r="N17" s="7"/>
      <c r="O17" s="7"/>
      <c r="P17" s="7"/>
      <c r="Q17" s="7"/>
      <c r="R17" s="7"/>
      <c r="S17" s="7"/>
    </row>
    <row r="18" spans="1:19" ht="21" customHeight="1">
      <c r="A18" s="193" t="s">
        <v>444</v>
      </c>
      <c r="B18" s="194"/>
      <c r="C18" s="194"/>
      <c r="D18" s="193"/>
      <c r="E18" s="193"/>
      <c r="F18" s="193"/>
      <c r="G18" s="195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</row>
  </sheetData>
  <mergeCells count="19">
    <mergeCell ref="I6:I7"/>
    <mergeCell ref="A17:G17"/>
    <mergeCell ref="J6:J7"/>
    <mergeCell ref="C5:C7"/>
    <mergeCell ref="B5:B7"/>
    <mergeCell ref="N6:S6"/>
    <mergeCell ref="A18:S18"/>
    <mergeCell ref="A3:S3"/>
    <mergeCell ref="A5:A7"/>
    <mergeCell ref="D5:D7"/>
    <mergeCell ref="E5:E7"/>
    <mergeCell ref="F5:F7"/>
    <mergeCell ref="G5:G7"/>
    <mergeCell ref="H5:H7"/>
    <mergeCell ref="I5:S5"/>
    <mergeCell ref="K6:K7"/>
    <mergeCell ref="L6:L7"/>
    <mergeCell ref="A4:H4"/>
    <mergeCell ref="M6:M7"/>
  </mergeCells>
  <phoneticPr fontId="16" type="noConversion"/>
  <printOptions horizontalCentered="1"/>
  <pageMargins left="0.96" right="0.96" top="0.72" bottom="0.72" header="0" footer="0"/>
  <pageSetup paperSize="9" scale="28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14"/>
  <sheetViews>
    <sheetView showZeros="0" topLeftCell="F1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74"/>
      <c r="B2" s="44"/>
      <c r="C2" s="44"/>
      <c r="D2" s="44"/>
      <c r="E2" s="44"/>
      <c r="F2" s="44"/>
      <c r="G2" s="44"/>
      <c r="H2" s="74"/>
      <c r="I2" s="74"/>
      <c r="J2" s="74"/>
      <c r="K2" s="74"/>
      <c r="L2" s="74"/>
      <c r="M2" s="74"/>
      <c r="N2" s="75"/>
      <c r="O2" s="74"/>
      <c r="P2" s="74"/>
      <c r="Q2" s="44"/>
      <c r="R2" s="74"/>
      <c r="S2" s="76"/>
      <c r="T2" s="76" t="s">
        <v>445</v>
      </c>
    </row>
    <row r="3" spans="1:20" ht="41.25" customHeight="1">
      <c r="A3" s="209" t="str">
        <f>"2025"&amp;"年部门政府购买服务预算表"</f>
        <v>2025年部门政府购买服务预算表</v>
      </c>
      <c r="B3" s="160"/>
      <c r="C3" s="160"/>
      <c r="D3" s="160"/>
      <c r="E3" s="160"/>
      <c r="F3" s="160"/>
      <c r="G3" s="160"/>
      <c r="H3" s="210"/>
      <c r="I3" s="210"/>
      <c r="J3" s="210"/>
      <c r="K3" s="210"/>
      <c r="L3" s="210"/>
      <c r="M3" s="210"/>
      <c r="N3" s="211"/>
      <c r="O3" s="210"/>
      <c r="P3" s="210"/>
      <c r="Q3" s="160"/>
      <c r="R3" s="210"/>
      <c r="S3" s="211"/>
      <c r="T3" s="160"/>
    </row>
    <row r="4" spans="1:20" ht="22.5" customHeight="1">
      <c r="A4" s="212" t="str">
        <f>"单位名称："&amp;"昆明市官渡区市场监督管理局"</f>
        <v>单位名称：昆明市官渡区市场监督管理局</v>
      </c>
      <c r="B4" s="202"/>
      <c r="C4" s="202"/>
      <c r="D4" s="202"/>
      <c r="E4" s="202"/>
      <c r="F4" s="202"/>
      <c r="G4" s="202"/>
      <c r="H4" s="213"/>
      <c r="I4" s="213"/>
      <c r="J4" s="77"/>
      <c r="K4" s="77"/>
      <c r="L4" s="77"/>
      <c r="M4" s="77"/>
      <c r="N4" s="75"/>
      <c r="O4" s="74"/>
      <c r="P4" s="74"/>
      <c r="Q4" s="44"/>
      <c r="R4" s="74"/>
      <c r="S4" s="78"/>
      <c r="T4" s="76" t="s">
        <v>1</v>
      </c>
    </row>
    <row r="5" spans="1:20" ht="24" customHeight="1">
      <c r="A5" s="171" t="s">
        <v>187</v>
      </c>
      <c r="B5" s="187" t="s">
        <v>188</v>
      </c>
      <c r="C5" s="187" t="s">
        <v>423</v>
      </c>
      <c r="D5" s="187" t="s">
        <v>446</v>
      </c>
      <c r="E5" s="187" t="s">
        <v>447</v>
      </c>
      <c r="F5" s="187" t="s">
        <v>448</v>
      </c>
      <c r="G5" s="187" t="s">
        <v>449</v>
      </c>
      <c r="H5" s="198" t="s">
        <v>450</v>
      </c>
      <c r="I5" s="198" t="s">
        <v>451</v>
      </c>
      <c r="J5" s="201" t="s">
        <v>195</v>
      </c>
      <c r="K5" s="201"/>
      <c r="L5" s="201"/>
      <c r="M5" s="201"/>
      <c r="N5" s="154"/>
      <c r="O5" s="201"/>
      <c r="P5" s="201"/>
      <c r="Q5" s="153"/>
      <c r="R5" s="201"/>
      <c r="S5" s="154"/>
      <c r="T5" s="155"/>
    </row>
    <row r="6" spans="1:20" ht="24" customHeight="1">
      <c r="A6" s="174"/>
      <c r="B6" s="188"/>
      <c r="C6" s="188"/>
      <c r="D6" s="188"/>
      <c r="E6" s="188"/>
      <c r="F6" s="188"/>
      <c r="G6" s="188"/>
      <c r="H6" s="199"/>
      <c r="I6" s="199"/>
      <c r="J6" s="199" t="s">
        <v>55</v>
      </c>
      <c r="K6" s="199" t="s">
        <v>58</v>
      </c>
      <c r="L6" s="199" t="s">
        <v>429</v>
      </c>
      <c r="M6" s="199" t="s">
        <v>430</v>
      </c>
      <c r="N6" s="204" t="s">
        <v>431</v>
      </c>
      <c r="O6" s="190" t="s">
        <v>432</v>
      </c>
      <c r="P6" s="190"/>
      <c r="Q6" s="191"/>
      <c r="R6" s="190"/>
      <c r="S6" s="192"/>
      <c r="T6" s="189"/>
    </row>
    <row r="7" spans="1:20" ht="54" customHeight="1">
      <c r="A7" s="175"/>
      <c r="B7" s="189"/>
      <c r="C7" s="189"/>
      <c r="D7" s="189"/>
      <c r="E7" s="189"/>
      <c r="F7" s="189"/>
      <c r="G7" s="189"/>
      <c r="H7" s="200"/>
      <c r="I7" s="200"/>
      <c r="J7" s="200"/>
      <c r="K7" s="200" t="s">
        <v>57</v>
      </c>
      <c r="L7" s="200"/>
      <c r="M7" s="200"/>
      <c r="N7" s="205"/>
      <c r="O7" s="66" t="s">
        <v>57</v>
      </c>
      <c r="P7" s="66" t="s">
        <v>64</v>
      </c>
      <c r="Q7" s="65" t="s">
        <v>65</v>
      </c>
      <c r="R7" s="66" t="s">
        <v>66</v>
      </c>
      <c r="S7" s="67" t="s">
        <v>67</v>
      </c>
      <c r="T7" s="65" t="s">
        <v>68</v>
      </c>
    </row>
    <row r="8" spans="1:20" ht="17.25" customHeight="1">
      <c r="A8" s="33">
        <v>1</v>
      </c>
      <c r="B8" s="65">
        <v>2</v>
      </c>
      <c r="C8" s="33">
        <v>3</v>
      </c>
      <c r="D8" s="33">
        <v>4</v>
      </c>
      <c r="E8" s="65">
        <v>5</v>
      </c>
      <c r="F8" s="33">
        <v>6</v>
      </c>
      <c r="G8" s="33">
        <v>7</v>
      </c>
      <c r="H8" s="65">
        <v>8</v>
      </c>
      <c r="I8" s="33">
        <v>9</v>
      </c>
      <c r="J8" s="33">
        <v>10</v>
      </c>
      <c r="K8" s="65">
        <v>11</v>
      </c>
      <c r="L8" s="33">
        <v>12</v>
      </c>
      <c r="M8" s="33">
        <v>13</v>
      </c>
      <c r="N8" s="65">
        <v>14</v>
      </c>
      <c r="O8" s="33">
        <v>15</v>
      </c>
      <c r="P8" s="33">
        <v>16</v>
      </c>
      <c r="Q8" s="65">
        <v>17</v>
      </c>
      <c r="R8" s="33">
        <v>18</v>
      </c>
      <c r="S8" s="33">
        <v>19</v>
      </c>
      <c r="T8" s="33">
        <v>20</v>
      </c>
    </row>
    <row r="9" spans="1:20" ht="21" customHeight="1">
      <c r="A9" s="70" t="s">
        <v>70</v>
      </c>
      <c r="B9" s="71" t="s">
        <v>70</v>
      </c>
      <c r="C9" s="71" t="s">
        <v>293</v>
      </c>
      <c r="D9" s="71" t="s">
        <v>452</v>
      </c>
      <c r="E9" s="71" t="s">
        <v>453</v>
      </c>
      <c r="F9" s="71" t="s">
        <v>77</v>
      </c>
      <c r="G9" s="71" t="s">
        <v>454</v>
      </c>
      <c r="H9" s="72" t="s">
        <v>99</v>
      </c>
      <c r="I9" s="72" t="s">
        <v>452</v>
      </c>
      <c r="J9" s="7">
        <v>870000</v>
      </c>
      <c r="K9" s="7">
        <v>870000</v>
      </c>
      <c r="L9" s="7"/>
      <c r="M9" s="7"/>
      <c r="N9" s="7"/>
      <c r="O9" s="7"/>
      <c r="P9" s="7"/>
      <c r="Q9" s="7"/>
      <c r="R9" s="7"/>
      <c r="S9" s="7"/>
      <c r="T9" s="7"/>
    </row>
    <row r="10" spans="1:20" ht="21" customHeight="1">
      <c r="A10" s="70" t="s">
        <v>70</v>
      </c>
      <c r="B10" s="71" t="s">
        <v>70</v>
      </c>
      <c r="C10" s="71" t="s">
        <v>299</v>
      </c>
      <c r="D10" s="71" t="s">
        <v>435</v>
      </c>
      <c r="E10" s="71" t="s">
        <v>455</v>
      </c>
      <c r="F10" s="71" t="s">
        <v>77</v>
      </c>
      <c r="G10" s="71" t="s">
        <v>454</v>
      </c>
      <c r="H10" s="72" t="s">
        <v>99</v>
      </c>
      <c r="I10" s="72" t="s">
        <v>435</v>
      </c>
      <c r="J10" s="7">
        <v>600000</v>
      </c>
      <c r="K10" s="7">
        <v>600000</v>
      </c>
      <c r="L10" s="7"/>
      <c r="M10" s="7"/>
      <c r="N10" s="7"/>
      <c r="O10" s="7"/>
      <c r="P10" s="7"/>
      <c r="Q10" s="7"/>
      <c r="R10" s="7"/>
      <c r="S10" s="7"/>
      <c r="T10" s="7"/>
    </row>
    <row r="11" spans="1:20" ht="21" customHeight="1">
      <c r="A11" s="70" t="s">
        <v>70</v>
      </c>
      <c r="B11" s="71" t="s">
        <v>70</v>
      </c>
      <c r="C11" s="71" t="s">
        <v>303</v>
      </c>
      <c r="D11" s="71" t="s">
        <v>437</v>
      </c>
      <c r="E11" s="71" t="s">
        <v>456</v>
      </c>
      <c r="F11" s="71" t="s">
        <v>77</v>
      </c>
      <c r="G11" s="71" t="s">
        <v>457</v>
      </c>
      <c r="H11" s="72" t="s">
        <v>99</v>
      </c>
      <c r="I11" s="72" t="s">
        <v>437</v>
      </c>
      <c r="J11" s="7">
        <v>1150000</v>
      </c>
      <c r="K11" s="7">
        <v>1150000</v>
      </c>
      <c r="L11" s="7"/>
      <c r="M11" s="7"/>
      <c r="N11" s="7"/>
      <c r="O11" s="7"/>
      <c r="P11" s="7"/>
      <c r="Q11" s="7"/>
      <c r="R11" s="7"/>
      <c r="S11" s="7"/>
      <c r="T11" s="7"/>
    </row>
    <row r="12" spans="1:20" ht="21" customHeight="1">
      <c r="A12" s="70" t="s">
        <v>70</v>
      </c>
      <c r="B12" s="71" t="s">
        <v>70</v>
      </c>
      <c r="C12" s="71" t="s">
        <v>232</v>
      </c>
      <c r="D12" s="71" t="s">
        <v>439</v>
      </c>
      <c r="E12" s="71" t="s">
        <v>458</v>
      </c>
      <c r="F12" s="71" t="s">
        <v>76</v>
      </c>
      <c r="G12" s="71" t="s">
        <v>454</v>
      </c>
      <c r="H12" s="72" t="s">
        <v>99</v>
      </c>
      <c r="I12" s="72" t="s">
        <v>439</v>
      </c>
      <c r="J12" s="7">
        <v>275530</v>
      </c>
      <c r="K12" s="7">
        <v>275530</v>
      </c>
      <c r="L12" s="7"/>
      <c r="M12" s="7"/>
      <c r="N12" s="7"/>
      <c r="O12" s="7"/>
      <c r="P12" s="7"/>
      <c r="Q12" s="7"/>
      <c r="R12" s="7"/>
      <c r="S12" s="7"/>
      <c r="T12" s="7"/>
    </row>
    <row r="13" spans="1:20" ht="21" customHeight="1">
      <c r="A13" s="70" t="s">
        <v>70</v>
      </c>
      <c r="B13" s="71" t="s">
        <v>70</v>
      </c>
      <c r="C13" s="71" t="s">
        <v>305</v>
      </c>
      <c r="D13" s="71" t="s">
        <v>442</v>
      </c>
      <c r="E13" s="71" t="s">
        <v>459</v>
      </c>
      <c r="F13" s="71" t="s">
        <v>77</v>
      </c>
      <c r="G13" s="71" t="s">
        <v>454</v>
      </c>
      <c r="H13" s="72" t="s">
        <v>99</v>
      </c>
      <c r="I13" s="72" t="s">
        <v>442</v>
      </c>
      <c r="J13" s="7">
        <v>500000</v>
      </c>
      <c r="K13" s="7">
        <v>500000</v>
      </c>
      <c r="L13" s="7"/>
      <c r="M13" s="7"/>
      <c r="N13" s="7"/>
      <c r="O13" s="7"/>
      <c r="P13" s="7"/>
      <c r="Q13" s="7"/>
      <c r="R13" s="7"/>
      <c r="S13" s="7"/>
      <c r="T13" s="7"/>
    </row>
    <row r="14" spans="1:20" ht="21" customHeight="1">
      <c r="A14" s="206" t="s">
        <v>178</v>
      </c>
      <c r="B14" s="207"/>
      <c r="C14" s="207"/>
      <c r="D14" s="207"/>
      <c r="E14" s="207"/>
      <c r="F14" s="207"/>
      <c r="G14" s="207"/>
      <c r="H14" s="208"/>
      <c r="I14" s="109"/>
      <c r="J14" s="7">
        <v>3395530</v>
      </c>
      <c r="K14" s="7">
        <v>3395530</v>
      </c>
      <c r="L14" s="7"/>
      <c r="M14" s="7"/>
      <c r="N14" s="7"/>
      <c r="O14" s="7"/>
      <c r="P14" s="7"/>
      <c r="Q14" s="7"/>
      <c r="R14" s="7"/>
      <c r="S14" s="7"/>
      <c r="T14" s="7"/>
    </row>
  </sheetData>
  <mergeCells count="19">
    <mergeCell ref="A3:T3"/>
    <mergeCell ref="A5:A7"/>
    <mergeCell ref="H5:H7"/>
    <mergeCell ref="I5:I7"/>
    <mergeCell ref="J5:T5"/>
    <mergeCell ref="L6:L7"/>
    <mergeCell ref="M6:M7"/>
    <mergeCell ref="A4:I4"/>
    <mergeCell ref="N6:N7"/>
    <mergeCell ref="J6:J7"/>
    <mergeCell ref="O6:T6"/>
    <mergeCell ref="A14:I14"/>
    <mergeCell ref="K6:K7"/>
    <mergeCell ref="B5:B7"/>
    <mergeCell ref="C5:C7"/>
    <mergeCell ref="F5:F7"/>
    <mergeCell ref="G5:G7"/>
    <mergeCell ref="D5:D7"/>
    <mergeCell ref="E5:E7"/>
  </mergeCells>
  <phoneticPr fontId="16" type="noConversion"/>
  <printOptions horizontalCentered="1"/>
  <pageMargins left="0.96" right="0.96" top="0.72" bottom="0.72" header="0" footer="0"/>
  <pageSetup paperSize="9" scale="21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29"/>
      <c r="W2" s="45"/>
      <c r="X2" s="45" t="s">
        <v>460</v>
      </c>
    </row>
    <row r="3" spans="1:24" ht="41.25" customHeight="1">
      <c r="A3" s="197" t="str">
        <f>"2025"&amp;"年市对下转移支付预算表"</f>
        <v>2025年市对下转移支付预算表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0"/>
      <c r="X3" s="160"/>
    </row>
    <row r="4" spans="1:24" ht="18" customHeight="1">
      <c r="A4" s="212" t="str">
        <f>"单位名称："&amp;"昆明市官渡区市场监督管理局"</f>
        <v>单位名称：昆明市官渡区市场监督管理局</v>
      </c>
      <c r="B4" s="213"/>
      <c r="C4" s="213"/>
      <c r="D4" s="214"/>
      <c r="E4" s="215"/>
      <c r="F4" s="215"/>
      <c r="G4" s="215"/>
      <c r="H4" s="215"/>
      <c r="I4" s="215"/>
      <c r="W4" s="64"/>
      <c r="X4" s="64" t="s">
        <v>1</v>
      </c>
    </row>
    <row r="5" spans="1:24" ht="19.5" customHeight="1">
      <c r="A5" s="176" t="s">
        <v>461</v>
      </c>
      <c r="B5" s="168" t="s">
        <v>195</v>
      </c>
      <c r="C5" s="135"/>
      <c r="D5" s="135"/>
      <c r="E5" s="168" t="s">
        <v>462</v>
      </c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53"/>
      <c r="X5" s="155"/>
    </row>
    <row r="6" spans="1:24" ht="40.5" customHeight="1">
      <c r="A6" s="138"/>
      <c r="B6" s="48" t="s">
        <v>55</v>
      </c>
      <c r="C6" s="54" t="s">
        <v>58</v>
      </c>
      <c r="D6" s="79" t="s">
        <v>429</v>
      </c>
      <c r="E6" s="41" t="s">
        <v>463</v>
      </c>
      <c r="F6" s="41" t="s">
        <v>464</v>
      </c>
      <c r="G6" s="41" t="s">
        <v>465</v>
      </c>
      <c r="H6" s="41" t="s">
        <v>466</v>
      </c>
      <c r="I6" s="41" t="s">
        <v>467</v>
      </c>
      <c r="J6" s="41" t="s">
        <v>468</v>
      </c>
      <c r="K6" s="41" t="s">
        <v>469</v>
      </c>
      <c r="L6" s="41" t="s">
        <v>470</v>
      </c>
      <c r="M6" s="41" t="s">
        <v>471</v>
      </c>
      <c r="N6" s="41" t="s">
        <v>472</v>
      </c>
      <c r="O6" s="41" t="s">
        <v>473</v>
      </c>
      <c r="P6" s="41" t="s">
        <v>474</v>
      </c>
      <c r="Q6" s="41" t="s">
        <v>475</v>
      </c>
      <c r="R6" s="41" t="s">
        <v>476</v>
      </c>
      <c r="S6" s="41" t="s">
        <v>477</v>
      </c>
      <c r="T6" s="41" t="s">
        <v>478</v>
      </c>
      <c r="U6" s="41" t="s">
        <v>479</v>
      </c>
      <c r="V6" s="41" t="s">
        <v>480</v>
      </c>
      <c r="W6" s="41" t="s">
        <v>481</v>
      </c>
      <c r="X6" s="80" t="s">
        <v>482</v>
      </c>
    </row>
    <row r="7" spans="1:24" ht="19.5" customHeight="1">
      <c r="A7" s="56">
        <v>1</v>
      </c>
      <c r="B7" s="56">
        <v>2</v>
      </c>
      <c r="C7" s="56">
        <v>3</v>
      </c>
      <c r="D7" s="38">
        <v>4</v>
      </c>
      <c r="E7" s="50">
        <v>5</v>
      </c>
      <c r="F7" s="56">
        <v>6</v>
      </c>
      <c r="G7" s="56">
        <v>7</v>
      </c>
      <c r="H7" s="38">
        <v>8</v>
      </c>
      <c r="I7" s="56">
        <v>9</v>
      </c>
      <c r="J7" s="56">
        <v>10</v>
      </c>
      <c r="K7" s="56">
        <v>11</v>
      </c>
      <c r="L7" s="38">
        <v>12</v>
      </c>
      <c r="M7" s="56">
        <v>13</v>
      </c>
      <c r="N7" s="56">
        <v>14</v>
      </c>
      <c r="O7" s="56">
        <v>15</v>
      </c>
      <c r="P7" s="38">
        <v>16</v>
      </c>
      <c r="Q7" s="56">
        <v>17</v>
      </c>
      <c r="R7" s="56">
        <v>18</v>
      </c>
      <c r="S7" s="56">
        <v>19</v>
      </c>
      <c r="T7" s="38">
        <v>20</v>
      </c>
      <c r="U7" s="38">
        <v>21</v>
      </c>
      <c r="V7" s="38">
        <v>22</v>
      </c>
      <c r="W7" s="50">
        <v>23</v>
      </c>
      <c r="X7" s="50">
        <v>24</v>
      </c>
    </row>
    <row r="8" spans="1:24" ht="19.5" customHeight="1">
      <c r="A8" s="2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9.5" customHeight="1">
      <c r="A9" s="2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</sheetData>
  <mergeCells count="5">
    <mergeCell ref="A3:X3"/>
    <mergeCell ref="A5:A6"/>
    <mergeCell ref="B5:D5"/>
    <mergeCell ref="A4:I4"/>
    <mergeCell ref="E5:X5"/>
  </mergeCells>
  <phoneticPr fontId="16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 pane="bottomLeft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45" t="s">
        <v>483</v>
      </c>
    </row>
    <row r="3" spans="1:10" ht="41.25" customHeight="1">
      <c r="A3" s="216" t="str">
        <f>"2025"&amp;"年市对下转移支付绩效目标表"</f>
        <v>2025年市对下转移支付绩效目标表</v>
      </c>
      <c r="B3" s="161"/>
      <c r="C3" s="161"/>
      <c r="D3" s="161"/>
      <c r="E3" s="161"/>
      <c r="F3" s="160"/>
      <c r="G3" s="161"/>
      <c r="H3" s="160"/>
      <c r="I3" s="160"/>
      <c r="J3" s="161"/>
    </row>
    <row r="4" spans="1:10" ht="17.25" customHeight="1">
      <c r="A4" s="162" t="str">
        <f>"单位名称："&amp;"昆明市官渡区市场监督管理局"</f>
        <v>单位名称：昆明市官渡区市场监督管理局</v>
      </c>
      <c r="B4" s="91"/>
      <c r="C4" s="91"/>
      <c r="D4" s="91"/>
      <c r="E4" s="91"/>
      <c r="F4" s="91"/>
      <c r="G4" s="91"/>
      <c r="H4" s="91"/>
    </row>
    <row r="5" spans="1:10" ht="44.25" customHeight="1">
      <c r="A5" s="55" t="s">
        <v>461</v>
      </c>
      <c r="B5" s="55" t="s">
        <v>310</v>
      </c>
      <c r="C5" s="55" t="s">
        <v>311</v>
      </c>
      <c r="D5" s="55" t="s">
        <v>312</v>
      </c>
      <c r="E5" s="55" t="s">
        <v>313</v>
      </c>
      <c r="F5" s="57" t="s">
        <v>314</v>
      </c>
      <c r="G5" s="55" t="s">
        <v>315</v>
      </c>
      <c r="H5" s="57" t="s">
        <v>316</v>
      </c>
      <c r="I5" s="57" t="s">
        <v>317</v>
      </c>
      <c r="J5" s="55" t="s">
        <v>318</v>
      </c>
    </row>
    <row r="6" spans="1:10" ht="14.25" customHeight="1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7">
        <v>6</v>
      </c>
      <c r="G6" s="55">
        <v>7</v>
      </c>
      <c r="H6" s="57">
        <v>8</v>
      </c>
      <c r="I6" s="57">
        <v>9</v>
      </c>
      <c r="J6" s="55">
        <v>10</v>
      </c>
    </row>
    <row r="7" spans="1:10" ht="42" customHeight="1">
      <c r="A7" s="26"/>
      <c r="B7" s="25"/>
      <c r="C7" s="25"/>
      <c r="D7" s="25"/>
      <c r="E7" s="59"/>
      <c r="F7" s="14"/>
      <c r="G7" s="59"/>
      <c r="H7" s="14"/>
      <c r="I7" s="14"/>
      <c r="J7" s="59"/>
    </row>
    <row r="8" spans="1:10" ht="42" customHeight="1">
      <c r="A8" s="26"/>
      <c r="B8" s="16"/>
      <c r="C8" s="16"/>
      <c r="D8" s="16"/>
      <c r="E8" s="26"/>
      <c r="F8" s="16"/>
      <c r="G8" s="26"/>
      <c r="H8" s="16"/>
      <c r="I8" s="16"/>
      <c r="J8" s="26"/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9"/>
  <sheetViews>
    <sheetView showZeros="0" topLeftCell="F1" workbookViewId="0">
      <pane ySplit="1" topLeftCell="A2" activePane="bottomLeft" state="frozen"/>
      <selection pane="bottomLeft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1" t="s">
        <v>484</v>
      </c>
      <c r="B2" s="222"/>
      <c r="C2" s="222"/>
      <c r="D2" s="223"/>
      <c r="E2" s="223"/>
      <c r="F2" s="223"/>
      <c r="G2" s="222"/>
      <c r="H2" s="222"/>
      <c r="I2" s="223"/>
    </row>
    <row r="3" spans="1:9" ht="41.25" customHeight="1">
      <c r="A3" s="99" t="str">
        <f>"2025"&amp;"年新增资产配置预算表"</f>
        <v>2025年新增资产配置预算表</v>
      </c>
      <c r="B3" s="141"/>
      <c r="C3" s="141"/>
      <c r="D3" s="140"/>
      <c r="E3" s="140"/>
      <c r="F3" s="140"/>
      <c r="G3" s="141"/>
      <c r="H3" s="141"/>
      <c r="I3" s="140"/>
    </row>
    <row r="4" spans="1:9" ht="14.25" customHeight="1">
      <c r="A4" s="92" t="str">
        <f>"单位名称："&amp;"昆明市官渡区市场监督管理局"</f>
        <v>单位名称：昆明市官渡区市场监督管理局</v>
      </c>
      <c r="B4" s="224"/>
      <c r="C4" s="224"/>
      <c r="D4" s="2"/>
      <c r="F4" s="39"/>
      <c r="G4" s="24"/>
      <c r="H4" s="24"/>
      <c r="I4" s="3" t="s">
        <v>1</v>
      </c>
    </row>
    <row r="5" spans="1:9" ht="28.5" customHeight="1">
      <c r="A5" s="144" t="s">
        <v>187</v>
      </c>
      <c r="B5" s="147" t="s">
        <v>188</v>
      </c>
      <c r="C5" s="100" t="s">
        <v>485</v>
      </c>
      <c r="D5" s="144" t="s">
        <v>486</v>
      </c>
      <c r="E5" s="144" t="s">
        <v>487</v>
      </c>
      <c r="F5" s="144" t="s">
        <v>488</v>
      </c>
      <c r="G5" s="147" t="s">
        <v>489</v>
      </c>
      <c r="H5" s="225"/>
      <c r="I5" s="144"/>
    </row>
    <row r="6" spans="1:9" ht="21" customHeight="1">
      <c r="A6" s="100"/>
      <c r="B6" s="148"/>
      <c r="C6" s="148"/>
      <c r="D6" s="146"/>
      <c r="E6" s="148"/>
      <c r="F6" s="148"/>
      <c r="G6" s="41" t="s">
        <v>427</v>
      </c>
      <c r="H6" s="41" t="s">
        <v>490</v>
      </c>
      <c r="I6" s="41" t="s">
        <v>491</v>
      </c>
    </row>
    <row r="7" spans="1:9" ht="17.25" customHeight="1">
      <c r="A7" s="19" t="s">
        <v>83</v>
      </c>
      <c r="B7" s="81"/>
      <c r="C7" s="82" t="s">
        <v>84</v>
      </c>
      <c r="D7" s="19" t="s">
        <v>85</v>
      </c>
      <c r="E7" s="83" t="s">
        <v>86</v>
      </c>
      <c r="F7" s="19" t="s">
        <v>87</v>
      </c>
      <c r="G7" s="82" t="s">
        <v>88</v>
      </c>
      <c r="H7" s="20" t="s">
        <v>89</v>
      </c>
      <c r="I7" s="83" t="s">
        <v>90</v>
      </c>
    </row>
    <row r="8" spans="1:9" ht="19.5" customHeight="1">
      <c r="A8" s="21"/>
      <c r="B8" s="9"/>
      <c r="C8" s="9"/>
      <c r="D8" s="26"/>
      <c r="E8" s="16"/>
      <c r="F8" s="20"/>
      <c r="G8" s="84"/>
      <c r="H8" s="85"/>
      <c r="I8" s="85"/>
    </row>
    <row r="9" spans="1:9" ht="19.5" customHeight="1">
      <c r="A9" s="217" t="s">
        <v>55</v>
      </c>
      <c r="B9" s="218"/>
      <c r="C9" s="218"/>
      <c r="D9" s="219"/>
      <c r="E9" s="220"/>
      <c r="F9" s="220"/>
      <c r="G9" s="84"/>
      <c r="H9" s="85"/>
      <c r="I9" s="85"/>
    </row>
  </sheetData>
  <mergeCells count="11">
    <mergeCell ref="A9:F9"/>
    <mergeCell ref="B5:B6"/>
    <mergeCell ref="A2:I2"/>
    <mergeCell ref="A3:I3"/>
    <mergeCell ref="A4:C4"/>
    <mergeCell ref="G5:I5"/>
    <mergeCell ref="F5:F6"/>
    <mergeCell ref="E5:E6"/>
    <mergeCell ref="D5:D6"/>
    <mergeCell ref="C5:C6"/>
    <mergeCell ref="A5:A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52"/>
      <c r="E2" s="52"/>
      <c r="F2" s="52"/>
      <c r="G2" s="52"/>
      <c r="K2" s="45" t="s">
        <v>492</v>
      </c>
    </row>
    <row r="3" spans="1:11" ht="41.25" customHeight="1">
      <c r="A3" s="226" t="str">
        <f>"2025"&amp;"年上级转移支付补助项目支出预算表"</f>
        <v>2025年上级转移支付补助项目支出预算表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13.5" customHeight="1">
      <c r="A4" s="162" t="str">
        <f>"单位名称："&amp;"昆明市官渡区市场监督管理局"</f>
        <v>单位名称：昆明市官渡区市场监督管理局</v>
      </c>
      <c r="B4" s="163"/>
      <c r="C4" s="163"/>
      <c r="D4" s="163"/>
      <c r="E4" s="163"/>
      <c r="F4" s="163"/>
      <c r="G4" s="163"/>
      <c r="H4" s="47"/>
      <c r="I4" s="47"/>
      <c r="J4" s="47"/>
      <c r="K4" s="64" t="s">
        <v>1</v>
      </c>
    </row>
    <row r="5" spans="1:11" ht="21.75" customHeight="1">
      <c r="A5" s="158" t="s">
        <v>283</v>
      </c>
      <c r="B5" s="158" t="s">
        <v>190</v>
      </c>
      <c r="C5" s="158" t="s">
        <v>284</v>
      </c>
      <c r="D5" s="171" t="s">
        <v>191</v>
      </c>
      <c r="E5" s="171" t="s">
        <v>192</v>
      </c>
      <c r="F5" s="171" t="s">
        <v>285</v>
      </c>
      <c r="G5" s="171" t="s">
        <v>286</v>
      </c>
      <c r="H5" s="176" t="s">
        <v>55</v>
      </c>
      <c r="I5" s="168" t="s">
        <v>493</v>
      </c>
      <c r="J5" s="135"/>
      <c r="K5" s="136"/>
    </row>
    <row r="6" spans="1:11" ht="21.75" customHeight="1">
      <c r="A6" s="165"/>
      <c r="B6" s="165"/>
      <c r="C6" s="165"/>
      <c r="D6" s="174"/>
      <c r="E6" s="174"/>
      <c r="F6" s="174"/>
      <c r="G6" s="174"/>
      <c r="H6" s="156"/>
      <c r="I6" s="171" t="s">
        <v>58</v>
      </c>
      <c r="J6" s="171" t="s">
        <v>59</v>
      </c>
      <c r="K6" s="171" t="s">
        <v>60</v>
      </c>
    </row>
    <row r="7" spans="1:11" ht="40.5" customHeight="1">
      <c r="A7" s="159"/>
      <c r="B7" s="159"/>
      <c r="C7" s="159"/>
      <c r="D7" s="175"/>
      <c r="E7" s="175"/>
      <c r="F7" s="175"/>
      <c r="G7" s="175"/>
      <c r="H7" s="138"/>
      <c r="I7" s="175" t="s">
        <v>57</v>
      </c>
      <c r="J7" s="175"/>
      <c r="K7" s="175"/>
    </row>
    <row r="8" spans="1:11" ht="15" customHeight="1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0">
        <v>10</v>
      </c>
      <c r="K8" s="50">
        <v>11</v>
      </c>
    </row>
    <row r="9" spans="1:11" ht="18.75" customHeight="1">
      <c r="A9" s="26"/>
      <c r="B9" s="16"/>
      <c r="C9" s="26"/>
      <c r="D9" s="26"/>
      <c r="E9" s="26"/>
      <c r="F9" s="26"/>
      <c r="G9" s="26"/>
      <c r="H9" s="86"/>
      <c r="I9" s="87"/>
      <c r="J9" s="87"/>
      <c r="K9" s="86"/>
    </row>
    <row r="10" spans="1:11" ht="18.75" customHeight="1">
      <c r="A10" s="9"/>
      <c r="B10" s="16"/>
      <c r="C10" s="16"/>
      <c r="D10" s="16"/>
      <c r="E10" s="16"/>
      <c r="F10" s="16"/>
      <c r="G10" s="16"/>
      <c r="H10" s="88"/>
      <c r="I10" s="88"/>
      <c r="J10" s="88"/>
      <c r="K10" s="86"/>
    </row>
    <row r="11" spans="1:11" ht="18.75" customHeight="1">
      <c r="A11" s="149" t="s">
        <v>178</v>
      </c>
      <c r="B11" s="150"/>
      <c r="C11" s="150"/>
      <c r="D11" s="150"/>
      <c r="E11" s="150"/>
      <c r="F11" s="150"/>
      <c r="G11" s="116"/>
      <c r="H11" s="88"/>
      <c r="I11" s="88"/>
      <c r="J11" s="88"/>
      <c r="K11" s="86"/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7"/>
  <sheetViews>
    <sheetView showZeros="0" tabSelected="1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52"/>
      <c r="G2" s="45" t="s">
        <v>494</v>
      </c>
    </row>
    <row r="3" spans="1:7" ht="41.25" customHeight="1">
      <c r="A3" s="161" t="str">
        <f>"2025"&amp;"年部门项目中期规划预算表"</f>
        <v>2025年部门项目中期规划预算表</v>
      </c>
      <c r="B3" s="161"/>
      <c r="C3" s="161"/>
      <c r="D3" s="161"/>
      <c r="E3" s="161"/>
      <c r="F3" s="161"/>
      <c r="G3" s="161"/>
    </row>
    <row r="4" spans="1:7" ht="13.5" customHeight="1">
      <c r="A4" s="162" t="str">
        <f>"单位名称："&amp;"昆明市官渡区市场监督管理局"</f>
        <v>单位名称：昆明市官渡区市场监督管理局</v>
      </c>
      <c r="B4" s="163"/>
      <c r="C4" s="163"/>
      <c r="D4" s="163"/>
      <c r="E4" s="47"/>
      <c r="F4" s="47"/>
      <c r="G4" s="64" t="s">
        <v>1</v>
      </c>
    </row>
    <row r="5" spans="1:7" ht="21.75" customHeight="1">
      <c r="A5" s="158" t="s">
        <v>284</v>
      </c>
      <c r="B5" s="158" t="s">
        <v>283</v>
      </c>
      <c r="C5" s="158" t="s">
        <v>190</v>
      </c>
      <c r="D5" s="171" t="s">
        <v>495</v>
      </c>
      <c r="E5" s="168" t="s">
        <v>58</v>
      </c>
      <c r="F5" s="135"/>
      <c r="G5" s="136"/>
    </row>
    <row r="6" spans="1:7" ht="21.75" customHeight="1">
      <c r="A6" s="165"/>
      <c r="B6" s="165"/>
      <c r="C6" s="165"/>
      <c r="D6" s="174"/>
      <c r="E6" s="230" t="str">
        <f>"2025"&amp;"年"</f>
        <v>2025年</v>
      </c>
      <c r="F6" s="171" t="str">
        <f>("2025"+1)&amp;"年"</f>
        <v>2026年</v>
      </c>
      <c r="G6" s="171" t="str">
        <f>("2025"+2)&amp;"年"</f>
        <v>2027年</v>
      </c>
    </row>
    <row r="7" spans="1:7" ht="40.5" customHeight="1">
      <c r="A7" s="159"/>
      <c r="B7" s="159"/>
      <c r="C7" s="159"/>
      <c r="D7" s="175"/>
      <c r="E7" s="138"/>
      <c r="F7" s="175" t="s">
        <v>57</v>
      </c>
      <c r="G7" s="175"/>
    </row>
    <row r="8" spans="1:7" ht="15" customHeight="1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</row>
    <row r="9" spans="1:7" ht="17.25" customHeight="1">
      <c r="A9" s="16" t="s">
        <v>70</v>
      </c>
      <c r="B9" s="89"/>
      <c r="C9" s="89"/>
      <c r="D9" s="16"/>
      <c r="E9" s="88">
        <v>4354112</v>
      </c>
      <c r="F9" s="88"/>
      <c r="G9" s="88"/>
    </row>
    <row r="10" spans="1:7" ht="18.75" customHeight="1">
      <c r="A10" s="16"/>
      <c r="B10" s="16" t="s">
        <v>496</v>
      </c>
      <c r="C10" s="16" t="s">
        <v>291</v>
      </c>
      <c r="D10" s="16" t="s">
        <v>497</v>
      </c>
      <c r="E10" s="88">
        <v>100000</v>
      </c>
      <c r="F10" s="88"/>
      <c r="G10" s="88"/>
    </row>
    <row r="11" spans="1:7" ht="18.75" customHeight="1">
      <c r="A11" s="51"/>
      <c r="B11" s="16" t="s">
        <v>496</v>
      </c>
      <c r="C11" s="16" t="s">
        <v>293</v>
      </c>
      <c r="D11" s="16" t="s">
        <v>497</v>
      </c>
      <c r="E11" s="88">
        <v>870000</v>
      </c>
      <c r="F11" s="88"/>
      <c r="G11" s="88"/>
    </row>
    <row r="12" spans="1:7" ht="18.75" customHeight="1">
      <c r="A12" s="51"/>
      <c r="B12" s="16" t="s">
        <v>496</v>
      </c>
      <c r="C12" s="16" t="s">
        <v>297</v>
      </c>
      <c r="D12" s="16" t="s">
        <v>497</v>
      </c>
      <c r="E12" s="88">
        <v>634112</v>
      </c>
      <c r="F12" s="88"/>
      <c r="G12" s="88"/>
    </row>
    <row r="13" spans="1:7" ht="18.75" customHeight="1">
      <c r="A13" s="51"/>
      <c r="B13" s="16" t="s">
        <v>496</v>
      </c>
      <c r="C13" s="16" t="s">
        <v>299</v>
      </c>
      <c r="D13" s="16" t="s">
        <v>497</v>
      </c>
      <c r="E13" s="88">
        <v>600000</v>
      </c>
      <c r="F13" s="88"/>
      <c r="G13" s="88"/>
    </row>
    <row r="14" spans="1:7" ht="18.75" customHeight="1">
      <c r="A14" s="51"/>
      <c r="B14" s="16" t="s">
        <v>496</v>
      </c>
      <c r="C14" s="16" t="s">
        <v>301</v>
      </c>
      <c r="D14" s="16" t="s">
        <v>497</v>
      </c>
      <c r="E14" s="88">
        <v>500000</v>
      </c>
      <c r="F14" s="88"/>
      <c r="G14" s="88"/>
    </row>
    <row r="15" spans="1:7" ht="18.75" customHeight="1">
      <c r="A15" s="51"/>
      <c r="B15" s="16" t="s">
        <v>496</v>
      </c>
      <c r="C15" s="16" t="s">
        <v>303</v>
      </c>
      <c r="D15" s="16" t="s">
        <v>497</v>
      </c>
      <c r="E15" s="88">
        <v>1150000</v>
      </c>
      <c r="F15" s="88"/>
      <c r="G15" s="88"/>
    </row>
    <row r="16" spans="1:7" ht="18.75" customHeight="1">
      <c r="A16" s="51"/>
      <c r="B16" s="16" t="s">
        <v>496</v>
      </c>
      <c r="C16" s="16" t="s">
        <v>305</v>
      </c>
      <c r="D16" s="16" t="s">
        <v>497</v>
      </c>
      <c r="E16" s="88">
        <v>500000</v>
      </c>
      <c r="F16" s="88"/>
      <c r="G16" s="88"/>
    </row>
    <row r="17" spans="1:7" ht="18.75" customHeight="1">
      <c r="A17" s="227" t="s">
        <v>55</v>
      </c>
      <c r="B17" s="228" t="s">
        <v>498</v>
      </c>
      <c r="C17" s="228"/>
      <c r="D17" s="229"/>
      <c r="E17" s="88">
        <v>4354112</v>
      </c>
      <c r="F17" s="88"/>
      <c r="G17" s="88"/>
    </row>
  </sheetData>
  <mergeCells count="11">
    <mergeCell ref="A3:G3"/>
    <mergeCell ref="A4:D4"/>
    <mergeCell ref="F6:F7"/>
    <mergeCell ref="E6:E7"/>
    <mergeCell ref="E5:G5"/>
    <mergeCell ref="A17:D17"/>
    <mergeCell ref="B5:B7"/>
    <mergeCell ref="C5:C7"/>
    <mergeCell ref="A5:A7"/>
    <mergeCell ref="G6:G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63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8" t="s">
        <v>52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41.25" customHeight="1">
      <c r="A3" s="99" t="str">
        <f>"2025"&amp;"年部门收入预算表"</f>
        <v>2025年部门收入预算表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ht="17.25" customHeight="1">
      <c r="A4" s="92" t="str">
        <f>"单位名称："&amp;"昆明市官渡区市场监督管理局"</f>
        <v>单位名称：昆明市官渡区市场监督管理局</v>
      </c>
      <c r="B4" s="91"/>
      <c r="S4" s="2" t="s">
        <v>1</v>
      </c>
    </row>
    <row r="5" spans="1:19" ht="21.75" customHeight="1">
      <c r="A5" s="105" t="s">
        <v>53</v>
      </c>
      <c r="B5" s="108" t="s">
        <v>54</v>
      </c>
      <c r="C5" s="108" t="s">
        <v>55</v>
      </c>
      <c r="D5" s="102" t="s">
        <v>56</v>
      </c>
      <c r="E5" s="102"/>
      <c r="F5" s="102"/>
      <c r="G5" s="102"/>
      <c r="H5" s="102"/>
      <c r="I5" s="103"/>
      <c r="J5" s="102"/>
      <c r="K5" s="102"/>
      <c r="L5" s="102"/>
      <c r="M5" s="102"/>
      <c r="N5" s="104"/>
      <c r="O5" s="102" t="s">
        <v>45</v>
      </c>
      <c r="P5" s="102"/>
      <c r="Q5" s="102"/>
      <c r="R5" s="102"/>
      <c r="S5" s="104"/>
    </row>
    <row r="6" spans="1:19" ht="27" customHeight="1">
      <c r="A6" s="106"/>
      <c r="B6" s="96"/>
      <c r="C6" s="96"/>
      <c r="D6" s="96" t="s">
        <v>57</v>
      </c>
      <c r="E6" s="96" t="s">
        <v>58</v>
      </c>
      <c r="F6" s="96" t="s">
        <v>59</v>
      </c>
      <c r="G6" s="96" t="s">
        <v>60</v>
      </c>
      <c r="H6" s="96" t="s">
        <v>61</v>
      </c>
      <c r="I6" s="111" t="s">
        <v>62</v>
      </c>
      <c r="J6" s="112"/>
      <c r="K6" s="112"/>
      <c r="L6" s="112"/>
      <c r="M6" s="112"/>
      <c r="N6" s="113"/>
      <c r="O6" s="96" t="s">
        <v>57</v>
      </c>
      <c r="P6" s="96" t="s">
        <v>58</v>
      </c>
      <c r="Q6" s="96" t="s">
        <v>59</v>
      </c>
      <c r="R6" s="96" t="s">
        <v>60</v>
      </c>
      <c r="S6" s="96" t="s">
        <v>63</v>
      </c>
    </row>
    <row r="7" spans="1:19" ht="30" customHeight="1">
      <c r="A7" s="107"/>
      <c r="B7" s="109"/>
      <c r="C7" s="110"/>
      <c r="D7" s="110"/>
      <c r="E7" s="110"/>
      <c r="F7" s="110"/>
      <c r="G7" s="110"/>
      <c r="H7" s="110"/>
      <c r="I7" s="14" t="s">
        <v>57</v>
      </c>
      <c r="J7" s="13" t="s">
        <v>64</v>
      </c>
      <c r="K7" s="13" t="s">
        <v>65</v>
      </c>
      <c r="L7" s="13" t="s">
        <v>66</v>
      </c>
      <c r="M7" s="13" t="s">
        <v>67</v>
      </c>
      <c r="N7" s="13" t="s">
        <v>68</v>
      </c>
      <c r="O7" s="97"/>
      <c r="P7" s="97"/>
      <c r="Q7" s="97"/>
      <c r="R7" s="97"/>
      <c r="S7" s="110"/>
    </row>
    <row r="8" spans="1:19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4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18" customHeight="1">
      <c r="A9" s="16" t="s">
        <v>69</v>
      </c>
      <c r="B9" s="16" t="s">
        <v>70</v>
      </c>
      <c r="C9" s="7">
        <v>61897097</v>
      </c>
      <c r="D9" s="7">
        <v>61897097</v>
      </c>
      <c r="E9" s="7">
        <v>61397097</v>
      </c>
      <c r="F9" s="7"/>
      <c r="G9" s="7"/>
      <c r="H9" s="7"/>
      <c r="I9" s="7">
        <v>500000</v>
      </c>
      <c r="J9" s="7"/>
      <c r="K9" s="7"/>
      <c r="L9" s="7"/>
      <c r="M9" s="7"/>
      <c r="N9" s="7">
        <v>500000</v>
      </c>
      <c r="O9" s="7"/>
      <c r="P9" s="7"/>
      <c r="Q9" s="7"/>
      <c r="R9" s="7"/>
      <c r="S9" s="7"/>
    </row>
    <row r="10" spans="1:19" ht="18" customHeight="1">
      <c r="A10" s="17" t="s">
        <v>71</v>
      </c>
      <c r="B10" s="17" t="s">
        <v>70</v>
      </c>
      <c r="C10" s="7">
        <v>61897097</v>
      </c>
      <c r="D10" s="7">
        <v>61897097</v>
      </c>
      <c r="E10" s="7">
        <v>61397097</v>
      </c>
      <c r="F10" s="7"/>
      <c r="G10" s="7"/>
      <c r="H10" s="7"/>
      <c r="I10" s="7">
        <v>500000</v>
      </c>
      <c r="J10" s="7"/>
      <c r="K10" s="7"/>
      <c r="L10" s="7"/>
      <c r="M10" s="7"/>
      <c r="N10" s="7">
        <v>500000</v>
      </c>
      <c r="O10" s="7"/>
      <c r="P10" s="7"/>
      <c r="Q10" s="7"/>
      <c r="R10" s="7"/>
      <c r="S10" s="7"/>
    </row>
    <row r="11" spans="1:19" ht="18" customHeight="1">
      <c r="A11" s="100" t="s">
        <v>55</v>
      </c>
      <c r="B11" s="101"/>
      <c r="C11" s="7">
        <v>61897097</v>
      </c>
      <c r="D11" s="7">
        <v>61897097</v>
      </c>
      <c r="E11" s="7">
        <v>61397097</v>
      </c>
      <c r="F11" s="7"/>
      <c r="G11" s="7"/>
      <c r="H11" s="7"/>
      <c r="I11" s="7">
        <v>500000</v>
      </c>
      <c r="J11" s="7"/>
      <c r="K11" s="7"/>
      <c r="L11" s="7"/>
      <c r="M11" s="7"/>
      <c r="N11" s="7">
        <v>500000</v>
      </c>
      <c r="O11" s="7"/>
      <c r="P11" s="7"/>
      <c r="Q11" s="7"/>
      <c r="R11" s="7"/>
      <c r="S11" s="7"/>
    </row>
  </sheetData>
  <mergeCells count="20">
    <mergeCell ref="A11:B11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S6:S7"/>
    <mergeCell ref="O6:O7"/>
    <mergeCell ref="P6:P7"/>
    <mergeCell ref="Q6:Q7"/>
    <mergeCell ref="R6:R7"/>
    <mergeCell ref="A2:S2"/>
    <mergeCell ref="A3:S3"/>
    <mergeCell ref="A4:B4"/>
  </mergeCells>
  <phoneticPr fontId="16" type="noConversion"/>
  <printOptions horizontalCentered="1"/>
  <pageMargins left="0.96" right="0.96" top="0.72" bottom="0.72" header="0" footer="0"/>
  <pageSetup paperSize="9" scale="28" orientation="landscape" r:id="rId1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29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4" t="s">
        <v>72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41.25" customHeight="1">
      <c r="A3" s="99" t="str">
        <f>"2025"&amp;"年部门支出预算表"</f>
        <v>2025年部门支出预算表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7.25" customHeight="1">
      <c r="A4" s="92" t="str">
        <f>"单位名称："&amp;"昆明市官渡区市场监督管理局"</f>
        <v>单位名称：昆明市官渡区市场监督管理局</v>
      </c>
      <c r="B4" s="91"/>
      <c r="O4" s="2" t="s">
        <v>1</v>
      </c>
    </row>
    <row r="5" spans="1:15" ht="27" customHeight="1">
      <c r="A5" s="120" t="s">
        <v>73</v>
      </c>
      <c r="B5" s="120" t="s">
        <v>74</v>
      </c>
      <c r="C5" s="120" t="s">
        <v>55</v>
      </c>
      <c r="D5" s="122" t="s">
        <v>58</v>
      </c>
      <c r="E5" s="123"/>
      <c r="F5" s="126"/>
      <c r="G5" s="117" t="s">
        <v>59</v>
      </c>
      <c r="H5" s="117" t="s">
        <v>60</v>
      </c>
      <c r="I5" s="117" t="s">
        <v>75</v>
      </c>
      <c r="J5" s="122" t="s">
        <v>62</v>
      </c>
      <c r="K5" s="123"/>
      <c r="L5" s="123"/>
      <c r="M5" s="123"/>
      <c r="N5" s="124"/>
      <c r="O5" s="125"/>
    </row>
    <row r="6" spans="1:15" ht="42" customHeight="1">
      <c r="A6" s="121"/>
      <c r="B6" s="121"/>
      <c r="C6" s="118"/>
      <c r="D6" s="18" t="s">
        <v>57</v>
      </c>
      <c r="E6" s="18" t="s">
        <v>76</v>
      </c>
      <c r="F6" s="18" t="s">
        <v>77</v>
      </c>
      <c r="G6" s="118"/>
      <c r="H6" s="118"/>
      <c r="I6" s="119"/>
      <c r="J6" s="18" t="s">
        <v>57</v>
      </c>
      <c r="K6" s="5" t="s">
        <v>78</v>
      </c>
      <c r="L6" s="5" t="s">
        <v>79</v>
      </c>
      <c r="M6" s="5" t="s">
        <v>80</v>
      </c>
      <c r="N6" s="5" t="s">
        <v>81</v>
      </c>
      <c r="O6" s="5" t="s">
        <v>82</v>
      </c>
    </row>
    <row r="7" spans="1:15" ht="18" customHeight="1">
      <c r="A7" s="19" t="s">
        <v>83</v>
      </c>
      <c r="B7" s="19" t="s">
        <v>84</v>
      </c>
      <c r="C7" s="19" t="s">
        <v>85</v>
      </c>
      <c r="D7" s="20" t="s">
        <v>86</v>
      </c>
      <c r="E7" s="20" t="s">
        <v>87</v>
      </c>
      <c r="F7" s="20" t="s">
        <v>88</v>
      </c>
      <c r="G7" s="20" t="s">
        <v>89</v>
      </c>
      <c r="H7" s="20" t="s">
        <v>90</v>
      </c>
      <c r="I7" s="20" t="s">
        <v>91</v>
      </c>
      <c r="J7" s="20" t="s">
        <v>92</v>
      </c>
      <c r="K7" s="20" t="s">
        <v>93</v>
      </c>
      <c r="L7" s="20" t="s">
        <v>94</v>
      </c>
      <c r="M7" s="20" t="s">
        <v>95</v>
      </c>
      <c r="N7" s="19" t="s">
        <v>96</v>
      </c>
      <c r="O7" s="20" t="s">
        <v>97</v>
      </c>
    </row>
    <row r="8" spans="1:15" ht="21" customHeight="1">
      <c r="A8" s="21" t="s">
        <v>98</v>
      </c>
      <c r="B8" s="21" t="s">
        <v>99</v>
      </c>
      <c r="C8" s="7">
        <v>43360608</v>
      </c>
      <c r="D8" s="7">
        <v>42860608</v>
      </c>
      <c r="E8" s="7">
        <v>38506496</v>
      </c>
      <c r="F8" s="7">
        <v>4354112</v>
      </c>
      <c r="G8" s="7"/>
      <c r="H8" s="7"/>
      <c r="I8" s="7"/>
      <c r="J8" s="7">
        <v>500000</v>
      </c>
      <c r="K8" s="7"/>
      <c r="L8" s="7"/>
      <c r="M8" s="7"/>
      <c r="N8" s="7"/>
      <c r="O8" s="7">
        <v>500000</v>
      </c>
    </row>
    <row r="9" spans="1:15" ht="21" customHeight="1">
      <c r="A9" s="22" t="s">
        <v>100</v>
      </c>
      <c r="B9" s="22" t="s">
        <v>101</v>
      </c>
      <c r="C9" s="7">
        <v>43360608</v>
      </c>
      <c r="D9" s="7">
        <v>42860608</v>
      </c>
      <c r="E9" s="7">
        <v>38506496</v>
      </c>
      <c r="F9" s="7">
        <v>4354112</v>
      </c>
      <c r="G9" s="7"/>
      <c r="H9" s="7"/>
      <c r="I9" s="7"/>
      <c r="J9" s="7">
        <v>500000</v>
      </c>
      <c r="K9" s="7"/>
      <c r="L9" s="7"/>
      <c r="M9" s="7"/>
      <c r="N9" s="7"/>
      <c r="O9" s="7">
        <v>500000</v>
      </c>
    </row>
    <row r="10" spans="1:15" ht="21" customHeight="1">
      <c r="A10" s="23" t="s">
        <v>102</v>
      </c>
      <c r="B10" s="23" t="s">
        <v>103</v>
      </c>
      <c r="C10" s="7">
        <v>38506496</v>
      </c>
      <c r="D10" s="7">
        <v>38506496</v>
      </c>
      <c r="E10" s="7">
        <v>38506496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>
      <c r="A11" s="23" t="s">
        <v>104</v>
      </c>
      <c r="B11" s="23" t="s">
        <v>105</v>
      </c>
      <c r="C11" s="7">
        <v>1100000</v>
      </c>
      <c r="D11" s="7">
        <v>1100000</v>
      </c>
      <c r="E11" s="7"/>
      <c r="F11" s="7">
        <v>1100000</v>
      </c>
      <c r="G11" s="7"/>
      <c r="H11" s="7"/>
      <c r="I11" s="7"/>
      <c r="J11" s="7"/>
      <c r="K11" s="7"/>
      <c r="L11" s="7"/>
      <c r="M11" s="7"/>
      <c r="N11" s="7"/>
      <c r="O11" s="7"/>
    </row>
    <row r="12" spans="1:15" ht="21" customHeight="1">
      <c r="A12" s="23" t="s">
        <v>106</v>
      </c>
      <c r="B12" s="23" t="s">
        <v>107</v>
      </c>
      <c r="C12" s="7">
        <v>1470000</v>
      </c>
      <c r="D12" s="7">
        <v>970000</v>
      </c>
      <c r="E12" s="7"/>
      <c r="F12" s="7">
        <v>970000</v>
      </c>
      <c r="G12" s="7"/>
      <c r="H12" s="7"/>
      <c r="I12" s="7"/>
      <c r="J12" s="7">
        <v>500000</v>
      </c>
      <c r="K12" s="7"/>
      <c r="L12" s="7"/>
      <c r="M12" s="7"/>
      <c r="N12" s="7"/>
      <c r="O12" s="7">
        <v>500000</v>
      </c>
    </row>
    <row r="13" spans="1:15" ht="21" customHeight="1">
      <c r="A13" s="23" t="s">
        <v>108</v>
      </c>
      <c r="B13" s="23" t="s">
        <v>109</v>
      </c>
      <c r="C13" s="7">
        <v>1150000</v>
      </c>
      <c r="D13" s="7">
        <v>1150000</v>
      </c>
      <c r="E13" s="7"/>
      <c r="F13" s="7">
        <v>1150000</v>
      </c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>
      <c r="A14" s="23" t="s">
        <v>110</v>
      </c>
      <c r="B14" s="23" t="s">
        <v>111</v>
      </c>
      <c r="C14" s="7">
        <v>1134112</v>
      </c>
      <c r="D14" s="7">
        <v>1134112</v>
      </c>
      <c r="E14" s="7"/>
      <c r="F14" s="7">
        <v>1134112</v>
      </c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>
      <c r="A15" s="21" t="s">
        <v>112</v>
      </c>
      <c r="B15" s="21" t="s">
        <v>113</v>
      </c>
      <c r="C15" s="7">
        <v>10545800</v>
      </c>
      <c r="D15" s="7">
        <v>10545800</v>
      </c>
      <c r="E15" s="7">
        <v>10545800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>
      <c r="A16" s="22" t="s">
        <v>114</v>
      </c>
      <c r="B16" s="22" t="s">
        <v>115</v>
      </c>
      <c r="C16" s="7">
        <v>10545800</v>
      </c>
      <c r="D16" s="7">
        <v>10545800</v>
      </c>
      <c r="E16" s="7">
        <v>10545800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>
      <c r="A17" s="23" t="s">
        <v>116</v>
      </c>
      <c r="B17" s="23" t="s">
        <v>117</v>
      </c>
      <c r="C17" s="7">
        <v>4938900</v>
      </c>
      <c r="D17" s="7">
        <v>4938900</v>
      </c>
      <c r="E17" s="7">
        <v>4938900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>
      <c r="A18" s="23" t="s">
        <v>118</v>
      </c>
      <c r="B18" s="23" t="s">
        <v>119</v>
      </c>
      <c r="C18" s="7">
        <v>85000</v>
      </c>
      <c r="D18" s="7">
        <v>85000</v>
      </c>
      <c r="E18" s="7">
        <v>85000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>
      <c r="A19" s="23" t="s">
        <v>120</v>
      </c>
      <c r="B19" s="23" t="s">
        <v>121</v>
      </c>
      <c r="C19" s="7">
        <v>3900000</v>
      </c>
      <c r="D19" s="7">
        <v>3900000</v>
      </c>
      <c r="E19" s="7">
        <v>3900000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>
      <c r="A20" s="23" t="s">
        <v>122</v>
      </c>
      <c r="B20" s="23" t="s">
        <v>123</v>
      </c>
      <c r="C20" s="7">
        <v>1621900</v>
      </c>
      <c r="D20" s="7">
        <v>1621900</v>
      </c>
      <c r="E20" s="7">
        <v>1621900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>
      <c r="A21" s="21" t="s">
        <v>124</v>
      </c>
      <c r="B21" s="21" t="s">
        <v>125</v>
      </c>
      <c r="C21" s="7">
        <v>4490689</v>
      </c>
      <c r="D21" s="7">
        <v>4490689</v>
      </c>
      <c r="E21" s="7">
        <v>4490689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>
      <c r="A22" s="22" t="s">
        <v>126</v>
      </c>
      <c r="B22" s="22" t="s">
        <v>127</v>
      </c>
      <c r="C22" s="7">
        <v>4490689</v>
      </c>
      <c r="D22" s="7">
        <v>4490689</v>
      </c>
      <c r="E22" s="7">
        <v>4490689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>
      <c r="A23" s="23" t="s">
        <v>128</v>
      </c>
      <c r="B23" s="23" t="s">
        <v>129</v>
      </c>
      <c r="C23" s="7">
        <v>2180000</v>
      </c>
      <c r="D23" s="7">
        <v>2180000</v>
      </c>
      <c r="E23" s="7">
        <v>2180000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>
      <c r="A24" s="23" t="s">
        <v>130</v>
      </c>
      <c r="B24" s="23" t="s">
        <v>131</v>
      </c>
      <c r="C24" s="7">
        <v>1880000</v>
      </c>
      <c r="D24" s="7">
        <v>1880000</v>
      </c>
      <c r="E24" s="7">
        <v>1880000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1" customHeight="1">
      <c r="A25" s="23" t="s">
        <v>132</v>
      </c>
      <c r="B25" s="23" t="s">
        <v>133</v>
      </c>
      <c r="C25" s="7">
        <v>430689</v>
      </c>
      <c r="D25" s="7">
        <v>430689</v>
      </c>
      <c r="E25" s="7">
        <v>430689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21" customHeight="1">
      <c r="A26" s="21" t="s">
        <v>134</v>
      </c>
      <c r="B26" s="21" t="s">
        <v>135</v>
      </c>
      <c r="C26" s="7">
        <v>3500000</v>
      </c>
      <c r="D26" s="7">
        <v>3500000</v>
      </c>
      <c r="E26" s="7">
        <v>3500000</v>
      </c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21" customHeight="1">
      <c r="A27" s="22" t="s">
        <v>136</v>
      </c>
      <c r="B27" s="22" t="s">
        <v>137</v>
      </c>
      <c r="C27" s="7">
        <v>3500000</v>
      </c>
      <c r="D27" s="7">
        <v>3500000</v>
      </c>
      <c r="E27" s="7">
        <v>3500000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21" customHeight="1">
      <c r="A28" s="23" t="s">
        <v>138</v>
      </c>
      <c r="B28" s="23" t="s">
        <v>139</v>
      </c>
      <c r="C28" s="7">
        <v>3500000</v>
      </c>
      <c r="D28" s="7">
        <v>3500000</v>
      </c>
      <c r="E28" s="7">
        <v>3500000</v>
      </c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21" customHeight="1">
      <c r="A29" s="115" t="s">
        <v>55</v>
      </c>
      <c r="B29" s="116"/>
      <c r="C29" s="7">
        <v>61897097</v>
      </c>
      <c r="D29" s="7">
        <v>61397097</v>
      </c>
      <c r="E29" s="7">
        <v>57042985</v>
      </c>
      <c r="F29" s="7">
        <v>4354112</v>
      </c>
      <c r="G29" s="7"/>
      <c r="H29" s="7"/>
      <c r="I29" s="7"/>
      <c r="J29" s="7">
        <v>500000</v>
      </c>
      <c r="K29" s="7"/>
      <c r="L29" s="7"/>
      <c r="M29" s="7"/>
      <c r="N29" s="7"/>
      <c r="O29" s="7">
        <v>500000</v>
      </c>
    </row>
  </sheetData>
  <mergeCells count="12">
    <mergeCell ref="A2:O2"/>
    <mergeCell ref="A3:O3"/>
    <mergeCell ref="A4:B4"/>
    <mergeCell ref="A29:B29"/>
    <mergeCell ref="G5:G6"/>
    <mergeCell ref="H5:H6"/>
    <mergeCell ref="I5:I6"/>
    <mergeCell ref="C5:C6"/>
    <mergeCell ref="A5:A6"/>
    <mergeCell ref="B5:B6"/>
    <mergeCell ref="J5:O5"/>
    <mergeCell ref="D5:F5"/>
  </mergeCells>
  <phoneticPr fontId="16" type="noConversion"/>
  <printOptions horizontalCentered="1"/>
  <pageMargins left="0.96" right="0.96" top="0.72" bottom="0.72" header="0" footer="0"/>
  <pageSetup paperSize="9" scale="32" orientation="landscape" r:id="rId1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4"/>
      <c r="B2" s="2"/>
      <c r="C2" s="2"/>
      <c r="D2" s="2" t="s">
        <v>140</v>
      </c>
    </row>
    <row r="3" spans="1:4" ht="41.25" customHeight="1">
      <c r="A3" s="90" t="str">
        <f>"2025"&amp;"年部门财政拨款收支预算总表"</f>
        <v>2025年部门财政拨款收支预算总表</v>
      </c>
      <c r="B3" s="91"/>
      <c r="C3" s="91"/>
      <c r="D3" s="91"/>
    </row>
    <row r="4" spans="1:4" ht="17.25" customHeight="1">
      <c r="A4" s="92" t="str">
        <f>"单位名称："&amp;"昆明市官渡区市场监督管理局"</f>
        <v>单位名称：昆明市官渡区市场监督管理局</v>
      </c>
      <c r="B4" s="93"/>
      <c r="D4" s="2" t="s">
        <v>1</v>
      </c>
    </row>
    <row r="5" spans="1:4" ht="17.25" customHeight="1">
      <c r="A5" s="94" t="s">
        <v>2</v>
      </c>
      <c r="B5" s="95"/>
      <c r="C5" s="94" t="s">
        <v>3</v>
      </c>
      <c r="D5" s="95"/>
    </row>
    <row r="6" spans="1:4" ht="18.75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6.5" customHeight="1">
      <c r="A7" s="6" t="s">
        <v>141</v>
      </c>
      <c r="B7" s="7">
        <v>61397097</v>
      </c>
      <c r="C7" s="6" t="s">
        <v>142</v>
      </c>
      <c r="D7" s="7">
        <v>61397097</v>
      </c>
    </row>
    <row r="8" spans="1:4" ht="16.5" customHeight="1">
      <c r="A8" s="6" t="s">
        <v>143</v>
      </c>
      <c r="B8" s="7">
        <v>61397097</v>
      </c>
      <c r="C8" s="6" t="s">
        <v>144</v>
      </c>
      <c r="D8" s="7">
        <v>42860608</v>
      </c>
    </row>
    <row r="9" spans="1:4" ht="16.5" customHeight="1">
      <c r="A9" s="6" t="s">
        <v>145</v>
      </c>
      <c r="B9" s="7"/>
      <c r="C9" s="6" t="s">
        <v>146</v>
      </c>
      <c r="D9" s="7"/>
    </row>
    <row r="10" spans="1:4" ht="16.5" customHeight="1">
      <c r="A10" s="6" t="s">
        <v>147</v>
      </c>
      <c r="B10" s="7"/>
      <c r="C10" s="6" t="s">
        <v>148</v>
      </c>
      <c r="D10" s="7"/>
    </row>
    <row r="11" spans="1:4" ht="16.5" customHeight="1">
      <c r="A11" s="6" t="s">
        <v>149</v>
      </c>
      <c r="B11" s="7"/>
      <c r="C11" s="6" t="s">
        <v>150</v>
      </c>
      <c r="D11" s="7"/>
    </row>
    <row r="12" spans="1:4" ht="16.5" customHeight="1">
      <c r="A12" s="6" t="s">
        <v>143</v>
      </c>
      <c r="B12" s="7"/>
      <c r="C12" s="6" t="s">
        <v>151</v>
      </c>
      <c r="D12" s="7"/>
    </row>
    <row r="13" spans="1:4" ht="16.5" customHeight="1">
      <c r="A13" s="10" t="s">
        <v>145</v>
      </c>
      <c r="B13" s="7"/>
      <c r="C13" s="25" t="s">
        <v>152</v>
      </c>
      <c r="D13" s="7"/>
    </row>
    <row r="14" spans="1:4" ht="16.5" customHeight="1">
      <c r="A14" s="10" t="s">
        <v>147</v>
      </c>
      <c r="B14" s="7"/>
      <c r="C14" s="25" t="s">
        <v>153</v>
      </c>
      <c r="D14" s="7"/>
    </row>
    <row r="15" spans="1:4" ht="16.5" customHeight="1">
      <c r="A15" s="11"/>
      <c r="B15" s="7"/>
      <c r="C15" s="25" t="s">
        <v>154</v>
      </c>
      <c r="D15" s="7">
        <v>10545800</v>
      </c>
    </row>
    <row r="16" spans="1:4" ht="16.5" customHeight="1">
      <c r="A16" s="11"/>
      <c r="B16" s="7"/>
      <c r="C16" s="25" t="s">
        <v>155</v>
      </c>
      <c r="D16" s="7">
        <v>4490689</v>
      </c>
    </row>
    <row r="17" spans="1:4" ht="16.5" customHeight="1">
      <c r="A17" s="11"/>
      <c r="B17" s="7"/>
      <c r="C17" s="25" t="s">
        <v>156</v>
      </c>
      <c r="D17" s="7"/>
    </row>
    <row r="18" spans="1:4" ht="16.5" customHeight="1">
      <c r="A18" s="11"/>
      <c r="B18" s="7"/>
      <c r="C18" s="25" t="s">
        <v>157</v>
      </c>
      <c r="D18" s="7"/>
    </row>
    <row r="19" spans="1:4" ht="16.5" customHeight="1">
      <c r="A19" s="11"/>
      <c r="B19" s="7"/>
      <c r="C19" s="25" t="s">
        <v>158</v>
      </c>
      <c r="D19" s="7"/>
    </row>
    <row r="20" spans="1:4" ht="16.5" customHeight="1">
      <c r="A20" s="11"/>
      <c r="B20" s="7"/>
      <c r="C20" s="25" t="s">
        <v>159</v>
      </c>
      <c r="D20" s="7"/>
    </row>
    <row r="21" spans="1:4" ht="16.5" customHeight="1">
      <c r="A21" s="11"/>
      <c r="B21" s="7"/>
      <c r="C21" s="25" t="s">
        <v>160</v>
      </c>
      <c r="D21" s="7"/>
    </row>
    <row r="22" spans="1:4" ht="16.5" customHeight="1">
      <c r="A22" s="11"/>
      <c r="B22" s="7"/>
      <c r="C22" s="25" t="s">
        <v>161</v>
      </c>
      <c r="D22" s="7"/>
    </row>
    <row r="23" spans="1:4" ht="16.5" customHeight="1">
      <c r="A23" s="11"/>
      <c r="B23" s="7"/>
      <c r="C23" s="25" t="s">
        <v>162</v>
      </c>
      <c r="D23" s="7"/>
    </row>
    <row r="24" spans="1:4" ht="16.5" customHeight="1">
      <c r="A24" s="11"/>
      <c r="B24" s="7"/>
      <c r="C24" s="25" t="s">
        <v>163</v>
      </c>
      <c r="D24" s="7"/>
    </row>
    <row r="25" spans="1:4" ht="16.5" customHeight="1">
      <c r="A25" s="11"/>
      <c r="B25" s="7"/>
      <c r="C25" s="25" t="s">
        <v>164</v>
      </c>
      <c r="D25" s="7"/>
    </row>
    <row r="26" spans="1:4" ht="16.5" customHeight="1">
      <c r="A26" s="11"/>
      <c r="B26" s="7"/>
      <c r="C26" s="25" t="s">
        <v>165</v>
      </c>
      <c r="D26" s="7">
        <v>3500000</v>
      </c>
    </row>
    <row r="27" spans="1:4" ht="16.5" customHeight="1">
      <c r="A27" s="11"/>
      <c r="B27" s="7"/>
      <c r="C27" s="25" t="s">
        <v>166</v>
      </c>
      <c r="D27" s="7"/>
    </row>
    <row r="28" spans="1:4" ht="16.5" customHeight="1">
      <c r="A28" s="11"/>
      <c r="B28" s="7"/>
      <c r="C28" s="25" t="s">
        <v>167</v>
      </c>
      <c r="D28" s="7"/>
    </row>
    <row r="29" spans="1:4" ht="16.5" customHeight="1">
      <c r="A29" s="11"/>
      <c r="B29" s="7"/>
      <c r="C29" s="25" t="s">
        <v>168</v>
      </c>
      <c r="D29" s="7"/>
    </row>
    <row r="30" spans="1:4" ht="16.5" customHeight="1">
      <c r="A30" s="11"/>
      <c r="B30" s="7"/>
      <c r="C30" s="25" t="s">
        <v>169</v>
      </c>
      <c r="D30" s="7"/>
    </row>
    <row r="31" spans="1:4" ht="16.5" customHeight="1">
      <c r="A31" s="11"/>
      <c r="B31" s="7"/>
      <c r="C31" s="25" t="s">
        <v>170</v>
      </c>
      <c r="D31" s="7"/>
    </row>
    <row r="32" spans="1:4" ht="16.5" customHeight="1">
      <c r="A32" s="11"/>
      <c r="B32" s="7"/>
      <c r="C32" s="10" t="s">
        <v>171</v>
      </c>
      <c r="D32" s="7"/>
    </row>
    <row r="33" spans="1:4" ht="16.5" customHeight="1">
      <c r="A33" s="11"/>
      <c r="B33" s="7"/>
      <c r="C33" s="10" t="s">
        <v>172</v>
      </c>
      <c r="D33" s="7"/>
    </row>
    <row r="34" spans="1:4" ht="16.5" customHeight="1">
      <c r="A34" s="11"/>
      <c r="B34" s="7"/>
      <c r="C34" s="26" t="s">
        <v>173</v>
      </c>
      <c r="D34" s="7"/>
    </row>
    <row r="35" spans="1:4" ht="15" customHeight="1">
      <c r="A35" s="12" t="s">
        <v>50</v>
      </c>
      <c r="B35" s="27">
        <v>61397097</v>
      </c>
      <c r="C35" s="12" t="s">
        <v>51</v>
      </c>
      <c r="D35" s="27">
        <v>61397097</v>
      </c>
    </row>
  </sheetData>
  <mergeCells count="4">
    <mergeCell ref="A3:D3"/>
    <mergeCell ref="A5:B5"/>
    <mergeCell ref="C5:D5"/>
    <mergeCell ref="A4:B4"/>
  </mergeCells>
  <phoneticPr fontId="16" type="noConversion"/>
  <printOptions horizontalCentered="1"/>
  <pageMargins left="0.96" right="0.96" top="0.72" bottom="0.72" header="0" footer="0"/>
  <pageSetup paperSize="9" scale="71" orientation="landscape" r:id="rId1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29"/>
  <sheetViews>
    <sheetView showZeros="0" topLeftCell="C1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28"/>
      <c r="F2" s="29"/>
      <c r="G2" s="4" t="s">
        <v>174</v>
      </c>
    </row>
    <row r="3" spans="1:7" ht="41.25" customHeight="1">
      <c r="A3" s="127" t="str">
        <f>"2025"&amp;"年一般公共预算支出预算表（按功能科目分类）"</f>
        <v>2025年一般公共预算支出预算表（按功能科目分类）</v>
      </c>
      <c r="B3" s="127"/>
      <c r="C3" s="127"/>
      <c r="D3" s="127"/>
      <c r="E3" s="127"/>
      <c r="F3" s="127"/>
      <c r="G3" s="127"/>
    </row>
    <row r="4" spans="1:7" ht="18" customHeight="1">
      <c r="A4" s="30" t="str">
        <f>"单位名称："&amp;"昆明市官渡区市场监督管理局"</f>
        <v>单位名称：昆明市官渡区市场监督管理局</v>
      </c>
      <c r="F4" s="31"/>
      <c r="G4" s="4" t="s">
        <v>1</v>
      </c>
    </row>
    <row r="5" spans="1:7" ht="20.25" customHeight="1">
      <c r="A5" s="128" t="s">
        <v>175</v>
      </c>
      <c r="B5" s="129"/>
      <c r="C5" s="137" t="s">
        <v>55</v>
      </c>
      <c r="D5" s="134" t="s">
        <v>76</v>
      </c>
      <c r="E5" s="135"/>
      <c r="F5" s="136"/>
      <c r="G5" s="132" t="s">
        <v>77</v>
      </c>
    </row>
    <row r="6" spans="1:7" ht="20.25" customHeight="1">
      <c r="A6" s="32" t="s">
        <v>73</v>
      </c>
      <c r="B6" s="32" t="s">
        <v>74</v>
      </c>
      <c r="C6" s="138"/>
      <c r="D6" s="34" t="s">
        <v>57</v>
      </c>
      <c r="E6" s="34" t="s">
        <v>176</v>
      </c>
      <c r="F6" s="34" t="s">
        <v>177</v>
      </c>
      <c r="G6" s="133"/>
    </row>
    <row r="7" spans="1:7" ht="15" customHeight="1">
      <c r="A7" s="35" t="s">
        <v>83</v>
      </c>
      <c r="B7" s="35" t="s">
        <v>84</v>
      </c>
      <c r="C7" s="35" t="s">
        <v>85</v>
      </c>
      <c r="D7" s="35" t="s">
        <v>86</v>
      </c>
      <c r="E7" s="35" t="s">
        <v>87</v>
      </c>
      <c r="F7" s="35" t="s">
        <v>88</v>
      </c>
      <c r="G7" s="35" t="s">
        <v>89</v>
      </c>
    </row>
    <row r="8" spans="1:7" ht="18" customHeight="1">
      <c r="A8" s="26" t="s">
        <v>98</v>
      </c>
      <c r="B8" s="26" t="s">
        <v>99</v>
      </c>
      <c r="C8" s="7">
        <v>42860608</v>
      </c>
      <c r="D8" s="7">
        <v>38506496</v>
      </c>
      <c r="E8" s="7">
        <v>34105858</v>
      </c>
      <c r="F8" s="7">
        <v>4400638</v>
      </c>
      <c r="G8" s="7">
        <v>4354112</v>
      </c>
    </row>
    <row r="9" spans="1:7" ht="18" customHeight="1">
      <c r="A9" s="36" t="s">
        <v>100</v>
      </c>
      <c r="B9" s="36" t="s">
        <v>101</v>
      </c>
      <c r="C9" s="7">
        <v>42860608</v>
      </c>
      <c r="D9" s="7">
        <v>38506496</v>
      </c>
      <c r="E9" s="7">
        <v>34105858</v>
      </c>
      <c r="F9" s="7">
        <v>4400638</v>
      </c>
      <c r="G9" s="7">
        <v>4354112</v>
      </c>
    </row>
    <row r="10" spans="1:7" ht="18" customHeight="1">
      <c r="A10" s="37" t="s">
        <v>102</v>
      </c>
      <c r="B10" s="37" t="s">
        <v>103</v>
      </c>
      <c r="C10" s="7">
        <v>38506496</v>
      </c>
      <c r="D10" s="7">
        <v>38506496</v>
      </c>
      <c r="E10" s="7">
        <v>34105858</v>
      </c>
      <c r="F10" s="7">
        <v>4400638</v>
      </c>
      <c r="G10" s="7"/>
    </row>
    <row r="11" spans="1:7" ht="18" customHeight="1">
      <c r="A11" s="37" t="s">
        <v>104</v>
      </c>
      <c r="B11" s="37" t="s">
        <v>105</v>
      </c>
      <c r="C11" s="7">
        <v>1100000</v>
      </c>
      <c r="D11" s="7"/>
      <c r="E11" s="7"/>
      <c r="F11" s="7"/>
      <c r="G11" s="7">
        <v>1100000</v>
      </c>
    </row>
    <row r="12" spans="1:7" ht="18" customHeight="1">
      <c r="A12" s="37" t="s">
        <v>106</v>
      </c>
      <c r="B12" s="37" t="s">
        <v>107</v>
      </c>
      <c r="C12" s="7">
        <v>970000</v>
      </c>
      <c r="D12" s="7"/>
      <c r="E12" s="7"/>
      <c r="F12" s="7"/>
      <c r="G12" s="7">
        <v>970000</v>
      </c>
    </row>
    <row r="13" spans="1:7" ht="18" customHeight="1">
      <c r="A13" s="37" t="s">
        <v>108</v>
      </c>
      <c r="B13" s="37" t="s">
        <v>109</v>
      </c>
      <c r="C13" s="7">
        <v>1150000</v>
      </c>
      <c r="D13" s="7"/>
      <c r="E13" s="7"/>
      <c r="F13" s="7"/>
      <c r="G13" s="7">
        <v>1150000</v>
      </c>
    </row>
    <row r="14" spans="1:7" ht="18" customHeight="1">
      <c r="A14" s="37" t="s">
        <v>110</v>
      </c>
      <c r="B14" s="37" t="s">
        <v>111</v>
      </c>
      <c r="C14" s="7">
        <v>1134112</v>
      </c>
      <c r="D14" s="7"/>
      <c r="E14" s="7"/>
      <c r="F14" s="7"/>
      <c r="G14" s="7">
        <v>1134112</v>
      </c>
    </row>
    <row r="15" spans="1:7" ht="18" customHeight="1">
      <c r="A15" s="26" t="s">
        <v>112</v>
      </c>
      <c r="B15" s="26" t="s">
        <v>113</v>
      </c>
      <c r="C15" s="7">
        <v>10545800</v>
      </c>
      <c r="D15" s="7">
        <v>10545800</v>
      </c>
      <c r="E15" s="7">
        <v>9984800</v>
      </c>
      <c r="F15" s="7">
        <v>561000</v>
      </c>
      <c r="G15" s="7"/>
    </row>
    <row r="16" spans="1:7" ht="18" customHeight="1">
      <c r="A16" s="36" t="s">
        <v>114</v>
      </c>
      <c r="B16" s="36" t="s">
        <v>115</v>
      </c>
      <c r="C16" s="7">
        <v>10545800</v>
      </c>
      <c r="D16" s="7">
        <v>10545800</v>
      </c>
      <c r="E16" s="7">
        <v>9984800</v>
      </c>
      <c r="F16" s="7">
        <v>561000</v>
      </c>
      <c r="G16" s="7"/>
    </row>
    <row r="17" spans="1:7" ht="18" customHeight="1">
      <c r="A17" s="37" t="s">
        <v>116</v>
      </c>
      <c r="B17" s="37" t="s">
        <v>117</v>
      </c>
      <c r="C17" s="7">
        <v>4938900</v>
      </c>
      <c r="D17" s="7">
        <v>4938900</v>
      </c>
      <c r="E17" s="7">
        <v>4462900</v>
      </c>
      <c r="F17" s="7">
        <v>476000</v>
      </c>
      <c r="G17" s="7"/>
    </row>
    <row r="18" spans="1:7" ht="18" customHeight="1">
      <c r="A18" s="37" t="s">
        <v>118</v>
      </c>
      <c r="B18" s="37" t="s">
        <v>119</v>
      </c>
      <c r="C18" s="7">
        <v>85000</v>
      </c>
      <c r="D18" s="7">
        <v>85000</v>
      </c>
      <c r="E18" s="7"/>
      <c r="F18" s="7">
        <v>85000</v>
      </c>
      <c r="G18" s="7"/>
    </row>
    <row r="19" spans="1:7" ht="18" customHeight="1">
      <c r="A19" s="37" t="s">
        <v>120</v>
      </c>
      <c r="B19" s="37" t="s">
        <v>121</v>
      </c>
      <c r="C19" s="7">
        <v>3900000</v>
      </c>
      <c r="D19" s="7">
        <v>3900000</v>
      </c>
      <c r="E19" s="7">
        <v>3900000</v>
      </c>
      <c r="F19" s="7"/>
      <c r="G19" s="7"/>
    </row>
    <row r="20" spans="1:7" ht="18" customHeight="1">
      <c r="A20" s="37" t="s">
        <v>122</v>
      </c>
      <c r="B20" s="37" t="s">
        <v>123</v>
      </c>
      <c r="C20" s="7">
        <v>1621900</v>
      </c>
      <c r="D20" s="7">
        <v>1621900</v>
      </c>
      <c r="E20" s="7">
        <v>1621900</v>
      </c>
      <c r="F20" s="7"/>
      <c r="G20" s="7"/>
    </row>
    <row r="21" spans="1:7" ht="18" customHeight="1">
      <c r="A21" s="26" t="s">
        <v>124</v>
      </c>
      <c r="B21" s="26" t="s">
        <v>125</v>
      </c>
      <c r="C21" s="7">
        <v>4490689</v>
      </c>
      <c r="D21" s="7">
        <v>4490689</v>
      </c>
      <c r="E21" s="7">
        <v>4490689</v>
      </c>
      <c r="F21" s="7"/>
      <c r="G21" s="7"/>
    </row>
    <row r="22" spans="1:7" ht="18" customHeight="1">
      <c r="A22" s="36" t="s">
        <v>126</v>
      </c>
      <c r="B22" s="36" t="s">
        <v>127</v>
      </c>
      <c r="C22" s="7">
        <v>4490689</v>
      </c>
      <c r="D22" s="7">
        <v>4490689</v>
      </c>
      <c r="E22" s="7">
        <v>4490689</v>
      </c>
      <c r="F22" s="7"/>
      <c r="G22" s="7"/>
    </row>
    <row r="23" spans="1:7" ht="18" customHeight="1">
      <c r="A23" s="37" t="s">
        <v>128</v>
      </c>
      <c r="B23" s="37" t="s">
        <v>129</v>
      </c>
      <c r="C23" s="7">
        <v>2180000</v>
      </c>
      <c r="D23" s="7">
        <v>2180000</v>
      </c>
      <c r="E23" s="7">
        <v>2180000</v>
      </c>
      <c r="F23" s="7"/>
      <c r="G23" s="7"/>
    </row>
    <row r="24" spans="1:7" ht="18" customHeight="1">
      <c r="A24" s="37" t="s">
        <v>130</v>
      </c>
      <c r="B24" s="37" t="s">
        <v>131</v>
      </c>
      <c r="C24" s="7">
        <v>1880000</v>
      </c>
      <c r="D24" s="7">
        <v>1880000</v>
      </c>
      <c r="E24" s="7">
        <v>1880000</v>
      </c>
      <c r="F24" s="7"/>
      <c r="G24" s="7"/>
    </row>
    <row r="25" spans="1:7" ht="18" customHeight="1">
      <c r="A25" s="37" t="s">
        <v>132</v>
      </c>
      <c r="B25" s="37" t="s">
        <v>133</v>
      </c>
      <c r="C25" s="7">
        <v>430689</v>
      </c>
      <c r="D25" s="7">
        <v>430689</v>
      </c>
      <c r="E25" s="7">
        <v>430689</v>
      </c>
      <c r="F25" s="7"/>
      <c r="G25" s="7"/>
    </row>
    <row r="26" spans="1:7" ht="18" customHeight="1">
      <c r="A26" s="26" t="s">
        <v>134</v>
      </c>
      <c r="B26" s="26" t="s">
        <v>135</v>
      </c>
      <c r="C26" s="7">
        <v>3500000</v>
      </c>
      <c r="D26" s="7">
        <v>3500000</v>
      </c>
      <c r="E26" s="7">
        <v>3500000</v>
      </c>
      <c r="F26" s="7"/>
      <c r="G26" s="7"/>
    </row>
    <row r="27" spans="1:7" ht="18" customHeight="1">
      <c r="A27" s="36" t="s">
        <v>136</v>
      </c>
      <c r="B27" s="36" t="s">
        <v>137</v>
      </c>
      <c r="C27" s="7">
        <v>3500000</v>
      </c>
      <c r="D27" s="7">
        <v>3500000</v>
      </c>
      <c r="E27" s="7">
        <v>3500000</v>
      </c>
      <c r="F27" s="7"/>
      <c r="G27" s="7"/>
    </row>
    <row r="28" spans="1:7" ht="18" customHeight="1">
      <c r="A28" s="37" t="s">
        <v>138</v>
      </c>
      <c r="B28" s="37" t="s">
        <v>139</v>
      </c>
      <c r="C28" s="7">
        <v>3500000</v>
      </c>
      <c r="D28" s="7">
        <v>3500000</v>
      </c>
      <c r="E28" s="7">
        <v>3500000</v>
      </c>
      <c r="F28" s="7"/>
      <c r="G28" s="7"/>
    </row>
    <row r="29" spans="1:7" ht="18" customHeight="1">
      <c r="A29" s="130" t="s">
        <v>178</v>
      </c>
      <c r="B29" s="131" t="s">
        <v>178</v>
      </c>
      <c r="C29" s="7">
        <v>61397097</v>
      </c>
      <c r="D29" s="7">
        <v>57042985</v>
      </c>
      <c r="E29" s="7">
        <v>52081347</v>
      </c>
      <c r="F29" s="7">
        <v>4961638</v>
      </c>
      <c r="G29" s="7">
        <v>4354112</v>
      </c>
    </row>
  </sheetData>
  <mergeCells count="6">
    <mergeCell ref="A3:G3"/>
    <mergeCell ref="A5:B5"/>
    <mergeCell ref="A29:B29"/>
    <mergeCell ref="G5:G6"/>
    <mergeCell ref="D5:F5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69" fitToHeight="10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8"/>
  <sheetViews>
    <sheetView showZeros="0" workbookViewId="0">
      <pane ySplit="1" topLeftCell="A2" activePane="bottomLeft" state="frozen"/>
      <selection pane="bottomLeft" activeCell="C18" sqref="C18"/>
    </sheetView>
  </sheetViews>
  <sheetFormatPr defaultColWidth="10.375" defaultRowHeight="14.25" customHeight="1"/>
  <cols>
    <col min="1" max="1" width="21.875" customWidth="1"/>
    <col min="2" max="2" width="20.5" customWidth="1"/>
    <col min="3" max="3" width="21.75" customWidth="1"/>
    <col min="4" max="5" width="20.625" customWidth="1"/>
    <col min="6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39"/>
      <c r="B2" s="39"/>
      <c r="C2" s="39"/>
      <c r="D2" s="39"/>
      <c r="E2" s="24"/>
      <c r="F2" s="40" t="s">
        <v>179</v>
      </c>
    </row>
    <row r="3" spans="1:6" ht="41.25" customHeight="1">
      <c r="A3" s="139" t="str">
        <f>"2025"&amp;"年一般公共预算“三公”经费支出预算表"</f>
        <v>2025年一般公共预算“三公”经费支出预算表</v>
      </c>
      <c r="B3" s="140"/>
      <c r="C3" s="140"/>
      <c r="D3" s="140"/>
      <c r="E3" s="141"/>
      <c r="F3" s="140"/>
    </row>
    <row r="4" spans="1:6" ht="14.25" customHeight="1">
      <c r="A4" s="142" t="str">
        <f>"单位名称："&amp;"昆明市官渡区市场监督管理局"</f>
        <v>单位名称：昆明市官渡区市场监督管理局</v>
      </c>
      <c r="B4" s="143"/>
      <c r="D4" s="39"/>
      <c r="E4" s="24"/>
      <c r="F4" s="3" t="s">
        <v>1</v>
      </c>
    </row>
    <row r="5" spans="1:6" ht="27" customHeight="1">
      <c r="A5" s="144" t="s">
        <v>180</v>
      </c>
      <c r="B5" s="144" t="s">
        <v>181</v>
      </c>
      <c r="C5" s="100" t="s">
        <v>182</v>
      </c>
      <c r="D5" s="144"/>
      <c r="E5" s="147"/>
      <c r="F5" s="144" t="s">
        <v>183</v>
      </c>
    </row>
    <row r="6" spans="1:6" ht="28.5" customHeight="1">
      <c r="A6" s="145"/>
      <c r="B6" s="146"/>
      <c r="C6" s="41" t="s">
        <v>57</v>
      </c>
      <c r="D6" s="41" t="s">
        <v>184</v>
      </c>
      <c r="E6" s="41" t="s">
        <v>185</v>
      </c>
      <c r="F6" s="148"/>
    </row>
    <row r="7" spans="1:6" ht="17.25" customHeight="1">
      <c r="A7" s="20" t="s">
        <v>83</v>
      </c>
      <c r="B7" s="20" t="s">
        <v>84</v>
      </c>
      <c r="C7" s="20" t="s">
        <v>85</v>
      </c>
      <c r="D7" s="20" t="s">
        <v>86</v>
      </c>
      <c r="E7" s="20" t="s">
        <v>87</v>
      </c>
      <c r="F7" s="20" t="s">
        <v>88</v>
      </c>
    </row>
    <row r="8" spans="1:6" ht="17.25" customHeight="1">
      <c r="A8" s="7">
        <v>415530</v>
      </c>
      <c r="B8" s="7"/>
      <c r="C8" s="7">
        <v>415530</v>
      </c>
      <c r="D8" s="7"/>
      <c r="E8" s="7">
        <v>415530</v>
      </c>
      <c r="F8" s="7"/>
    </row>
  </sheetData>
  <mergeCells count="6">
    <mergeCell ref="A3:F3"/>
    <mergeCell ref="A4:B4"/>
    <mergeCell ref="A5:A6"/>
    <mergeCell ref="B5:B6"/>
    <mergeCell ref="C5:E5"/>
    <mergeCell ref="F5:F6"/>
  </mergeCells>
  <phoneticPr fontId="16" type="noConversion"/>
  <pageMargins left="0.6692913385826772" right="0.6692913385826772" top="0.70866141732283472" bottom="0.70866141732283472" header="0.27559055118110237" footer="0.27559055118110237"/>
  <pageSetup paperSize="9" fitToWidth="0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61"/>
  <sheetViews>
    <sheetView showZeros="0" topLeftCell="I1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28"/>
      <c r="C2" s="42"/>
      <c r="E2" s="43"/>
      <c r="F2" s="43"/>
      <c r="G2" s="43"/>
      <c r="H2" s="43"/>
      <c r="I2" s="44"/>
      <c r="J2" s="44"/>
      <c r="K2" s="44"/>
      <c r="L2" s="44"/>
      <c r="M2" s="44"/>
      <c r="N2" s="44"/>
      <c r="R2" s="44"/>
      <c r="V2" s="42"/>
      <c r="X2" s="45" t="s">
        <v>186</v>
      </c>
    </row>
    <row r="3" spans="1:24" ht="45.75" customHeight="1">
      <c r="A3" s="160" t="str">
        <f>"2025"&amp;"年部门基本支出预算表"</f>
        <v>2025年部门基本支出预算表</v>
      </c>
      <c r="B3" s="161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1"/>
      <c r="P3" s="161"/>
      <c r="Q3" s="161"/>
      <c r="R3" s="160"/>
      <c r="S3" s="160"/>
      <c r="T3" s="160"/>
      <c r="U3" s="160"/>
      <c r="V3" s="160"/>
      <c r="W3" s="160"/>
      <c r="X3" s="160"/>
    </row>
    <row r="4" spans="1:24" ht="18.75" customHeight="1">
      <c r="A4" s="162" t="str">
        <f>"单位名称："&amp;"昆明市官渡区市场监督管理局"</f>
        <v>单位名称：昆明市官渡区市场监督管理局</v>
      </c>
      <c r="B4" s="163"/>
      <c r="C4" s="164"/>
      <c r="D4" s="164"/>
      <c r="E4" s="164"/>
      <c r="F4" s="164"/>
      <c r="G4" s="164"/>
      <c r="H4" s="164"/>
      <c r="I4" s="46"/>
      <c r="J4" s="46"/>
      <c r="K4" s="46"/>
      <c r="L4" s="46"/>
      <c r="M4" s="46"/>
      <c r="N4" s="46"/>
      <c r="O4" s="47"/>
      <c r="P4" s="47"/>
      <c r="Q4" s="47"/>
      <c r="R4" s="46"/>
      <c r="V4" s="42"/>
      <c r="X4" s="45" t="s">
        <v>1</v>
      </c>
    </row>
    <row r="5" spans="1:24" ht="18" customHeight="1">
      <c r="A5" s="158" t="s">
        <v>187</v>
      </c>
      <c r="B5" s="158" t="s">
        <v>188</v>
      </c>
      <c r="C5" s="158" t="s">
        <v>189</v>
      </c>
      <c r="D5" s="158" t="s">
        <v>190</v>
      </c>
      <c r="E5" s="158" t="s">
        <v>191</v>
      </c>
      <c r="F5" s="158" t="s">
        <v>192</v>
      </c>
      <c r="G5" s="158" t="s">
        <v>193</v>
      </c>
      <c r="H5" s="158" t="s">
        <v>194</v>
      </c>
      <c r="I5" s="134" t="s">
        <v>195</v>
      </c>
      <c r="J5" s="153" t="s">
        <v>195</v>
      </c>
      <c r="K5" s="153"/>
      <c r="L5" s="153"/>
      <c r="M5" s="153"/>
      <c r="N5" s="153"/>
      <c r="O5" s="135"/>
      <c r="P5" s="135"/>
      <c r="Q5" s="135"/>
      <c r="R5" s="154" t="s">
        <v>61</v>
      </c>
      <c r="S5" s="153" t="s">
        <v>62</v>
      </c>
      <c r="T5" s="153"/>
      <c r="U5" s="153"/>
      <c r="V5" s="153"/>
      <c r="W5" s="153"/>
      <c r="X5" s="155"/>
    </row>
    <row r="6" spans="1:24" ht="18" customHeight="1">
      <c r="A6" s="165"/>
      <c r="B6" s="156"/>
      <c r="C6" s="166"/>
      <c r="D6" s="165"/>
      <c r="E6" s="165"/>
      <c r="F6" s="165"/>
      <c r="G6" s="165"/>
      <c r="H6" s="165"/>
      <c r="I6" s="137" t="s">
        <v>196</v>
      </c>
      <c r="J6" s="134" t="s">
        <v>58</v>
      </c>
      <c r="K6" s="153"/>
      <c r="L6" s="153"/>
      <c r="M6" s="153"/>
      <c r="N6" s="155"/>
      <c r="O6" s="168" t="s">
        <v>197</v>
      </c>
      <c r="P6" s="135"/>
      <c r="Q6" s="136"/>
      <c r="R6" s="158" t="s">
        <v>61</v>
      </c>
      <c r="S6" s="134" t="s">
        <v>62</v>
      </c>
      <c r="T6" s="154" t="s">
        <v>64</v>
      </c>
      <c r="U6" s="153" t="s">
        <v>62</v>
      </c>
      <c r="V6" s="154" t="s">
        <v>66</v>
      </c>
      <c r="W6" s="154" t="s">
        <v>67</v>
      </c>
      <c r="X6" s="167" t="s">
        <v>68</v>
      </c>
    </row>
    <row r="7" spans="1:24" ht="19.5" customHeight="1">
      <c r="A7" s="156"/>
      <c r="B7" s="156"/>
      <c r="C7" s="156"/>
      <c r="D7" s="156"/>
      <c r="E7" s="156"/>
      <c r="F7" s="156"/>
      <c r="G7" s="156"/>
      <c r="H7" s="156"/>
      <c r="I7" s="156"/>
      <c r="J7" s="169" t="s">
        <v>198</v>
      </c>
      <c r="K7" s="158" t="s">
        <v>199</v>
      </c>
      <c r="L7" s="158" t="s">
        <v>200</v>
      </c>
      <c r="M7" s="158" t="s">
        <v>201</v>
      </c>
      <c r="N7" s="158" t="s">
        <v>202</v>
      </c>
      <c r="O7" s="158" t="s">
        <v>58</v>
      </c>
      <c r="P7" s="158" t="s">
        <v>59</v>
      </c>
      <c r="Q7" s="158" t="s">
        <v>60</v>
      </c>
      <c r="R7" s="156"/>
      <c r="S7" s="158" t="s">
        <v>57</v>
      </c>
      <c r="T7" s="158" t="s">
        <v>64</v>
      </c>
      <c r="U7" s="158" t="s">
        <v>203</v>
      </c>
      <c r="V7" s="158" t="s">
        <v>66</v>
      </c>
      <c r="W7" s="158" t="s">
        <v>67</v>
      </c>
      <c r="X7" s="158" t="s">
        <v>68</v>
      </c>
    </row>
    <row r="8" spans="1:24" ht="37.5" customHeight="1">
      <c r="A8" s="157"/>
      <c r="B8" s="138"/>
      <c r="C8" s="157"/>
      <c r="D8" s="157"/>
      <c r="E8" s="157"/>
      <c r="F8" s="157"/>
      <c r="G8" s="157"/>
      <c r="H8" s="157"/>
      <c r="I8" s="157"/>
      <c r="J8" s="170" t="s">
        <v>57</v>
      </c>
      <c r="K8" s="159" t="s">
        <v>204</v>
      </c>
      <c r="L8" s="159" t="s">
        <v>200</v>
      </c>
      <c r="M8" s="159" t="s">
        <v>201</v>
      </c>
      <c r="N8" s="159" t="s">
        <v>202</v>
      </c>
      <c r="O8" s="159" t="s">
        <v>200</v>
      </c>
      <c r="P8" s="159" t="s">
        <v>201</v>
      </c>
      <c r="Q8" s="159" t="s">
        <v>202</v>
      </c>
      <c r="R8" s="159" t="s">
        <v>61</v>
      </c>
      <c r="S8" s="159" t="s">
        <v>57</v>
      </c>
      <c r="T8" s="159" t="s">
        <v>64</v>
      </c>
      <c r="U8" s="159" t="s">
        <v>203</v>
      </c>
      <c r="V8" s="159" t="s">
        <v>66</v>
      </c>
      <c r="W8" s="159" t="s">
        <v>67</v>
      </c>
      <c r="X8" s="159" t="s">
        <v>68</v>
      </c>
    </row>
    <row r="9" spans="1:24" ht="14.25" customHeight="1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  <c r="G9" s="50">
        <v>7</v>
      </c>
      <c r="H9" s="50">
        <v>8</v>
      </c>
      <c r="I9" s="50">
        <v>9</v>
      </c>
      <c r="J9" s="50">
        <v>10</v>
      </c>
      <c r="K9" s="50">
        <v>11</v>
      </c>
      <c r="L9" s="50">
        <v>12</v>
      </c>
      <c r="M9" s="50">
        <v>13</v>
      </c>
      <c r="N9" s="50">
        <v>14</v>
      </c>
      <c r="O9" s="50">
        <v>15</v>
      </c>
      <c r="P9" s="50">
        <v>16</v>
      </c>
      <c r="Q9" s="50">
        <v>17</v>
      </c>
      <c r="R9" s="50">
        <v>18</v>
      </c>
      <c r="S9" s="50">
        <v>19</v>
      </c>
      <c r="T9" s="50">
        <v>20</v>
      </c>
      <c r="U9" s="50">
        <v>21</v>
      </c>
      <c r="V9" s="50">
        <v>22</v>
      </c>
      <c r="W9" s="50">
        <v>23</v>
      </c>
      <c r="X9" s="50">
        <v>24</v>
      </c>
    </row>
    <row r="10" spans="1:24" ht="20.25" customHeight="1">
      <c r="A10" s="10" t="s">
        <v>70</v>
      </c>
      <c r="B10" s="10" t="s">
        <v>70</v>
      </c>
      <c r="C10" s="10" t="s">
        <v>205</v>
      </c>
      <c r="D10" s="10" t="s">
        <v>206</v>
      </c>
      <c r="E10" s="10" t="s">
        <v>102</v>
      </c>
      <c r="F10" s="10" t="s">
        <v>103</v>
      </c>
      <c r="G10" s="10" t="s">
        <v>207</v>
      </c>
      <c r="H10" s="10" t="s">
        <v>208</v>
      </c>
      <c r="I10" s="7">
        <v>7631232</v>
      </c>
      <c r="J10" s="7">
        <v>7631232</v>
      </c>
      <c r="K10" s="7"/>
      <c r="L10" s="7"/>
      <c r="M10" s="7">
        <v>7631232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0.25" customHeight="1">
      <c r="A11" s="10" t="s">
        <v>70</v>
      </c>
      <c r="B11" s="10" t="s">
        <v>70</v>
      </c>
      <c r="C11" s="10" t="s">
        <v>205</v>
      </c>
      <c r="D11" s="10" t="s">
        <v>206</v>
      </c>
      <c r="E11" s="10" t="s">
        <v>102</v>
      </c>
      <c r="F11" s="10" t="s">
        <v>103</v>
      </c>
      <c r="G11" s="10" t="s">
        <v>209</v>
      </c>
      <c r="H11" s="10" t="s">
        <v>210</v>
      </c>
      <c r="I11" s="7">
        <v>9590028</v>
      </c>
      <c r="J11" s="7">
        <v>9590028</v>
      </c>
      <c r="K11" s="51"/>
      <c r="L11" s="51"/>
      <c r="M11" s="7">
        <v>9590028</v>
      </c>
      <c r="N11" s="51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25" customHeight="1">
      <c r="A12" s="10" t="s">
        <v>70</v>
      </c>
      <c r="B12" s="10" t="s">
        <v>70</v>
      </c>
      <c r="C12" s="10" t="s">
        <v>205</v>
      </c>
      <c r="D12" s="10" t="s">
        <v>206</v>
      </c>
      <c r="E12" s="10" t="s">
        <v>102</v>
      </c>
      <c r="F12" s="10" t="s">
        <v>103</v>
      </c>
      <c r="G12" s="10" t="s">
        <v>211</v>
      </c>
      <c r="H12" s="10" t="s">
        <v>212</v>
      </c>
      <c r="I12" s="7">
        <v>76000</v>
      </c>
      <c r="J12" s="7">
        <v>76000</v>
      </c>
      <c r="K12" s="51"/>
      <c r="L12" s="51"/>
      <c r="M12" s="7">
        <v>76000</v>
      </c>
      <c r="N12" s="51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25" customHeight="1">
      <c r="A13" s="10" t="s">
        <v>70</v>
      </c>
      <c r="B13" s="10" t="s">
        <v>70</v>
      </c>
      <c r="C13" s="10" t="s">
        <v>205</v>
      </c>
      <c r="D13" s="10" t="s">
        <v>206</v>
      </c>
      <c r="E13" s="10" t="s">
        <v>102</v>
      </c>
      <c r="F13" s="10" t="s">
        <v>103</v>
      </c>
      <c r="G13" s="10" t="s">
        <v>211</v>
      </c>
      <c r="H13" s="10" t="s">
        <v>212</v>
      </c>
      <c r="I13" s="7">
        <v>635936</v>
      </c>
      <c r="J13" s="7">
        <v>635936</v>
      </c>
      <c r="K13" s="51"/>
      <c r="L13" s="51"/>
      <c r="M13" s="7">
        <v>635936</v>
      </c>
      <c r="N13" s="51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0.25" customHeight="1">
      <c r="A14" s="10" t="s">
        <v>70</v>
      </c>
      <c r="B14" s="10" t="s">
        <v>70</v>
      </c>
      <c r="C14" s="10" t="s">
        <v>213</v>
      </c>
      <c r="D14" s="10" t="s">
        <v>214</v>
      </c>
      <c r="E14" s="10" t="s">
        <v>102</v>
      </c>
      <c r="F14" s="10" t="s">
        <v>103</v>
      </c>
      <c r="G14" s="10" t="s">
        <v>207</v>
      </c>
      <c r="H14" s="10" t="s">
        <v>208</v>
      </c>
      <c r="I14" s="7">
        <v>1900536</v>
      </c>
      <c r="J14" s="7">
        <v>1900536</v>
      </c>
      <c r="K14" s="51"/>
      <c r="L14" s="51"/>
      <c r="M14" s="7">
        <v>1900536</v>
      </c>
      <c r="N14" s="51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0.25" customHeight="1">
      <c r="A15" s="10" t="s">
        <v>70</v>
      </c>
      <c r="B15" s="10" t="s">
        <v>70</v>
      </c>
      <c r="C15" s="10" t="s">
        <v>213</v>
      </c>
      <c r="D15" s="10" t="s">
        <v>214</v>
      </c>
      <c r="E15" s="10" t="s">
        <v>102</v>
      </c>
      <c r="F15" s="10" t="s">
        <v>103</v>
      </c>
      <c r="G15" s="10" t="s">
        <v>209</v>
      </c>
      <c r="H15" s="10" t="s">
        <v>210</v>
      </c>
      <c r="I15" s="7">
        <v>276</v>
      </c>
      <c r="J15" s="7">
        <v>276</v>
      </c>
      <c r="K15" s="51"/>
      <c r="L15" s="51"/>
      <c r="M15" s="7">
        <v>276</v>
      </c>
      <c r="N15" s="51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0.25" customHeight="1">
      <c r="A16" s="10" t="s">
        <v>70</v>
      </c>
      <c r="B16" s="10" t="s">
        <v>70</v>
      </c>
      <c r="C16" s="10" t="s">
        <v>213</v>
      </c>
      <c r="D16" s="10" t="s">
        <v>214</v>
      </c>
      <c r="E16" s="10" t="s">
        <v>102</v>
      </c>
      <c r="F16" s="10" t="s">
        <v>103</v>
      </c>
      <c r="G16" s="10" t="s">
        <v>211</v>
      </c>
      <c r="H16" s="10" t="s">
        <v>212</v>
      </c>
      <c r="I16" s="7">
        <v>20000</v>
      </c>
      <c r="J16" s="7">
        <v>20000</v>
      </c>
      <c r="K16" s="51"/>
      <c r="L16" s="51"/>
      <c r="M16" s="7">
        <v>20000</v>
      </c>
      <c r="N16" s="51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0.25" customHeight="1">
      <c r="A17" s="10" t="s">
        <v>70</v>
      </c>
      <c r="B17" s="10" t="s">
        <v>70</v>
      </c>
      <c r="C17" s="10" t="s">
        <v>213</v>
      </c>
      <c r="D17" s="10" t="s">
        <v>214</v>
      </c>
      <c r="E17" s="10" t="s">
        <v>102</v>
      </c>
      <c r="F17" s="10" t="s">
        <v>103</v>
      </c>
      <c r="G17" s="10" t="s">
        <v>211</v>
      </c>
      <c r="H17" s="10" t="s">
        <v>212</v>
      </c>
      <c r="I17" s="7">
        <v>158378</v>
      </c>
      <c r="J17" s="7">
        <v>158378</v>
      </c>
      <c r="K17" s="51"/>
      <c r="L17" s="51"/>
      <c r="M17" s="7">
        <v>158378</v>
      </c>
      <c r="N17" s="51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0.25" customHeight="1">
      <c r="A18" s="10" t="s">
        <v>70</v>
      </c>
      <c r="B18" s="10" t="s">
        <v>70</v>
      </c>
      <c r="C18" s="10" t="s">
        <v>213</v>
      </c>
      <c r="D18" s="10" t="s">
        <v>214</v>
      </c>
      <c r="E18" s="10" t="s">
        <v>102</v>
      </c>
      <c r="F18" s="10" t="s">
        <v>103</v>
      </c>
      <c r="G18" s="10" t="s">
        <v>215</v>
      </c>
      <c r="H18" s="10" t="s">
        <v>216</v>
      </c>
      <c r="I18" s="7">
        <v>1673400</v>
      </c>
      <c r="J18" s="7">
        <v>1673400</v>
      </c>
      <c r="K18" s="51"/>
      <c r="L18" s="51"/>
      <c r="M18" s="7">
        <v>1673400</v>
      </c>
      <c r="N18" s="51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0.25" customHeight="1">
      <c r="A19" s="10" t="s">
        <v>70</v>
      </c>
      <c r="B19" s="10" t="s">
        <v>70</v>
      </c>
      <c r="C19" s="10" t="s">
        <v>213</v>
      </c>
      <c r="D19" s="10" t="s">
        <v>214</v>
      </c>
      <c r="E19" s="10" t="s">
        <v>102</v>
      </c>
      <c r="F19" s="10" t="s">
        <v>103</v>
      </c>
      <c r="G19" s="10" t="s">
        <v>215</v>
      </c>
      <c r="H19" s="10" t="s">
        <v>216</v>
      </c>
      <c r="I19" s="7">
        <v>482460</v>
      </c>
      <c r="J19" s="7">
        <v>482460</v>
      </c>
      <c r="K19" s="51"/>
      <c r="L19" s="51"/>
      <c r="M19" s="7">
        <v>482460</v>
      </c>
      <c r="N19" s="51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25" customHeight="1">
      <c r="A20" s="10" t="s">
        <v>70</v>
      </c>
      <c r="B20" s="10" t="s">
        <v>70</v>
      </c>
      <c r="C20" s="10" t="s">
        <v>217</v>
      </c>
      <c r="D20" s="10" t="s">
        <v>218</v>
      </c>
      <c r="E20" s="10" t="s">
        <v>120</v>
      </c>
      <c r="F20" s="10" t="s">
        <v>121</v>
      </c>
      <c r="G20" s="10" t="s">
        <v>219</v>
      </c>
      <c r="H20" s="10" t="s">
        <v>220</v>
      </c>
      <c r="I20" s="7">
        <v>3900000</v>
      </c>
      <c r="J20" s="7">
        <v>3900000</v>
      </c>
      <c r="K20" s="51"/>
      <c r="L20" s="51"/>
      <c r="M20" s="7">
        <v>3900000</v>
      </c>
      <c r="N20" s="51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0.25" customHeight="1">
      <c r="A21" s="10" t="s">
        <v>70</v>
      </c>
      <c r="B21" s="10" t="s">
        <v>70</v>
      </c>
      <c r="C21" s="10" t="s">
        <v>217</v>
      </c>
      <c r="D21" s="10" t="s">
        <v>218</v>
      </c>
      <c r="E21" s="10" t="s">
        <v>122</v>
      </c>
      <c r="F21" s="10" t="s">
        <v>123</v>
      </c>
      <c r="G21" s="10" t="s">
        <v>221</v>
      </c>
      <c r="H21" s="10" t="s">
        <v>222</v>
      </c>
      <c r="I21" s="7">
        <v>1621900</v>
      </c>
      <c r="J21" s="7">
        <v>1621900</v>
      </c>
      <c r="K21" s="51"/>
      <c r="L21" s="51"/>
      <c r="M21" s="7">
        <v>1621900</v>
      </c>
      <c r="N21" s="51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0.25" customHeight="1">
      <c r="A22" s="10" t="s">
        <v>70</v>
      </c>
      <c r="B22" s="10" t="s">
        <v>70</v>
      </c>
      <c r="C22" s="10" t="s">
        <v>217</v>
      </c>
      <c r="D22" s="10" t="s">
        <v>218</v>
      </c>
      <c r="E22" s="10" t="s">
        <v>128</v>
      </c>
      <c r="F22" s="10" t="s">
        <v>129</v>
      </c>
      <c r="G22" s="10" t="s">
        <v>223</v>
      </c>
      <c r="H22" s="10" t="s">
        <v>224</v>
      </c>
      <c r="I22" s="7">
        <v>2180000</v>
      </c>
      <c r="J22" s="7">
        <v>2180000</v>
      </c>
      <c r="K22" s="51"/>
      <c r="L22" s="51"/>
      <c r="M22" s="7">
        <v>2180000</v>
      </c>
      <c r="N22" s="51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0.25" customHeight="1">
      <c r="A23" s="10" t="s">
        <v>70</v>
      </c>
      <c r="B23" s="10" t="s">
        <v>70</v>
      </c>
      <c r="C23" s="10" t="s">
        <v>217</v>
      </c>
      <c r="D23" s="10" t="s">
        <v>218</v>
      </c>
      <c r="E23" s="10" t="s">
        <v>130</v>
      </c>
      <c r="F23" s="10" t="s">
        <v>131</v>
      </c>
      <c r="G23" s="10" t="s">
        <v>225</v>
      </c>
      <c r="H23" s="10" t="s">
        <v>226</v>
      </c>
      <c r="I23" s="7">
        <v>1880000</v>
      </c>
      <c r="J23" s="7">
        <v>1880000</v>
      </c>
      <c r="K23" s="51"/>
      <c r="L23" s="51"/>
      <c r="M23" s="7">
        <v>1880000</v>
      </c>
      <c r="N23" s="51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0.25" customHeight="1">
      <c r="A24" s="10" t="s">
        <v>70</v>
      </c>
      <c r="B24" s="10" t="s">
        <v>70</v>
      </c>
      <c r="C24" s="10" t="s">
        <v>217</v>
      </c>
      <c r="D24" s="10" t="s">
        <v>218</v>
      </c>
      <c r="E24" s="10" t="s">
        <v>132</v>
      </c>
      <c r="F24" s="10" t="s">
        <v>133</v>
      </c>
      <c r="G24" s="10" t="s">
        <v>227</v>
      </c>
      <c r="H24" s="10" t="s">
        <v>228</v>
      </c>
      <c r="I24" s="7">
        <v>50000</v>
      </c>
      <c r="J24" s="7">
        <v>50000</v>
      </c>
      <c r="K24" s="51"/>
      <c r="L24" s="51"/>
      <c r="M24" s="7">
        <v>50000</v>
      </c>
      <c r="N24" s="51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0.25" customHeight="1">
      <c r="A25" s="10" t="s">
        <v>70</v>
      </c>
      <c r="B25" s="10" t="s">
        <v>70</v>
      </c>
      <c r="C25" s="10" t="s">
        <v>217</v>
      </c>
      <c r="D25" s="10" t="s">
        <v>218</v>
      </c>
      <c r="E25" s="10" t="s">
        <v>132</v>
      </c>
      <c r="F25" s="10" t="s">
        <v>133</v>
      </c>
      <c r="G25" s="10" t="s">
        <v>227</v>
      </c>
      <c r="H25" s="10" t="s">
        <v>228</v>
      </c>
      <c r="I25" s="7">
        <v>380689</v>
      </c>
      <c r="J25" s="7">
        <v>380689</v>
      </c>
      <c r="K25" s="51"/>
      <c r="L25" s="51"/>
      <c r="M25" s="7">
        <v>380689</v>
      </c>
      <c r="N25" s="51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0.25" customHeight="1">
      <c r="A26" s="10" t="s">
        <v>70</v>
      </c>
      <c r="B26" s="10" t="s">
        <v>70</v>
      </c>
      <c r="C26" s="10" t="s">
        <v>229</v>
      </c>
      <c r="D26" s="10" t="s">
        <v>139</v>
      </c>
      <c r="E26" s="10" t="s">
        <v>138</v>
      </c>
      <c r="F26" s="10" t="s">
        <v>139</v>
      </c>
      <c r="G26" s="10" t="s">
        <v>230</v>
      </c>
      <c r="H26" s="10" t="s">
        <v>139</v>
      </c>
      <c r="I26" s="7">
        <v>3500000</v>
      </c>
      <c r="J26" s="7">
        <v>3500000</v>
      </c>
      <c r="K26" s="51"/>
      <c r="L26" s="51"/>
      <c r="M26" s="7">
        <v>3500000</v>
      </c>
      <c r="N26" s="51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0.25" customHeight="1">
      <c r="A27" s="10" t="s">
        <v>70</v>
      </c>
      <c r="B27" s="10" t="s">
        <v>70</v>
      </c>
      <c r="C27" s="10" t="s">
        <v>231</v>
      </c>
      <c r="D27" s="10" t="s">
        <v>232</v>
      </c>
      <c r="E27" s="10" t="s">
        <v>102</v>
      </c>
      <c r="F27" s="10" t="s">
        <v>103</v>
      </c>
      <c r="G27" s="10" t="s">
        <v>233</v>
      </c>
      <c r="H27" s="10" t="s">
        <v>234</v>
      </c>
      <c r="I27" s="7">
        <v>415530</v>
      </c>
      <c r="J27" s="7">
        <v>415530</v>
      </c>
      <c r="K27" s="51"/>
      <c r="L27" s="51"/>
      <c r="M27" s="7">
        <v>415530</v>
      </c>
      <c r="N27" s="51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0.25" customHeight="1">
      <c r="A28" s="10" t="s">
        <v>70</v>
      </c>
      <c r="B28" s="10" t="s">
        <v>70</v>
      </c>
      <c r="C28" s="10" t="s">
        <v>235</v>
      </c>
      <c r="D28" s="10" t="s">
        <v>236</v>
      </c>
      <c r="E28" s="10" t="s">
        <v>102</v>
      </c>
      <c r="F28" s="10" t="s">
        <v>103</v>
      </c>
      <c r="G28" s="10" t="s">
        <v>237</v>
      </c>
      <c r="H28" s="10" t="s">
        <v>238</v>
      </c>
      <c r="I28" s="7">
        <v>1449600</v>
      </c>
      <c r="J28" s="7">
        <v>1449600</v>
      </c>
      <c r="K28" s="51"/>
      <c r="L28" s="51"/>
      <c r="M28" s="7">
        <v>1449600</v>
      </c>
      <c r="N28" s="51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0.25" customHeight="1">
      <c r="A29" s="10" t="s">
        <v>70</v>
      </c>
      <c r="B29" s="10" t="s">
        <v>70</v>
      </c>
      <c r="C29" s="10" t="s">
        <v>239</v>
      </c>
      <c r="D29" s="10" t="s">
        <v>240</v>
      </c>
      <c r="E29" s="10" t="s">
        <v>102</v>
      </c>
      <c r="F29" s="10" t="s">
        <v>103</v>
      </c>
      <c r="G29" s="10" t="s">
        <v>241</v>
      </c>
      <c r="H29" s="10" t="s">
        <v>240</v>
      </c>
      <c r="I29" s="7">
        <v>152880</v>
      </c>
      <c r="J29" s="7">
        <v>152880</v>
      </c>
      <c r="K29" s="51"/>
      <c r="L29" s="51"/>
      <c r="M29" s="7">
        <v>152880</v>
      </c>
      <c r="N29" s="51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0.25" customHeight="1">
      <c r="A30" s="10" t="s">
        <v>70</v>
      </c>
      <c r="B30" s="10" t="s">
        <v>70</v>
      </c>
      <c r="C30" s="10" t="s">
        <v>242</v>
      </c>
      <c r="D30" s="10" t="s">
        <v>243</v>
      </c>
      <c r="E30" s="10" t="s">
        <v>102</v>
      </c>
      <c r="F30" s="10" t="s">
        <v>103</v>
      </c>
      <c r="G30" s="10" t="s">
        <v>244</v>
      </c>
      <c r="H30" s="10" t="s">
        <v>245</v>
      </c>
      <c r="I30" s="7">
        <v>80000</v>
      </c>
      <c r="J30" s="7">
        <v>80000</v>
      </c>
      <c r="K30" s="51"/>
      <c r="L30" s="51"/>
      <c r="M30" s="7">
        <v>80000</v>
      </c>
      <c r="N30" s="51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0.25" customHeight="1">
      <c r="A31" s="10" t="s">
        <v>70</v>
      </c>
      <c r="B31" s="10" t="s">
        <v>70</v>
      </c>
      <c r="C31" s="10" t="s">
        <v>242</v>
      </c>
      <c r="D31" s="10" t="s">
        <v>243</v>
      </c>
      <c r="E31" s="10" t="s">
        <v>102</v>
      </c>
      <c r="F31" s="10" t="s">
        <v>103</v>
      </c>
      <c r="G31" s="10" t="s">
        <v>244</v>
      </c>
      <c r="H31" s="10" t="s">
        <v>245</v>
      </c>
      <c r="I31" s="7">
        <v>91350</v>
      </c>
      <c r="J31" s="7">
        <v>91350</v>
      </c>
      <c r="K31" s="51"/>
      <c r="L31" s="51"/>
      <c r="M31" s="7">
        <v>91350</v>
      </c>
      <c r="N31" s="51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0.25" customHeight="1">
      <c r="A32" s="10" t="s">
        <v>70</v>
      </c>
      <c r="B32" s="10" t="s">
        <v>70</v>
      </c>
      <c r="C32" s="10" t="s">
        <v>242</v>
      </c>
      <c r="D32" s="10" t="s">
        <v>243</v>
      </c>
      <c r="E32" s="10" t="s">
        <v>102</v>
      </c>
      <c r="F32" s="10" t="s">
        <v>103</v>
      </c>
      <c r="G32" s="10" t="s">
        <v>244</v>
      </c>
      <c r="H32" s="10" t="s">
        <v>245</v>
      </c>
      <c r="I32" s="7">
        <v>226530</v>
      </c>
      <c r="J32" s="7">
        <v>226530</v>
      </c>
      <c r="K32" s="51"/>
      <c r="L32" s="51"/>
      <c r="M32" s="7">
        <v>226530</v>
      </c>
      <c r="N32" s="51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0.25" customHeight="1">
      <c r="A33" s="10" t="s">
        <v>70</v>
      </c>
      <c r="B33" s="10" t="s">
        <v>70</v>
      </c>
      <c r="C33" s="10" t="s">
        <v>242</v>
      </c>
      <c r="D33" s="10" t="s">
        <v>243</v>
      </c>
      <c r="E33" s="10" t="s">
        <v>102</v>
      </c>
      <c r="F33" s="10" t="s">
        <v>103</v>
      </c>
      <c r="G33" s="10" t="s">
        <v>246</v>
      </c>
      <c r="H33" s="10" t="s">
        <v>247</v>
      </c>
      <c r="I33" s="7">
        <v>17100</v>
      </c>
      <c r="J33" s="7">
        <v>17100</v>
      </c>
      <c r="K33" s="51"/>
      <c r="L33" s="51"/>
      <c r="M33" s="7">
        <v>17100</v>
      </c>
      <c r="N33" s="51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20.25" customHeight="1">
      <c r="A34" s="10" t="s">
        <v>70</v>
      </c>
      <c r="B34" s="10" t="s">
        <v>70</v>
      </c>
      <c r="C34" s="10" t="s">
        <v>242</v>
      </c>
      <c r="D34" s="10" t="s">
        <v>243</v>
      </c>
      <c r="E34" s="10" t="s">
        <v>102</v>
      </c>
      <c r="F34" s="10" t="s">
        <v>103</v>
      </c>
      <c r="G34" s="10" t="s">
        <v>246</v>
      </c>
      <c r="H34" s="10" t="s">
        <v>247</v>
      </c>
      <c r="I34" s="7">
        <v>57380</v>
      </c>
      <c r="J34" s="7">
        <v>57380</v>
      </c>
      <c r="K34" s="51"/>
      <c r="L34" s="51"/>
      <c r="M34" s="7">
        <v>57380</v>
      </c>
      <c r="N34" s="51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20.25" customHeight="1">
      <c r="A35" s="10" t="s">
        <v>70</v>
      </c>
      <c r="B35" s="10" t="s">
        <v>70</v>
      </c>
      <c r="C35" s="10" t="s">
        <v>242</v>
      </c>
      <c r="D35" s="10" t="s">
        <v>243</v>
      </c>
      <c r="E35" s="10" t="s">
        <v>102</v>
      </c>
      <c r="F35" s="10" t="s">
        <v>103</v>
      </c>
      <c r="G35" s="10" t="s">
        <v>246</v>
      </c>
      <c r="H35" s="10" t="s">
        <v>247</v>
      </c>
      <c r="I35" s="7">
        <v>52114</v>
      </c>
      <c r="J35" s="7">
        <v>52114</v>
      </c>
      <c r="K35" s="51"/>
      <c r="L35" s="51"/>
      <c r="M35" s="7">
        <v>52114</v>
      </c>
      <c r="N35" s="51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20.25" customHeight="1">
      <c r="A36" s="10" t="s">
        <v>70</v>
      </c>
      <c r="B36" s="10" t="s">
        <v>70</v>
      </c>
      <c r="C36" s="10" t="s">
        <v>242</v>
      </c>
      <c r="D36" s="10" t="s">
        <v>243</v>
      </c>
      <c r="E36" s="10" t="s">
        <v>102</v>
      </c>
      <c r="F36" s="10" t="s">
        <v>103</v>
      </c>
      <c r="G36" s="10" t="s">
        <v>248</v>
      </c>
      <c r="H36" s="10" t="s">
        <v>249</v>
      </c>
      <c r="I36" s="7">
        <v>80514</v>
      </c>
      <c r="J36" s="7">
        <v>80514</v>
      </c>
      <c r="K36" s="51"/>
      <c r="L36" s="51"/>
      <c r="M36" s="7">
        <v>80514</v>
      </c>
      <c r="N36" s="51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0.25" customHeight="1">
      <c r="A37" s="10" t="s">
        <v>70</v>
      </c>
      <c r="B37" s="10" t="s">
        <v>70</v>
      </c>
      <c r="C37" s="10" t="s">
        <v>242</v>
      </c>
      <c r="D37" s="10" t="s">
        <v>243</v>
      </c>
      <c r="E37" s="10" t="s">
        <v>102</v>
      </c>
      <c r="F37" s="10" t="s">
        <v>103</v>
      </c>
      <c r="G37" s="10" t="s">
        <v>250</v>
      </c>
      <c r="H37" s="10" t="s">
        <v>251</v>
      </c>
      <c r="I37" s="7">
        <v>147980</v>
      </c>
      <c r="J37" s="7">
        <v>147980</v>
      </c>
      <c r="K37" s="51"/>
      <c r="L37" s="51"/>
      <c r="M37" s="7">
        <v>147980</v>
      </c>
      <c r="N37" s="51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0.25" customHeight="1">
      <c r="A38" s="10" t="s">
        <v>70</v>
      </c>
      <c r="B38" s="10" t="s">
        <v>70</v>
      </c>
      <c r="C38" s="10" t="s">
        <v>242</v>
      </c>
      <c r="D38" s="10" t="s">
        <v>243</v>
      </c>
      <c r="E38" s="10" t="s">
        <v>102</v>
      </c>
      <c r="F38" s="10" t="s">
        <v>103</v>
      </c>
      <c r="G38" s="10" t="s">
        <v>250</v>
      </c>
      <c r="H38" s="10" t="s">
        <v>251</v>
      </c>
      <c r="I38" s="7">
        <v>44100</v>
      </c>
      <c r="J38" s="7">
        <v>44100</v>
      </c>
      <c r="K38" s="51"/>
      <c r="L38" s="51"/>
      <c r="M38" s="7">
        <v>44100</v>
      </c>
      <c r="N38" s="51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20.25" customHeight="1">
      <c r="A39" s="10" t="s">
        <v>70</v>
      </c>
      <c r="B39" s="10" t="s">
        <v>70</v>
      </c>
      <c r="C39" s="10" t="s">
        <v>242</v>
      </c>
      <c r="D39" s="10" t="s">
        <v>243</v>
      </c>
      <c r="E39" s="10" t="s">
        <v>102</v>
      </c>
      <c r="F39" s="10" t="s">
        <v>103</v>
      </c>
      <c r="G39" s="10" t="s">
        <v>252</v>
      </c>
      <c r="H39" s="10" t="s">
        <v>253</v>
      </c>
      <c r="I39" s="7">
        <v>170400</v>
      </c>
      <c r="J39" s="7">
        <v>170400</v>
      </c>
      <c r="K39" s="51"/>
      <c r="L39" s="51"/>
      <c r="M39" s="7">
        <v>170400</v>
      </c>
      <c r="N39" s="51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0.25" customHeight="1">
      <c r="A40" s="10" t="s">
        <v>70</v>
      </c>
      <c r="B40" s="10" t="s">
        <v>70</v>
      </c>
      <c r="C40" s="10" t="s">
        <v>242</v>
      </c>
      <c r="D40" s="10" t="s">
        <v>243</v>
      </c>
      <c r="E40" s="10" t="s">
        <v>102</v>
      </c>
      <c r="F40" s="10" t="s">
        <v>103</v>
      </c>
      <c r="G40" s="10" t="s">
        <v>254</v>
      </c>
      <c r="H40" s="10" t="s">
        <v>255</v>
      </c>
      <c r="I40" s="7">
        <v>60750</v>
      </c>
      <c r="J40" s="7">
        <v>60750</v>
      </c>
      <c r="K40" s="51"/>
      <c r="L40" s="51"/>
      <c r="M40" s="7">
        <v>60750</v>
      </c>
      <c r="N40" s="51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20.25" customHeight="1">
      <c r="A41" s="10" t="s">
        <v>70</v>
      </c>
      <c r="B41" s="10" t="s">
        <v>70</v>
      </c>
      <c r="C41" s="10" t="s">
        <v>242</v>
      </c>
      <c r="D41" s="10" t="s">
        <v>243</v>
      </c>
      <c r="E41" s="10" t="s">
        <v>102</v>
      </c>
      <c r="F41" s="10" t="s">
        <v>103</v>
      </c>
      <c r="G41" s="10" t="s">
        <v>254</v>
      </c>
      <c r="H41" s="10" t="s">
        <v>255</v>
      </c>
      <c r="I41" s="7">
        <v>203850</v>
      </c>
      <c r="J41" s="7">
        <v>203850</v>
      </c>
      <c r="K41" s="51"/>
      <c r="L41" s="51"/>
      <c r="M41" s="7">
        <v>203850</v>
      </c>
      <c r="N41" s="51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20.25" customHeight="1">
      <c r="A42" s="10" t="s">
        <v>70</v>
      </c>
      <c r="B42" s="10" t="s">
        <v>70</v>
      </c>
      <c r="C42" s="10" t="s">
        <v>242</v>
      </c>
      <c r="D42" s="10" t="s">
        <v>243</v>
      </c>
      <c r="E42" s="10" t="s">
        <v>102</v>
      </c>
      <c r="F42" s="10" t="s">
        <v>103</v>
      </c>
      <c r="G42" s="10" t="s">
        <v>256</v>
      </c>
      <c r="H42" s="10" t="s">
        <v>257</v>
      </c>
      <c r="I42" s="7">
        <v>278320</v>
      </c>
      <c r="J42" s="7">
        <v>278320</v>
      </c>
      <c r="K42" s="51"/>
      <c r="L42" s="51"/>
      <c r="M42" s="7">
        <v>278320</v>
      </c>
      <c r="N42" s="51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20.25" customHeight="1">
      <c r="A43" s="10" t="s">
        <v>70</v>
      </c>
      <c r="B43" s="10" t="s">
        <v>70</v>
      </c>
      <c r="C43" s="10" t="s">
        <v>242</v>
      </c>
      <c r="D43" s="10" t="s">
        <v>243</v>
      </c>
      <c r="E43" s="10" t="s">
        <v>102</v>
      </c>
      <c r="F43" s="10" t="s">
        <v>103</v>
      </c>
      <c r="G43" s="10" t="s">
        <v>258</v>
      </c>
      <c r="H43" s="10" t="s">
        <v>259</v>
      </c>
      <c r="I43" s="7">
        <v>57380</v>
      </c>
      <c r="J43" s="7">
        <v>57380</v>
      </c>
      <c r="K43" s="51"/>
      <c r="L43" s="51"/>
      <c r="M43" s="7">
        <v>57380</v>
      </c>
      <c r="N43" s="51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20.25" customHeight="1">
      <c r="A44" s="10" t="s">
        <v>70</v>
      </c>
      <c r="B44" s="10" t="s">
        <v>70</v>
      </c>
      <c r="C44" s="10" t="s">
        <v>242</v>
      </c>
      <c r="D44" s="10" t="s">
        <v>243</v>
      </c>
      <c r="E44" s="10" t="s">
        <v>102</v>
      </c>
      <c r="F44" s="10" t="s">
        <v>103</v>
      </c>
      <c r="G44" s="10" t="s">
        <v>258</v>
      </c>
      <c r="H44" s="10" t="s">
        <v>259</v>
      </c>
      <c r="I44" s="7">
        <v>17100</v>
      </c>
      <c r="J44" s="7">
        <v>17100</v>
      </c>
      <c r="K44" s="51"/>
      <c r="L44" s="51"/>
      <c r="M44" s="7">
        <v>17100</v>
      </c>
      <c r="N44" s="51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20.25" customHeight="1">
      <c r="A45" s="10" t="s">
        <v>70</v>
      </c>
      <c r="B45" s="10" t="s">
        <v>70</v>
      </c>
      <c r="C45" s="10" t="s">
        <v>242</v>
      </c>
      <c r="D45" s="10" t="s">
        <v>243</v>
      </c>
      <c r="E45" s="10" t="s">
        <v>102</v>
      </c>
      <c r="F45" s="10" t="s">
        <v>103</v>
      </c>
      <c r="G45" s="10" t="s">
        <v>260</v>
      </c>
      <c r="H45" s="10" t="s">
        <v>261</v>
      </c>
      <c r="I45" s="7">
        <v>135000</v>
      </c>
      <c r="J45" s="7">
        <v>135000</v>
      </c>
      <c r="K45" s="51"/>
      <c r="L45" s="51"/>
      <c r="M45" s="7">
        <v>135000</v>
      </c>
      <c r="N45" s="51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20.25" customHeight="1">
      <c r="A46" s="10" t="s">
        <v>70</v>
      </c>
      <c r="B46" s="10" t="s">
        <v>70</v>
      </c>
      <c r="C46" s="10" t="s">
        <v>242</v>
      </c>
      <c r="D46" s="10" t="s">
        <v>243</v>
      </c>
      <c r="E46" s="10" t="s">
        <v>102</v>
      </c>
      <c r="F46" s="10" t="s">
        <v>103</v>
      </c>
      <c r="G46" s="10" t="s">
        <v>260</v>
      </c>
      <c r="H46" s="10" t="s">
        <v>261</v>
      </c>
      <c r="I46" s="7">
        <v>453000</v>
      </c>
      <c r="J46" s="7">
        <v>453000</v>
      </c>
      <c r="K46" s="51"/>
      <c r="L46" s="51"/>
      <c r="M46" s="7">
        <v>453000</v>
      </c>
      <c r="N46" s="51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20.25" customHeight="1">
      <c r="A47" s="10" t="s">
        <v>70</v>
      </c>
      <c r="B47" s="10" t="s">
        <v>70</v>
      </c>
      <c r="C47" s="10" t="s">
        <v>242</v>
      </c>
      <c r="D47" s="10" t="s">
        <v>243</v>
      </c>
      <c r="E47" s="10" t="s">
        <v>116</v>
      </c>
      <c r="F47" s="10" t="s">
        <v>117</v>
      </c>
      <c r="G47" s="10" t="s">
        <v>260</v>
      </c>
      <c r="H47" s="10" t="s">
        <v>261</v>
      </c>
      <c r="I47" s="7">
        <v>336000</v>
      </c>
      <c r="J47" s="7">
        <v>336000</v>
      </c>
      <c r="K47" s="51"/>
      <c r="L47" s="51"/>
      <c r="M47" s="7">
        <v>336000</v>
      </c>
      <c r="N47" s="51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20.25" customHeight="1">
      <c r="A48" s="10" t="s">
        <v>70</v>
      </c>
      <c r="B48" s="10" t="s">
        <v>70</v>
      </c>
      <c r="C48" s="10" t="s">
        <v>242</v>
      </c>
      <c r="D48" s="10" t="s">
        <v>243</v>
      </c>
      <c r="E48" s="10" t="s">
        <v>118</v>
      </c>
      <c r="F48" s="10" t="s">
        <v>119</v>
      </c>
      <c r="G48" s="10" t="s">
        <v>260</v>
      </c>
      <c r="H48" s="10" t="s">
        <v>261</v>
      </c>
      <c r="I48" s="7">
        <v>60000</v>
      </c>
      <c r="J48" s="7">
        <v>60000</v>
      </c>
      <c r="K48" s="51"/>
      <c r="L48" s="51"/>
      <c r="M48" s="7">
        <v>60000</v>
      </c>
      <c r="N48" s="51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20.25" customHeight="1">
      <c r="A49" s="10" t="s">
        <v>70</v>
      </c>
      <c r="B49" s="10" t="s">
        <v>70</v>
      </c>
      <c r="C49" s="10" t="s">
        <v>242</v>
      </c>
      <c r="D49" s="10" t="s">
        <v>243</v>
      </c>
      <c r="E49" s="10" t="s">
        <v>116</v>
      </c>
      <c r="F49" s="10" t="s">
        <v>117</v>
      </c>
      <c r="G49" s="10" t="s">
        <v>262</v>
      </c>
      <c r="H49" s="10" t="s">
        <v>263</v>
      </c>
      <c r="I49" s="7">
        <v>84000</v>
      </c>
      <c r="J49" s="7">
        <v>84000</v>
      </c>
      <c r="K49" s="51"/>
      <c r="L49" s="51"/>
      <c r="M49" s="7">
        <v>84000</v>
      </c>
      <c r="N49" s="51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20.25" customHeight="1">
      <c r="A50" s="10" t="s">
        <v>70</v>
      </c>
      <c r="B50" s="10" t="s">
        <v>70</v>
      </c>
      <c r="C50" s="10" t="s">
        <v>242</v>
      </c>
      <c r="D50" s="10" t="s">
        <v>243</v>
      </c>
      <c r="E50" s="10" t="s">
        <v>118</v>
      </c>
      <c r="F50" s="10" t="s">
        <v>119</v>
      </c>
      <c r="G50" s="10" t="s">
        <v>262</v>
      </c>
      <c r="H50" s="10" t="s">
        <v>263</v>
      </c>
      <c r="I50" s="7">
        <v>15000</v>
      </c>
      <c r="J50" s="7">
        <v>15000</v>
      </c>
      <c r="K50" s="51"/>
      <c r="L50" s="51"/>
      <c r="M50" s="7">
        <v>15000</v>
      </c>
      <c r="N50" s="51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20.25" customHeight="1">
      <c r="A51" s="10" t="s">
        <v>70</v>
      </c>
      <c r="B51" s="10" t="s">
        <v>70</v>
      </c>
      <c r="C51" s="10" t="s">
        <v>264</v>
      </c>
      <c r="D51" s="10" t="s">
        <v>265</v>
      </c>
      <c r="E51" s="10" t="s">
        <v>102</v>
      </c>
      <c r="F51" s="10" t="s">
        <v>103</v>
      </c>
      <c r="G51" s="10" t="s">
        <v>211</v>
      </c>
      <c r="H51" s="10" t="s">
        <v>212</v>
      </c>
      <c r="I51" s="7">
        <v>1421415</v>
      </c>
      <c r="J51" s="7">
        <v>1421415</v>
      </c>
      <c r="K51" s="51"/>
      <c r="L51" s="51"/>
      <c r="M51" s="7">
        <v>1421415</v>
      </c>
      <c r="N51" s="51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20.25" customHeight="1">
      <c r="A52" s="10" t="s">
        <v>70</v>
      </c>
      <c r="B52" s="10" t="s">
        <v>70</v>
      </c>
      <c r="C52" s="10" t="s">
        <v>264</v>
      </c>
      <c r="D52" s="10" t="s">
        <v>265</v>
      </c>
      <c r="E52" s="10" t="s">
        <v>102</v>
      </c>
      <c r="F52" s="10" t="s">
        <v>103</v>
      </c>
      <c r="G52" s="10" t="s">
        <v>215</v>
      </c>
      <c r="H52" s="10" t="s">
        <v>216</v>
      </c>
      <c r="I52" s="7">
        <v>810000</v>
      </c>
      <c r="J52" s="7">
        <v>810000</v>
      </c>
      <c r="K52" s="51"/>
      <c r="L52" s="51"/>
      <c r="M52" s="7">
        <v>810000</v>
      </c>
      <c r="N52" s="51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20.25" customHeight="1">
      <c r="A53" s="10" t="s">
        <v>70</v>
      </c>
      <c r="B53" s="10" t="s">
        <v>70</v>
      </c>
      <c r="C53" s="10" t="s">
        <v>266</v>
      </c>
      <c r="D53" s="10" t="s">
        <v>267</v>
      </c>
      <c r="E53" s="10" t="s">
        <v>116</v>
      </c>
      <c r="F53" s="10" t="s">
        <v>117</v>
      </c>
      <c r="G53" s="10" t="s">
        <v>268</v>
      </c>
      <c r="H53" s="10" t="s">
        <v>269</v>
      </c>
      <c r="I53" s="7">
        <v>4462900</v>
      </c>
      <c r="J53" s="7">
        <v>4462900</v>
      </c>
      <c r="K53" s="51"/>
      <c r="L53" s="51"/>
      <c r="M53" s="7">
        <v>4462900</v>
      </c>
      <c r="N53" s="51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20.25" customHeight="1">
      <c r="A54" s="10" t="s">
        <v>70</v>
      </c>
      <c r="B54" s="10" t="s">
        <v>70</v>
      </c>
      <c r="C54" s="10" t="s">
        <v>270</v>
      </c>
      <c r="D54" s="10" t="s">
        <v>271</v>
      </c>
      <c r="E54" s="10" t="s">
        <v>102</v>
      </c>
      <c r="F54" s="10" t="s">
        <v>103</v>
      </c>
      <c r="G54" s="10" t="s">
        <v>211</v>
      </c>
      <c r="H54" s="10" t="s">
        <v>212</v>
      </c>
      <c r="I54" s="7">
        <v>2595237</v>
      </c>
      <c r="J54" s="7">
        <v>2595237</v>
      </c>
      <c r="K54" s="51"/>
      <c r="L54" s="51"/>
      <c r="M54" s="7">
        <v>2595237</v>
      </c>
      <c r="N54" s="51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20.25" customHeight="1">
      <c r="A55" s="10" t="s">
        <v>70</v>
      </c>
      <c r="B55" s="10" t="s">
        <v>70</v>
      </c>
      <c r="C55" s="10" t="s">
        <v>270</v>
      </c>
      <c r="D55" s="10" t="s">
        <v>271</v>
      </c>
      <c r="E55" s="10" t="s">
        <v>102</v>
      </c>
      <c r="F55" s="10" t="s">
        <v>103</v>
      </c>
      <c r="G55" s="10" t="s">
        <v>211</v>
      </c>
      <c r="H55" s="10" t="s">
        <v>212</v>
      </c>
      <c r="I55" s="7">
        <v>4053120</v>
      </c>
      <c r="J55" s="7">
        <v>4053120</v>
      </c>
      <c r="K55" s="51"/>
      <c r="L55" s="51"/>
      <c r="M55" s="7">
        <v>4053120</v>
      </c>
      <c r="N55" s="51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20.25" customHeight="1">
      <c r="A56" s="10" t="s">
        <v>70</v>
      </c>
      <c r="B56" s="10" t="s">
        <v>70</v>
      </c>
      <c r="C56" s="10" t="s">
        <v>272</v>
      </c>
      <c r="D56" s="10" t="s">
        <v>273</v>
      </c>
      <c r="E56" s="10" t="s">
        <v>116</v>
      </c>
      <c r="F56" s="10" t="s">
        <v>117</v>
      </c>
      <c r="G56" s="10" t="s">
        <v>260</v>
      </c>
      <c r="H56" s="10" t="s">
        <v>261</v>
      </c>
      <c r="I56" s="7">
        <v>56000</v>
      </c>
      <c r="J56" s="7">
        <v>56000</v>
      </c>
      <c r="K56" s="51"/>
      <c r="L56" s="51"/>
      <c r="M56" s="7">
        <v>56000</v>
      </c>
      <c r="N56" s="51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20.25" customHeight="1">
      <c r="A57" s="10" t="s">
        <v>70</v>
      </c>
      <c r="B57" s="10" t="s">
        <v>70</v>
      </c>
      <c r="C57" s="10" t="s">
        <v>272</v>
      </c>
      <c r="D57" s="10" t="s">
        <v>273</v>
      </c>
      <c r="E57" s="10" t="s">
        <v>118</v>
      </c>
      <c r="F57" s="10" t="s">
        <v>119</v>
      </c>
      <c r="G57" s="10" t="s">
        <v>260</v>
      </c>
      <c r="H57" s="10" t="s">
        <v>261</v>
      </c>
      <c r="I57" s="7">
        <v>10000</v>
      </c>
      <c r="J57" s="7">
        <v>10000</v>
      </c>
      <c r="K57" s="51"/>
      <c r="L57" s="51"/>
      <c r="M57" s="7">
        <v>10000</v>
      </c>
      <c r="N57" s="51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20.25" customHeight="1">
      <c r="A58" s="10" t="s">
        <v>70</v>
      </c>
      <c r="B58" s="10" t="s">
        <v>70</v>
      </c>
      <c r="C58" s="10" t="s">
        <v>274</v>
      </c>
      <c r="D58" s="10" t="s">
        <v>275</v>
      </c>
      <c r="E58" s="10" t="s">
        <v>102</v>
      </c>
      <c r="F58" s="10" t="s">
        <v>103</v>
      </c>
      <c r="G58" s="10" t="s">
        <v>276</v>
      </c>
      <c r="H58" s="10" t="s">
        <v>277</v>
      </c>
      <c r="I58" s="7">
        <v>3057840</v>
      </c>
      <c r="J58" s="7">
        <v>3057840</v>
      </c>
      <c r="K58" s="51"/>
      <c r="L58" s="51"/>
      <c r="M58" s="7">
        <v>3057840</v>
      </c>
      <c r="N58" s="51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20.25" customHeight="1">
      <c r="A59" s="10" t="s">
        <v>70</v>
      </c>
      <c r="B59" s="10" t="s">
        <v>70</v>
      </c>
      <c r="C59" s="10" t="s">
        <v>278</v>
      </c>
      <c r="D59" s="10" t="s">
        <v>279</v>
      </c>
      <c r="E59" s="10" t="s">
        <v>102</v>
      </c>
      <c r="F59" s="10" t="s">
        <v>103</v>
      </c>
      <c r="G59" s="10" t="s">
        <v>237</v>
      </c>
      <c r="H59" s="10" t="s">
        <v>238</v>
      </c>
      <c r="I59" s="7">
        <v>144960</v>
      </c>
      <c r="J59" s="7">
        <v>144960</v>
      </c>
      <c r="K59" s="51"/>
      <c r="L59" s="51"/>
      <c r="M59" s="7">
        <v>144960</v>
      </c>
      <c r="N59" s="51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20.25" customHeight="1">
      <c r="A60" s="10" t="s">
        <v>70</v>
      </c>
      <c r="B60" s="10" t="s">
        <v>70</v>
      </c>
      <c r="C60" s="10" t="s">
        <v>280</v>
      </c>
      <c r="D60" s="10" t="s">
        <v>281</v>
      </c>
      <c r="E60" s="10" t="s">
        <v>102</v>
      </c>
      <c r="F60" s="10" t="s">
        <v>103</v>
      </c>
      <c r="G60" s="10" t="s">
        <v>237</v>
      </c>
      <c r="H60" s="10" t="s">
        <v>238</v>
      </c>
      <c r="I60" s="7">
        <v>64800</v>
      </c>
      <c r="J60" s="7">
        <v>64800</v>
      </c>
      <c r="K60" s="51"/>
      <c r="L60" s="51"/>
      <c r="M60" s="7">
        <v>64800</v>
      </c>
      <c r="N60" s="51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7.25" customHeight="1">
      <c r="A61" s="149" t="s">
        <v>178</v>
      </c>
      <c r="B61" s="150"/>
      <c r="C61" s="151"/>
      <c r="D61" s="151"/>
      <c r="E61" s="151"/>
      <c r="F61" s="151"/>
      <c r="G61" s="151"/>
      <c r="H61" s="152"/>
      <c r="I61" s="7">
        <v>57042985</v>
      </c>
      <c r="J61" s="7">
        <v>57042985</v>
      </c>
      <c r="K61" s="7"/>
      <c r="L61" s="7"/>
      <c r="M61" s="7">
        <v>57042985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</sheetData>
  <mergeCells count="31">
    <mergeCell ref="A3:X3"/>
    <mergeCell ref="A4:H4"/>
    <mergeCell ref="A5:A8"/>
    <mergeCell ref="C5:C8"/>
    <mergeCell ref="D5:D8"/>
    <mergeCell ref="E5:E8"/>
    <mergeCell ref="F5:F8"/>
    <mergeCell ref="G5:G8"/>
    <mergeCell ref="H5:H8"/>
    <mergeCell ref="J6:N6"/>
    <mergeCell ref="R6:R8"/>
    <mergeCell ref="S6:X6"/>
    <mergeCell ref="Q7:Q8"/>
    <mergeCell ref="O6:Q6"/>
    <mergeCell ref="B5:B8"/>
    <mergeCell ref="J7:J8"/>
    <mergeCell ref="A61:H61"/>
    <mergeCell ref="I5:X5"/>
    <mergeCell ref="I6:I8"/>
    <mergeCell ref="K7:K8"/>
    <mergeCell ref="L7:L8"/>
    <mergeCell ref="M7:M8"/>
    <mergeCell ref="N7:N8"/>
    <mergeCell ref="S7:S8"/>
    <mergeCell ref="T7:T8"/>
    <mergeCell ref="U7:U8"/>
    <mergeCell ref="V7:V8"/>
    <mergeCell ref="W7:W8"/>
    <mergeCell ref="X7:X8"/>
    <mergeCell ref="O7:O8"/>
    <mergeCell ref="P7:P8"/>
  </mergeCells>
  <phoneticPr fontId="16" type="noConversion"/>
  <printOptions horizontalCentered="1"/>
  <pageMargins left="0.35433070866141736" right="0.35433070866141736" top="0.55118110236220474" bottom="0.55118110236220474" header="0.47244094488188981" footer="0.47244094488188981"/>
  <pageSetup paperSize="9" scale="27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18"/>
  <sheetViews>
    <sheetView showZeros="0" topLeftCell="F1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28"/>
      <c r="E2" s="52"/>
      <c r="F2" s="52"/>
      <c r="G2" s="52"/>
      <c r="H2" s="52"/>
      <c r="U2" s="28"/>
      <c r="W2" s="4" t="s">
        <v>282</v>
      </c>
    </row>
    <row r="3" spans="1:23" ht="46.5" customHeight="1">
      <c r="A3" s="161" t="str">
        <f>"2025"&amp;"年部门项目支出预算表"</f>
        <v>2025年部门项目支出预算表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</row>
    <row r="4" spans="1:23" ht="13.5" customHeight="1">
      <c r="A4" s="162" t="str">
        <f>"单位名称："&amp;"昆明市官渡区市场监督管理局"</f>
        <v>单位名称：昆明市官渡区市场监督管理局</v>
      </c>
      <c r="B4" s="163"/>
      <c r="C4" s="163"/>
      <c r="D4" s="163"/>
      <c r="E4" s="163"/>
      <c r="F4" s="163"/>
      <c r="G4" s="163"/>
      <c r="H4" s="163"/>
      <c r="I4" s="47"/>
      <c r="J4" s="47"/>
      <c r="K4" s="47"/>
      <c r="L4" s="47"/>
      <c r="M4" s="47"/>
      <c r="N4" s="47"/>
      <c r="O4" s="47"/>
      <c r="P4" s="47"/>
      <c r="Q4" s="47"/>
      <c r="U4" s="28"/>
      <c r="W4" s="53" t="s">
        <v>1</v>
      </c>
    </row>
    <row r="5" spans="1:23" ht="21.75" customHeight="1">
      <c r="A5" s="158" t="s">
        <v>283</v>
      </c>
      <c r="B5" s="171" t="s">
        <v>189</v>
      </c>
      <c r="C5" s="158" t="s">
        <v>190</v>
      </c>
      <c r="D5" s="158" t="s">
        <v>284</v>
      </c>
      <c r="E5" s="171" t="s">
        <v>191</v>
      </c>
      <c r="F5" s="171" t="s">
        <v>192</v>
      </c>
      <c r="G5" s="171" t="s">
        <v>285</v>
      </c>
      <c r="H5" s="171" t="s">
        <v>286</v>
      </c>
      <c r="I5" s="176" t="s">
        <v>55</v>
      </c>
      <c r="J5" s="168" t="s">
        <v>287</v>
      </c>
      <c r="K5" s="135"/>
      <c r="L5" s="135"/>
      <c r="M5" s="136"/>
      <c r="N5" s="168" t="s">
        <v>197</v>
      </c>
      <c r="O5" s="135"/>
      <c r="P5" s="136"/>
      <c r="Q5" s="171" t="s">
        <v>61</v>
      </c>
      <c r="R5" s="168" t="s">
        <v>62</v>
      </c>
      <c r="S5" s="135"/>
      <c r="T5" s="135"/>
      <c r="U5" s="135"/>
      <c r="V5" s="135"/>
      <c r="W5" s="136"/>
    </row>
    <row r="6" spans="1:23" ht="21.75" customHeight="1">
      <c r="A6" s="165"/>
      <c r="B6" s="156"/>
      <c r="C6" s="165"/>
      <c r="D6" s="165"/>
      <c r="E6" s="174"/>
      <c r="F6" s="174"/>
      <c r="G6" s="174"/>
      <c r="H6" s="174"/>
      <c r="I6" s="156"/>
      <c r="J6" s="172" t="s">
        <v>58</v>
      </c>
      <c r="K6" s="132"/>
      <c r="L6" s="171" t="s">
        <v>59</v>
      </c>
      <c r="M6" s="171" t="s">
        <v>60</v>
      </c>
      <c r="N6" s="171" t="s">
        <v>58</v>
      </c>
      <c r="O6" s="171" t="s">
        <v>59</v>
      </c>
      <c r="P6" s="171" t="s">
        <v>60</v>
      </c>
      <c r="Q6" s="174"/>
      <c r="R6" s="171" t="s">
        <v>57</v>
      </c>
      <c r="S6" s="171" t="s">
        <v>64</v>
      </c>
      <c r="T6" s="171" t="s">
        <v>203</v>
      </c>
      <c r="U6" s="171" t="s">
        <v>66</v>
      </c>
      <c r="V6" s="171" t="s">
        <v>67</v>
      </c>
      <c r="W6" s="171" t="s">
        <v>68</v>
      </c>
    </row>
    <row r="7" spans="1:23" ht="21" customHeight="1">
      <c r="A7" s="156"/>
      <c r="B7" s="156"/>
      <c r="C7" s="156"/>
      <c r="D7" s="156"/>
      <c r="E7" s="156"/>
      <c r="F7" s="156"/>
      <c r="G7" s="156"/>
      <c r="H7" s="156"/>
      <c r="I7" s="156"/>
      <c r="J7" s="173" t="s">
        <v>57</v>
      </c>
      <c r="K7" s="133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</row>
    <row r="8" spans="1:23" ht="39.75" customHeight="1">
      <c r="A8" s="159"/>
      <c r="B8" s="138"/>
      <c r="C8" s="159"/>
      <c r="D8" s="159"/>
      <c r="E8" s="175"/>
      <c r="F8" s="175"/>
      <c r="G8" s="175"/>
      <c r="H8" s="175"/>
      <c r="I8" s="138"/>
      <c r="J8" s="55" t="s">
        <v>57</v>
      </c>
      <c r="K8" s="55" t="s">
        <v>288</v>
      </c>
      <c r="L8" s="175"/>
      <c r="M8" s="175"/>
      <c r="N8" s="175"/>
      <c r="O8" s="175"/>
      <c r="P8" s="175"/>
      <c r="Q8" s="175"/>
      <c r="R8" s="175"/>
      <c r="S8" s="175"/>
      <c r="T8" s="175"/>
      <c r="U8" s="138"/>
      <c r="V8" s="175"/>
      <c r="W8" s="175"/>
    </row>
    <row r="9" spans="1:23" ht="15" customHeight="1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0">
        <v>12</v>
      </c>
      <c r="M9" s="50">
        <v>13</v>
      </c>
      <c r="N9" s="50">
        <v>14</v>
      </c>
      <c r="O9" s="50">
        <v>15</v>
      </c>
      <c r="P9" s="50">
        <v>16</v>
      </c>
      <c r="Q9" s="50">
        <v>17</v>
      </c>
      <c r="R9" s="50">
        <v>18</v>
      </c>
      <c r="S9" s="50">
        <v>19</v>
      </c>
      <c r="T9" s="50">
        <v>20</v>
      </c>
      <c r="U9" s="56">
        <v>21</v>
      </c>
      <c r="V9" s="50">
        <v>22</v>
      </c>
      <c r="W9" s="56">
        <v>23</v>
      </c>
    </row>
    <row r="10" spans="1:23" ht="21.75" customHeight="1">
      <c r="A10" s="25" t="s">
        <v>289</v>
      </c>
      <c r="B10" s="25" t="s">
        <v>290</v>
      </c>
      <c r="C10" s="25" t="s">
        <v>291</v>
      </c>
      <c r="D10" s="25" t="s">
        <v>70</v>
      </c>
      <c r="E10" s="25" t="s">
        <v>106</v>
      </c>
      <c r="F10" s="25" t="s">
        <v>107</v>
      </c>
      <c r="G10" s="25" t="s">
        <v>244</v>
      </c>
      <c r="H10" s="25" t="s">
        <v>245</v>
      </c>
      <c r="I10" s="7">
        <v>100000</v>
      </c>
      <c r="J10" s="7">
        <v>100000</v>
      </c>
      <c r="K10" s="7">
        <v>100000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21.75" customHeight="1">
      <c r="A11" s="25" t="s">
        <v>289</v>
      </c>
      <c r="B11" s="25" t="s">
        <v>292</v>
      </c>
      <c r="C11" s="25" t="s">
        <v>293</v>
      </c>
      <c r="D11" s="25" t="s">
        <v>70</v>
      </c>
      <c r="E11" s="25" t="s">
        <v>106</v>
      </c>
      <c r="F11" s="25" t="s">
        <v>107</v>
      </c>
      <c r="G11" s="25" t="s">
        <v>294</v>
      </c>
      <c r="H11" s="25" t="s">
        <v>295</v>
      </c>
      <c r="I11" s="7">
        <v>870000</v>
      </c>
      <c r="J11" s="7">
        <v>870000</v>
      </c>
      <c r="K11" s="7">
        <v>870000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21.75" customHeight="1">
      <c r="A12" s="25" t="s">
        <v>289</v>
      </c>
      <c r="B12" s="25" t="s">
        <v>296</v>
      </c>
      <c r="C12" s="25" t="s">
        <v>297</v>
      </c>
      <c r="D12" s="25" t="s">
        <v>70</v>
      </c>
      <c r="E12" s="25" t="s">
        <v>110</v>
      </c>
      <c r="F12" s="25" t="s">
        <v>111</v>
      </c>
      <c r="G12" s="25" t="s">
        <v>244</v>
      </c>
      <c r="H12" s="25" t="s">
        <v>245</v>
      </c>
      <c r="I12" s="7">
        <v>634112</v>
      </c>
      <c r="J12" s="7">
        <v>634112</v>
      </c>
      <c r="K12" s="7">
        <v>634112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21.75" customHeight="1">
      <c r="A13" s="25" t="s">
        <v>289</v>
      </c>
      <c r="B13" s="25" t="s">
        <v>298</v>
      </c>
      <c r="C13" s="25" t="s">
        <v>299</v>
      </c>
      <c r="D13" s="25" t="s">
        <v>70</v>
      </c>
      <c r="E13" s="25" t="s">
        <v>104</v>
      </c>
      <c r="F13" s="25" t="s">
        <v>105</v>
      </c>
      <c r="G13" s="25" t="s">
        <v>294</v>
      </c>
      <c r="H13" s="25" t="s">
        <v>295</v>
      </c>
      <c r="I13" s="7">
        <v>600000</v>
      </c>
      <c r="J13" s="7">
        <v>600000</v>
      </c>
      <c r="K13" s="7">
        <v>600000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21.75" customHeight="1">
      <c r="A14" s="25" t="s">
        <v>289</v>
      </c>
      <c r="B14" s="25" t="s">
        <v>300</v>
      </c>
      <c r="C14" s="25" t="s">
        <v>301</v>
      </c>
      <c r="D14" s="25" t="s">
        <v>70</v>
      </c>
      <c r="E14" s="25" t="s">
        <v>104</v>
      </c>
      <c r="F14" s="25" t="s">
        <v>105</v>
      </c>
      <c r="G14" s="25" t="s">
        <v>294</v>
      </c>
      <c r="H14" s="25" t="s">
        <v>295</v>
      </c>
      <c r="I14" s="7">
        <v>500000</v>
      </c>
      <c r="J14" s="7">
        <v>500000</v>
      </c>
      <c r="K14" s="7">
        <v>500000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21.75" customHeight="1">
      <c r="A15" s="25" t="s">
        <v>289</v>
      </c>
      <c r="B15" s="25" t="s">
        <v>302</v>
      </c>
      <c r="C15" s="25" t="s">
        <v>303</v>
      </c>
      <c r="D15" s="25" t="s">
        <v>70</v>
      </c>
      <c r="E15" s="25" t="s">
        <v>108</v>
      </c>
      <c r="F15" s="25" t="s">
        <v>109</v>
      </c>
      <c r="G15" s="25" t="s">
        <v>294</v>
      </c>
      <c r="H15" s="25" t="s">
        <v>295</v>
      </c>
      <c r="I15" s="7">
        <v>1150000</v>
      </c>
      <c r="J15" s="7">
        <v>1150000</v>
      </c>
      <c r="K15" s="7">
        <v>1150000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21.75" customHeight="1">
      <c r="A16" s="25" t="s">
        <v>289</v>
      </c>
      <c r="B16" s="25" t="s">
        <v>304</v>
      </c>
      <c r="C16" s="25" t="s">
        <v>305</v>
      </c>
      <c r="D16" s="25" t="s">
        <v>70</v>
      </c>
      <c r="E16" s="25" t="s">
        <v>110</v>
      </c>
      <c r="F16" s="25" t="s">
        <v>111</v>
      </c>
      <c r="G16" s="25" t="s">
        <v>294</v>
      </c>
      <c r="H16" s="25" t="s">
        <v>295</v>
      </c>
      <c r="I16" s="7">
        <v>500000</v>
      </c>
      <c r="J16" s="7">
        <v>500000</v>
      </c>
      <c r="K16" s="7">
        <v>500000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21.75" customHeight="1">
      <c r="A17" s="25" t="s">
        <v>306</v>
      </c>
      <c r="B17" s="25" t="s">
        <v>307</v>
      </c>
      <c r="C17" s="25" t="s">
        <v>308</v>
      </c>
      <c r="D17" s="25" t="s">
        <v>70</v>
      </c>
      <c r="E17" s="25" t="s">
        <v>106</v>
      </c>
      <c r="F17" s="25" t="s">
        <v>107</v>
      </c>
      <c r="G17" s="25" t="s">
        <v>244</v>
      </c>
      <c r="H17" s="25" t="s">
        <v>245</v>
      </c>
      <c r="I17" s="7">
        <v>500000</v>
      </c>
      <c r="J17" s="7"/>
      <c r="K17" s="7"/>
      <c r="L17" s="7"/>
      <c r="M17" s="7"/>
      <c r="N17" s="7"/>
      <c r="O17" s="7"/>
      <c r="P17" s="7"/>
      <c r="Q17" s="7"/>
      <c r="R17" s="7">
        <v>500000</v>
      </c>
      <c r="S17" s="7"/>
      <c r="T17" s="7"/>
      <c r="U17" s="7"/>
      <c r="V17" s="7"/>
      <c r="W17" s="7">
        <v>500000</v>
      </c>
    </row>
    <row r="18" spans="1:23" ht="18.75" customHeight="1">
      <c r="A18" s="149" t="s">
        <v>178</v>
      </c>
      <c r="B18" s="150"/>
      <c r="C18" s="150"/>
      <c r="D18" s="150"/>
      <c r="E18" s="150"/>
      <c r="F18" s="150"/>
      <c r="G18" s="150"/>
      <c r="H18" s="116"/>
      <c r="I18" s="7">
        <v>4854112</v>
      </c>
      <c r="J18" s="7">
        <v>4354112</v>
      </c>
      <c r="K18" s="7">
        <v>4354112</v>
      </c>
      <c r="L18" s="7"/>
      <c r="M18" s="7"/>
      <c r="N18" s="7"/>
      <c r="O18" s="7"/>
      <c r="P18" s="7"/>
      <c r="Q18" s="7"/>
      <c r="R18" s="7">
        <v>500000</v>
      </c>
      <c r="S18" s="7"/>
      <c r="T18" s="7"/>
      <c r="U18" s="7"/>
      <c r="V18" s="7"/>
      <c r="W18" s="7">
        <v>500000</v>
      </c>
    </row>
  </sheetData>
  <mergeCells count="28">
    <mergeCell ref="Q5:Q8"/>
    <mergeCell ref="R5:W5"/>
    <mergeCell ref="R6:R8"/>
    <mergeCell ref="S6:S8"/>
    <mergeCell ref="T6:T8"/>
    <mergeCell ref="V6:V8"/>
    <mergeCell ref="W6:W8"/>
    <mergeCell ref="J5:M5"/>
    <mergeCell ref="N5:P5"/>
    <mergeCell ref="N6:N8"/>
    <mergeCell ref="O6:O8"/>
    <mergeCell ref="P6:P8"/>
    <mergeCell ref="A18:H18"/>
    <mergeCell ref="U6:U8"/>
    <mergeCell ref="B5:B8"/>
    <mergeCell ref="J6:K7"/>
    <mergeCell ref="A3:W3"/>
    <mergeCell ref="F5:F8"/>
    <mergeCell ref="A5:A8"/>
    <mergeCell ref="C5:C8"/>
    <mergeCell ref="A4:H4"/>
    <mergeCell ref="D5:D8"/>
    <mergeCell ref="G5:G8"/>
    <mergeCell ref="H5:H8"/>
    <mergeCell ref="I5:I8"/>
    <mergeCell ref="L6:L8"/>
    <mergeCell ref="E5:E8"/>
    <mergeCell ref="M6:M8"/>
  </mergeCells>
  <phoneticPr fontId="16" type="noConversion"/>
  <printOptions horizontalCentered="1"/>
  <pageMargins left="0.37" right="0.37" top="0.56000000000000005" bottom="0.56000000000000005" header="0.48" footer="0.48"/>
  <pageSetup paperSize="9" scale="33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49"/>
  <sheetViews>
    <sheetView showZeros="0" workbookViewId="0">
      <pane ySplit="1" topLeftCell="A2" activePane="bottomLeft" state="frozen"/>
      <selection pane="bottomLeft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45" t="s">
        <v>309</v>
      </c>
    </row>
    <row r="3" spans="1:10" ht="39.75" customHeight="1">
      <c r="A3" s="177" t="str">
        <f>"2025"&amp;"年部门项目支出绩效目标表"</f>
        <v>2025年部门项目支出绩效目标表</v>
      </c>
      <c r="B3" s="161"/>
      <c r="C3" s="161"/>
      <c r="D3" s="161"/>
      <c r="E3" s="161"/>
      <c r="F3" s="160"/>
      <c r="G3" s="161"/>
      <c r="H3" s="160"/>
      <c r="I3" s="160"/>
      <c r="J3" s="161"/>
    </row>
    <row r="4" spans="1:10" ht="17.25" customHeight="1">
      <c r="A4" s="162" t="str">
        <f>"单位名称："&amp;"昆明市官渡区市场监督管理局"</f>
        <v>单位名称：昆明市官渡区市场监督管理局</v>
      </c>
      <c r="B4" s="91"/>
      <c r="C4" s="91"/>
      <c r="D4" s="91"/>
      <c r="E4" s="91"/>
      <c r="F4" s="91"/>
      <c r="G4" s="91"/>
      <c r="H4" s="91"/>
    </row>
    <row r="5" spans="1:10" ht="44.25" customHeight="1">
      <c r="A5" s="55" t="s">
        <v>190</v>
      </c>
      <c r="B5" s="55" t="s">
        <v>310</v>
      </c>
      <c r="C5" s="55" t="s">
        <v>311</v>
      </c>
      <c r="D5" s="55" t="s">
        <v>312</v>
      </c>
      <c r="E5" s="55" t="s">
        <v>313</v>
      </c>
      <c r="F5" s="57" t="s">
        <v>314</v>
      </c>
      <c r="G5" s="55" t="s">
        <v>315</v>
      </c>
      <c r="H5" s="57" t="s">
        <v>316</v>
      </c>
      <c r="I5" s="57" t="s">
        <v>317</v>
      </c>
      <c r="J5" s="55" t="s">
        <v>318</v>
      </c>
    </row>
    <row r="6" spans="1:10" ht="18.75" customHeight="1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0">
        <v>6</v>
      </c>
      <c r="G6" s="58">
        <v>7</v>
      </c>
      <c r="H6" s="50">
        <v>8</v>
      </c>
      <c r="I6" s="50">
        <v>9</v>
      </c>
      <c r="J6" s="58">
        <v>10</v>
      </c>
    </row>
    <row r="7" spans="1:10" ht="42" customHeight="1">
      <c r="A7" s="26" t="s">
        <v>70</v>
      </c>
      <c r="B7" s="25"/>
      <c r="C7" s="25"/>
      <c r="D7" s="25"/>
      <c r="E7" s="59"/>
      <c r="F7" s="14"/>
      <c r="G7" s="59"/>
      <c r="H7" s="14"/>
      <c r="I7" s="14"/>
      <c r="J7" s="59"/>
    </row>
    <row r="8" spans="1:10" ht="42" customHeight="1">
      <c r="A8" s="36" t="s">
        <v>70</v>
      </c>
      <c r="B8" s="16"/>
      <c r="C8" s="16"/>
      <c r="D8" s="16"/>
      <c r="E8" s="26"/>
      <c r="F8" s="16"/>
      <c r="G8" s="26"/>
      <c r="H8" s="16"/>
      <c r="I8" s="16"/>
      <c r="J8" s="26"/>
    </row>
    <row r="9" spans="1:10" ht="42" customHeight="1">
      <c r="A9" s="178" t="s">
        <v>293</v>
      </c>
      <c r="B9" s="179" t="s">
        <v>319</v>
      </c>
      <c r="C9" s="16" t="s">
        <v>320</v>
      </c>
      <c r="D9" s="16" t="s">
        <v>321</v>
      </c>
      <c r="E9" s="26" t="s">
        <v>322</v>
      </c>
      <c r="F9" s="16" t="s">
        <v>323</v>
      </c>
      <c r="G9" s="26" t="s">
        <v>324</v>
      </c>
      <c r="H9" s="16" t="s">
        <v>325</v>
      </c>
      <c r="I9" s="16" t="s">
        <v>326</v>
      </c>
      <c r="J9" s="26" t="s">
        <v>322</v>
      </c>
    </row>
    <row r="10" spans="1:10" ht="42" customHeight="1">
      <c r="A10" s="178" t="s">
        <v>293</v>
      </c>
      <c r="B10" s="179" t="s">
        <v>319</v>
      </c>
      <c r="C10" s="16" t="s">
        <v>320</v>
      </c>
      <c r="D10" s="16" t="s">
        <v>327</v>
      </c>
      <c r="E10" s="26" t="s">
        <v>328</v>
      </c>
      <c r="F10" s="16" t="s">
        <v>323</v>
      </c>
      <c r="G10" s="26" t="s">
        <v>329</v>
      </c>
      <c r="H10" s="16" t="s">
        <v>330</v>
      </c>
      <c r="I10" s="16" t="s">
        <v>326</v>
      </c>
      <c r="J10" s="26" t="s">
        <v>328</v>
      </c>
    </row>
    <row r="11" spans="1:10" ht="42" customHeight="1">
      <c r="A11" s="178" t="s">
        <v>293</v>
      </c>
      <c r="B11" s="179" t="s">
        <v>319</v>
      </c>
      <c r="C11" s="16" t="s">
        <v>331</v>
      </c>
      <c r="D11" s="16" t="s">
        <v>332</v>
      </c>
      <c r="E11" s="26" t="s">
        <v>333</v>
      </c>
      <c r="F11" s="16" t="s">
        <v>323</v>
      </c>
      <c r="G11" s="26" t="s">
        <v>334</v>
      </c>
      <c r="H11" s="16" t="s">
        <v>325</v>
      </c>
      <c r="I11" s="16" t="s">
        <v>335</v>
      </c>
      <c r="J11" s="26" t="s">
        <v>333</v>
      </c>
    </row>
    <row r="12" spans="1:10" ht="42" customHeight="1">
      <c r="A12" s="178" t="s">
        <v>293</v>
      </c>
      <c r="B12" s="179" t="s">
        <v>319</v>
      </c>
      <c r="C12" s="16" t="s">
        <v>331</v>
      </c>
      <c r="D12" s="16" t="s">
        <v>336</v>
      </c>
      <c r="E12" s="26" t="s">
        <v>337</v>
      </c>
      <c r="F12" s="16" t="s">
        <v>323</v>
      </c>
      <c r="G12" s="26" t="s">
        <v>334</v>
      </c>
      <c r="H12" s="16" t="s">
        <v>325</v>
      </c>
      <c r="I12" s="16" t="s">
        <v>335</v>
      </c>
      <c r="J12" s="26" t="s">
        <v>337</v>
      </c>
    </row>
    <row r="13" spans="1:10" ht="42" customHeight="1">
      <c r="A13" s="178" t="s">
        <v>293</v>
      </c>
      <c r="B13" s="179" t="s">
        <v>319</v>
      </c>
      <c r="C13" s="16" t="s">
        <v>338</v>
      </c>
      <c r="D13" s="16" t="s">
        <v>339</v>
      </c>
      <c r="E13" s="26" t="s">
        <v>340</v>
      </c>
      <c r="F13" s="16" t="s">
        <v>323</v>
      </c>
      <c r="G13" s="26" t="s">
        <v>341</v>
      </c>
      <c r="H13" s="16" t="s">
        <v>325</v>
      </c>
      <c r="I13" s="16" t="s">
        <v>335</v>
      </c>
      <c r="J13" s="26" t="s">
        <v>340</v>
      </c>
    </row>
    <row r="14" spans="1:10" ht="42" customHeight="1">
      <c r="A14" s="178" t="s">
        <v>297</v>
      </c>
      <c r="B14" s="179" t="s">
        <v>342</v>
      </c>
      <c r="C14" s="16" t="s">
        <v>320</v>
      </c>
      <c r="D14" s="16" t="s">
        <v>343</v>
      </c>
      <c r="E14" s="26" t="s">
        <v>344</v>
      </c>
      <c r="F14" s="16" t="s">
        <v>323</v>
      </c>
      <c r="G14" s="26" t="s">
        <v>85</v>
      </c>
      <c r="H14" s="16" t="s">
        <v>345</v>
      </c>
      <c r="I14" s="16" t="s">
        <v>326</v>
      </c>
      <c r="J14" s="26" t="s">
        <v>344</v>
      </c>
    </row>
    <row r="15" spans="1:10" ht="42" customHeight="1">
      <c r="A15" s="178" t="s">
        <v>297</v>
      </c>
      <c r="B15" s="179" t="s">
        <v>342</v>
      </c>
      <c r="C15" s="16" t="s">
        <v>331</v>
      </c>
      <c r="D15" s="16" t="s">
        <v>332</v>
      </c>
      <c r="E15" s="26" t="s">
        <v>346</v>
      </c>
      <c r="F15" s="16" t="s">
        <v>323</v>
      </c>
      <c r="G15" s="26" t="s">
        <v>334</v>
      </c>
      <c r="H15" s="16" t="s">
        <v>325</v>
      </c>
      <c r="I15" s="16" t="s">
        <v>335</v>
      </c>
      <c r="J15" s="26" t="s">
        <v>346</v>
      </c>
    </row>
    <row r="16" spans="1:10" ht="42" customHeight="1">
      <c r="A16" s="178" t="s">
        <v>297</v>
      </c>
      <c r="B16" s="179" t="s">
        <v>342</v>
      </c>
      <c r="C16" s="16" t="s">
        <v>331</v>
      </c>
      <c r="D16" s="16" t="s">
        <v>336</v>
      </c>
      <c r="E16" s="26" t="s">
        <v>346</v>
      </c>
      <c r="F16" s="16" t="s">
        <v>323</v>
      </c>
      <c r="G16" s="26" t="s">
        <v>334</v>
      </c>
      <c r="H16" s="16" t="s">
        <v>325</v>
      </c>
      <c r="I16" s="16" t="s">
        <v>335</v>
      </c>
      <c r="J16" s="26" t="s">
        <v>346</v>
      </c>
    </row>
    <row r="17" spans="1:10" ht="42" customHeight="1">
      <c r="A17" s="178" t="s">
        <v>297</v>
      </c>
      <c r="B17" s="179" t="s">
        <v>342</v>
      </c>
      <c r="C17" s="16" t="s">
        <v>338</v>
      </c>
      <c r="D17" s="16" t="s">
        <v>339</v>
      </c>
      <c r="E17" s="26" t="s">
        <v>347</v>
      </c>
      <c r="F17" s="16" t="s">
        <v>323</v>
      </c>
      <c r="G17" s="26" t="s">
        <v>348</v>
      </c>
      <c r="H17" s="16" t="s">
        <v>325</v>
      </c>
      <c r="I17" s="16" t="s">
        <v>335</v>
      </c>
      <c r="J17" s="26" t="s">
        <v>349</v>
      </c>
    </row>
    <row r="18" spans="1:10" ht="42" customHeight="1">
      <c r="A18" s="178" t="s">
        <v>303</v>
      </c>
      <c r="B18" s="179" t="s">
        <v>350</v>
      </c>
      <c r="C18" s="16" t="s">
        <v>320</v>
      </c>
      <c r="D18" s="16" t="s">
        <v>343</v>
      </c>
      <c r="E18" s="26" t="s">
        <v>351</v>
      </c>
      <c r="F18" s="16" t="s">
        <v>323</v>
      </c>
      <c r="G18" s="26" t="s">
        <v>352</v>
      </c>
      <c r="H18" s="16" t="s">
        <v>353</v>
      </c>
      <c r="I18" s="16" t="s">
        <v>326</v>
      </c>
      <c r="J18" s="26" t="s">
        <v>351</v>
      </c>
    </row>
    <row r="19" spans="1:10" ht="42" customHeight="1">
      <c r="A19" s="178" t="s">
        <v>303</v>
      </c>
      <c r="B19" s="179" t="s">
        <v>350</v>
      </c>
      <c r="C19" s="16" t="s">
        <v>320</v>
      </c>
      <c r="D19" s="16" t="s">
        <v>321</v>
      </c>
      <c r="E19" s="26" t="s">
        <v>354</v>
      </c>
      <c r="F19" s="16" t="s">
        <v>323</v>
      </c>
      <c r="G19" s="26" t="s">
        <v>355</v>
      </c>
      <c r="H19" s="16" t="s">
        <v>325</v>
      </c>
      <c r="I19" s="16" t="s">
        <v>335</v>
      </c>
      <c r="J19" s="26" t="s">
        <v>354</v>
      </c>
    </row>
    <row r="20" spans="1:10" ht="42" customHeight="1">
      <c r="A20" s="178" t="s">
        <v>303</v>
      </c>
      <c r="B20" s="179" t="s">
        <v>350</v>
      </c>
      <c r="C20" s="16" t="s">
        <v>320</v>
      </c>
      <c r="D20" s="16" t="s">
        <v>327</v>
      </c>
      <c r="E20" s="26" t="s">
        <v>356</v>
      </c>
      <c r="F20" s="16" t="s">
        <v>323</v>
      </c>
      <c r="G20" s="26" t="s">
        <v>357</v>
      </c>
      <c r="H20" s="16" t="s">
        <v>358</v>
      </c>
      <c r="I20" s="16" t="s">
        <v>335</v>
      </c>
      <c r="J20" s="26" t="s">
        <v>356</v>
      </c>
    </row>
    <row r="21" spans="1:10" ht="42" customHeight="1">
      <c r="A21" s="178" t="s">
        <v>303</v>
      </c>
      <c r="B21" s="179" t="s">
        <v>350</v>
      </c>
      <c r="C21" s="16" t="s">
        <v>320</v>
      </c>
      <c r="D21" s="16" t="s">
        <v>359</v>
      </c>
      <c r="E21" s="26" t="s">
        <v>360</v>
      </c>
      <c r="F21" s="16" t="s">
        <v>323</v>
      </c>
      <c r="G21" s="26" t="s">
        <v>361</v>
      </c>
      <c r="H21" s="16" t="s">
        <v>325</v>
      </c>
      <c r="I21" s="16" t="s">
        <v>335</v>
      </c>
      <c r="J21" s="26" t="s">
        <v>361</v>
      </c>
    </row>
    <row r="22" spans="1:10" ht="42" customHeight="1">
      <c r="A22" s="178" t="s">
        <v>303</v>
      </c>
      <c r="B22" s="179" t="s">
        <v>350</v>
      </c>
      <c r="C22" s="16" t="s">
        <v>331</v>
      </c>
      <c r="D22" s="16" t="s">
        <v>332</v>
      </c>
      <c r="E22" s="26" t="s">
        <v>362</v>
      </c>
      <c r="F22" s="16" t="s">
        <v>323</v>
      </c>
      <c r="G22" s="26" t="s">
        <v>355</v>
      </c>
      <c r="H22" s="16" t="s">
        <v>325</v>
      </c>
      <c r="I22" s="16" t="s">
        <v>335</v>
      </c>
      <c r="J22" s="26" t="s">
        <v>362</v>
      </c>
    </row>
    <row r="23" spans="1:10" ht="42" customHeight="1">
      <c r="A23" s="178" t="s">
        <v>303</v>
      </c>
      <c r="B23" s="179" t="s">
        <v>350</v>
      </c>
      <c r="C23" s="16" t="s">
        <v>331</v>
      </c>
      <c r="D23" s="16" t="s">
        <v>336</v>
      </c>
      <c r="E23" s="26" t="s">
        <v>363</v>
      </c>
      <c r="F23" s="16" t="s">
        <v>323</v>
      </c>
      <c r="G23" s="26" t="s">
        <v>334</v>
      </c>
      <c r="H23" s="16" t="s">
        <v>325</v>
      </c>
      <c r="I23" s="16" t="s">
        <v>335</v>
      </c>
      <c r="J23" s="26" t="s">
        <v>363</v>
      </c>
    </row>
    <row r="24" spans="1:10" ht="42" customHeight="1">
      <c r="A24" s="178" t="s">
        <v>303</v>
      </c>
      <c r="B24" s="179" t="s">
        <v>350</v>
      </c>
      <c r="C24" s="16" t="s">
        <v>338</v>
      </c>
      <c r="D24" s="16" t="s">
        <v>339</v>
      </c>
      <c r="E24" s="26" t="s">
        <v>364</v>
      </c>
      <c r="F24" s="16" t="s">
        <v>365</v>
      </c>
      <c r="G24" s="26" t="s">
        <v>366</v>
      </c>
      <c r="H24" s="16" t="s">
        <v>325</v>
      </c>
      <c r="I24" s="16" t="s">
        <v>335</v>
      </c>
      <c r="J24" s="26" t="s">
        <v>364</v>
      </c>
    </row>
    <row r="25" spans="1:10" ht="42" customHeight="1">
      <c r="A25" s="178" t="s">
        <v>301</v>
      </c>
      <c r="B25" s="179" t="s">
        <v>367</v>
      </c>
      <c r="C25" s="16" t="s">
        <v>320</v>
      </c>
      <c r="D25" s="16" t="s">
        <v>343</v>
      </c>
      <c r="E25" s="26" t="s">
        <v>368</v>
      </c>
      <c r="F25" s="16" t="s">
        <v>365</v>
      </c>
      <c r="G25" s="26" t="s">
        <v>369</v>
      </c>
      <c r="H25" s="16" t="s">
        <v>370</v>
      </c>
      <c r="I25" s="16" t="s">
        <v>326</v>
      </c>
      <c r="J25" s="26" t="s">
        <v>368</v>
      </c>
    </row>
    <row r="26" spans="1:10" ht="42" customHeight="1">
      <c r="A26" s="178" t="s">
        <v>301</v>
      </c>
      <c r="B26" s="179" t="s">
        <v>367</v>
      </c>
      <c r="C26" s="16" t="s">
        <v>320</v>
      </c>
      <c r="D26" s="16" t="s">
        <v>321</v>
      </c>
      <c r="E26" s="26" t="s">
        <v>371</v>
      </c>
      <c r="F26" s="16" t="s">
        <v>323</v>
      </c>
      <c r="G26" s="26" t="s">
        <v>334</v>
      </c>
      <c r="H26" s="16" t="s">
        <v>325</v>
      </c>
      <c r="I26" s="16" t="s">
        <v>335</v>
      </c>
      <c r="J26" s="26" t="s">
        <v>371</v>
      </c>
    </row>
    <row r="27" spans="1:10" ht="42" customHeight="1">
      <c r="A27" s="178" t="s">
        <v>301</v>
      </c>
      <c r="B27" s="179" t="s">
        <v>367</v>
      </c>
      <c r="C27" s="16" t="s">
        <v>320</v>
      </c>
      <c r="D27" s="16" t="s">
        <v>359</v>
      </c>
      <c r="E27" s="26" t="s">
        <v>360</v>
      </c>
      <c r="F27" s="16" t="s">
        <v>323</v>
      </c>
      <c r="G27" s="26" t="s">
        <v>372</v>
      </c>
      <c r="H27" s="16" t="s">
        <v>373</v>
      </c>
      <c r="I27" s="16" t="s">
        <v>326</v>
      </c>
      <c r="J27" s="26" t="s">
        <v>372</v>
      </c>
    </row>
    <row r="28" spans="1:10" ht="42" customHeight="1">
      <c r="A28" s="178" t="s">
        <v>301</v>
      </c>
      <c r="B28" s="179" t="s">
        <v>367</v>
      </c>
      <c r="C28" s="16" t="s">
        <v>331</v>
      </c>
      <c r="D28" s="16" t="s">
        <v>332</v>
      </c>
      <c r="E28" s="26" t="s">
        <v>374</v>
      </c>
      <c r="F28" s="16" t="s">
        <v>323</v>
      </c>
      <c r="G28" s="26" t="s">
        <v>375</v>
      </c>
      <c r="H28" s="16" t="s">
        <v>325</v>
      </c>
      <c r="I28" s="16" t="s">
        <v>335</v>
      </c>
      <c r="J28" s="26" t="s">
        <v>374</v>
      </c>
    </row>
    <row r="29" spans="1:10" ht="42" customHeight="1">
      <c r="A29" s="178" t="s">
        <v>301</v>
      </c>
      <c r="B29" s="179" t="s">
        <v>367</v>
      </c>
      <c r="C29" s="16" t="s">
        <v>338</v>
      </c>
      <c r="D29" s="16" t="s">
        <v>339</v>
      </c>
      <c r="E29" s="26" t="s">
        <v>347</v>
      </c>
      <c r="F29" s="16" t="s">
        <v>365</v>
      </c>
      <c r="G29" s="26" t="s">
        <v>341</v>
      </c>
      <c r="H29" s="16" t="s">
        <v>325</v>
      </c>
      <c r="I29" s="16" t="s">
        <v>335</v>
      </c>
      <c r="J29" s="26" t="s">
        <v>347</v>
      </c>
    </row>
    <row r="30" spans="1:10" ht="42" customHeight="1">
      <c r="A30" s="178" t="s">
        <v>308</v>
      </c>
      <c r="B30" s="179" t="s">
        <v>376</v>
      </c>
      <c r="C30" s="16" t="s">
        <v>320</v>
      </c>
      <c r="D30" s="16" t="s">
        <v>343</v>
      </c>
      <c r="E30" s="26" t="s">
        <v>377</v>
      </c>
      <c r="F30" s="16" t="s">
        <v>365</v>
      </c>
      <c r="G30" s="26" t="s">
        <v>378</v>
      </c>
      <c r="H30" s="16" t="s">
        <v>379</v>
      </c>
      <c r="I30" s="16" t="s">
        <v>326</v>
      </c>
      <c r="J30" s="26" t="s">
        <v>380</v>
      </c>
    </row>
    <row r="31" spans="1:10" ht="42" customHeight="1">
      <c r="A31" s="178" t="s">
        <v>308</v>
      </c>
      <c r="B31" s="179" t="s">
        <v>376</v>
      </c>
      <c r="C31" s="16" t="s">
        <v>331</v>
      </c>
      <c r="D31" s="16" t="s">
        <v>332</v>
      </c>
      <c r="E31" s="26" t="s">
        <v>381</v>
      </c>
      <c r="F31" s="16" t="s">
        <v>323</v>
      </c>
      <c r="G31" s="26" t="s">
        <v>324</v>
      </c>
      <c r="H31" s="16" t="s">
        <v>325</v>
      </c>
      <c r="I31" s="16" t="s">
        <v>326</v>
      </c>
      <c r="J31" s="26" t="s">
        <v>381</v>
      </c>
    </row>
    <row r="32" spans="1:10" ht="42" customHeight="1">
      <c r="A32" s="178" t="s">
        <v>308</v>
      </c>
      <c r="B32" s="179" t="s">
        <v>376</v>
      </c>
      <c r="C32" s="16" t="s">
        <v>338</v>
      </c>
      <c r="D32" s="16" t="s">
        <v>339</v>
      </c>
      <c r="E32" s="26" t="s">
        <v>364</v>
      </c>
      <c r="F32" s="16" t="s">
        <v>365</v>
      </c>
      <c r="G32" s="26" t="s">
        <v>348</v>
      </c>
      <c r="H32" s="16" t="s">
        <v>325</v>
      </c>
      <c r="I32" s="16" t="s">
        <v>326</v>
      </c>
      <c r="J32" s="26" t="s">
        <v>364</v>
      </c>
    </row>
    <row r="33" spans="1:10" ht="42" customHeight="1">
      <c r="A33" s="178" t="s">
        <v>299</v>
      </c>
      <c r="B33" s="179" t="s">
        <v>382</v>
      </c>
      <c r="C33" s="16" t="s">
        <v>320</v>
      </c>
      <c r="D33" s="16" t="s">
        <v>343</v>
      </c>
      <c r="E33" s="26" t="s">
        <v>383</v>
      </c>
      <c r="F33" s="16" t="s">
        <v>365</v>
      </c>
      <c r="G33" s="26" t="s">
        <v>384</v>
      </c>
      <c r="H33" s="16" t="s">
        <v>370</v>
      </c>
      <c r="I33" s="16" t="s">
        <v>326</v>
      </c>
      <c r="J33" s="26" t="s">
        <v>383</v>
      </c>
    </row>
    <row r="34" spans="1:10" ht="42" customHeight="1">
      <c r="A34" s="178" t="s">
        <v>299</v>
      </c>
      <c r="B34" s="179" t="s">
        <v>382</v>
      </c>
      <c r="C34" s="16" t="s">
        <v>320</v>
      </c>
      <c r="D34" s="16" t="s">
        <v>321</v>
      </c>
      <c r="E34" s="26" t="s">
        <v>385</v>
      </c>
      <c r="F34" s="16" t="s">
        <v>323</v>
      </c>
      <c r="G34" s="26" t="s">
        <v>386</v>
      </c>
      <c r="H34" s="16" t="s">
        <v>325</v>
      </c>
      <c r="I34" s="16" t="s">
        <v>335</v>
      </c>
      <c r="J34" s="26" t="s">
        <v>385</v>
      </c>
    </row>
    <row r="35" spans="1:10" ht="42" customHeight="1">
      <c r="A35" s="178" t="s">
        <v>299</v>
      </c>
      <c r="B35" s="179" t="s">
        <v>382</v>
      </c>
      <c r="C35" s="16" t="s">
        <v>331</v>
      </c>
      <c r="D35" s="16" t="s">
        <v>387</v>
      </c>
      <c r="E35" s="26" t="s">
        <v>388</v>
      </c>
      <c r="F35" s="16" t="s">
        <v>323</v>
      </c>
      <c r="G35" s="26" t="s">
        <v>389</v>
      </c>
      <c r="H35" s="16" t="s">
        <v>373</v>
      </c>
      <c r="I35" s="16" t="s">
        <v>326</v>
      </c>
      <c r="J35" s="26" t="s">
        <v>388</v>
      </c>
    </row>
    <row r="36" spans="1:10" ht="42" customHeight="1">
      <c r="A36" s="178" t="s">
        <v>299</v>
      </c>
      <c r="B36" s="179" t="s">
        <v>382</v>
      </c>
      <c r="C36" s="16" t="s">
        <v>331</v>
      </c>
      <c r="D36" s="16" t="s">
        <v>332</v>
      </c>
      <c r="E36" s="26" t="s">
        <v>390</v>
      </c>
      <c r="F36" s="16" t="s">
        <v>365</v>
      </c>
      <c r="G36" s="26" t="s">
        <v>92</v>
      </c>
      <c r="H36" s="16" t="s">
        <v>325</v>
      </c>
      <c r="I36" s="16" t="s">
        <v>335</v>
      </c>
      <c r="J36" s="26" t="s">
        <v>391</v>
      </c>
    </row>
    <row r="37" spans="1:10" ht="42" customHeight="1">
      <c r="A37" s="178" t="s">
        <v>299</v>
      </c>
      <c r="B37" s="179" t="s">
        <v>382</v>
      </c>
      <c r="C37" s="16" t="s">
        <v>338</v>
      </c>
      <c r="D37" s="16" t="s">
        <v>339</v>
      </c>
      <c r="E37" s="26" t="s">
        <v>392</v>
      </c>
      <c r="F37" s="16" t="s">
        <v>365</v>
      </c>
      <c r="G37" s="26" t="s">
        <v>341</v>
      </c>
      <c r="H37" s="16" t="s">
        <v>325</v>
      </c>
      <c r="I37" s="16" t="s">
        <v>326</v>
      </c>
      <c r="J37" s="26" t="s">
        <v>392</v>
      </c>
    </row>
    <row r="38" spans="1:10" ht="42" customHeight="1">
      <c r="A38" s="178" t="s">
        <v>305</v>
      </c>
      <c r="B38" s="179" t="s">
        <v>393</v>
      </c>
      <c r="C38" s="16" t="s">
        <v>320</v>
      </c>
      <c r="D38" s="16" t="s">
        <v>343</v>
      </c>
      <c r="E38" s="26" t="s">
        <v>394</v>
      </c>
      <c r="F38" s="16" t="s">
        <v>365</v>
      </c>
      <c r="G38" s="26" t="s">
        <v>395</v>
      </c>
      <c r="H38" s="16" t="s">
        <v>396</v>
      </c>
      <c r="I38" s="16" t="s">
        <v>326</v>
      </c>
      <c r="J38" s="26" t="s">
        <v>394</v>
      </c>
    </row>
    <row r="39" spans="1:10" ht="42" customHeight="1">
      <c r="A39" s="178" t="s">
        <v>305</v>
      </c>
      <c r="B39" s="179" t="s">
        <v>393</v>
      </c>
      <c r="C39" s="16" t="s">
        <v>320</v>
      </c>
      <c r="D39" s="16" t="s">
        <v>327</v>
      </c>
      <c r="E39" s="26" t="s">
        <v>397</v>
      </c>
      <c r="F39" s="16" t="s">
        <v>323</v>
      </c>
      <c r="G39" s="26" t="s">
        <v>85</v>
      </c>
      <c r="H39" s="16" t="s">
        <v>330</v>
      </c>
      <c r="I39" s="16" t="s">
        <v>326</v>
      </c>
      <c r="J39" s="26" t="s">
        <v>397</v>
      </c>
    </row>
    <row r="40" spans="1:10" ht="42" customHeight="1">
      <c r="A40" s="178" t="s">
        <v>305</v>
      </c>
      <c r="B40" s="179" t="s">
        <v>393</v>
      </c>
      <c r="C40" s="16" t="s">
        <v>331</v>
      </c>
      <c r="D40" s="16" t="s">
        <v>332</v>
      </c>
      <c r="E40" s="26" t="s">
        <v>398</v>
      </c>
      <c r="F40" s="16" t="s">
        <v>323</v>
      </c>
      <c r="G40" s="26" t="s">
        <v>334</v>
      </c>
      <c r="H40" s="16" t="s">
        <v>325</v>
      </c>
      <c r="I40" s="16" t="s">
        <v>326</v>
      </c>
      <c r="J40" s="26" t="s">
        <v>398</v>
      </c>
    </row>
    <row r="41" spans="1:10" ht="42" customHeight="1">
      <c r="A41" s="178" t="s">
        <v>305</v>
      </c>
      <c r="B41" s="179" t="s">
        <v>393</v>
      </c>
      <c r="C41" s="16" t="s">
        <v>331</v>
      </c>
      <c r="D41" s="16" t="s">
        <v>336</v>
      </c>
      <c r="E41" s="26" t="s">
        <v>399</v>
      </c>
      <c r="F41" s="16" t="s">
        <v>323</v>
      </c>
      <c r="G41" s="26" t="s">
        <v>334</v>
      </c>
      <c r="H41" s="16" t="s">
        <v>325</v>
      </c>
      <c r="I41" s="16" t="s">
        <v>326</v>
      </c>
      <c r="J41" s="26" t="s">
        <v>399</v>
      </c>
    </row>
    <row r="42" spans="1:10" ht="42" customHeight="1">
      <c r="A42" s="178" t="s">
        <v>305</v>
      </c>
      <c r="B42" s="179" t="s">
        <v>393</v>
      </c>
      <c r="C42" s="16" t="s">
        <v>338</v>
      </c>
      <c r="D42" s="16" t="s">
        <v>339</v>
      </c>
      <c r="E42" s="26" t="s">
        <v>400</v>
      </c>
      <c r="F42" s="16" t="s">
        <v>365</v>
      </c>
      <c r="G42" s="26" t="s">
        <v>341</v>
      </c>
      <c r="H42" s="16" t="s">
        <v>325</v>
      </c>
      <c r="I42" s="16" t="s">
        <v>326</v>
      </c>
      <c r="J42" s="26" t="s">
        <v>400</v>
      </c>
    </row>
    <row r="43" spans="1:10" ht="42" customHeight="1">
      <c r="A43" s="178" t="s">
        <v>291</v>
      </c>
      <c r="B43" s="179" t="s">
        <v>401</v>
      </c>
      <c r="C43" s="16" t="s">
        <v>320</v>
      </c>
      <c r="D43" s="16" t="s">
        <v>343</v>
      </c>
      <c r="E43" s="26" t="s">
        <v>402</v>
      </c>
      <c r="F43" s="16" t="s">
        <v>365</v>
      </c>
      <c r="G43" s="26" t="s">
        <v>403</v>
      </c>
      <c r="H43" s="16" t="s">
        <v>370</v>
      </c>
      <c r="I43" s="16" t="s">
        <v>326</v>
      </c>
      <c r="J43" s="26" t="s">
        <v>404</v>
      </c>
    </row>
    <row r="44" spans="1:10" ht="42" customHeight="1">
      <c r="A44" s="178" t="s">
        <v>291</v>
      </c>
      <c r="B44" s="179" t="s">
        <v>401</v>
      </c>
      <c r="C44" s="16" t="s">
        <v>320</v>
      </c>
      <c r="D44" s="16" t="s">
        <v>343</v>
      </c>
      <c r="E44" s="26" t="s">
        <v>405</v>
      </c>
      <c r="F44" s="16" t="s">
        <v>365</v>
      </c>
      <c r="G44" s="26" t="s">
        <v>406</v>
      </c>
      <c r="H44" s="16" t="s">
        <v>407</v>
      </c>
      <c r="I44" s="16" t="s">
        <v>326</v>
      </c>
      <c r="J44" s="26" t="s">
        <v>405</v>
      </c>
    </row>
    <row r="45" spans="1:10" ht="42" customHeight="1">
      <c r="A45" s="178" t="s">
        <v>291</v>
      </c>
      <c r="B45" s="179" t="s">
        <v>401</v>
      </c>
      <c r="C45" s="16" t="s">
        <v>320</v>
      </c>
      <c r="D45" s="16" t="s">
        <v>321</v>
      </c>
      <c r="E45" s="26" t="s">
        <v>408</v>
      </c>
      <c r="F45" s="16" t="s">
        <v>323</v>
      </c>
      <c r="G45" s="26" t="s">
        <v>341</v>
      </c>
      <c r="H45" s="16" t="s">
        <v>325</v>
      </c>
      <c r="I45" s="16" t="s">
        <v>335</v>
      </c>
      <c r="J45" s="26" t="s">
        <v>409</v>
      </c>
    </row>
    <row r="46" spans="1:10" ht="42" customHeight="1">
      <c r="A46" s="178" t="s">
        <v>291</v>
      </c>
      <c r="B46" s="179" t="s">
        <v>401</v>
      </c>
      <c r="C46" s="16" t="s">
        <v>331</v>
      </c>
      <c r="D46" s="16" t="s">
        <v>387</v>
      </c>
      <c r="E46" s="26" t="s">
        <v>410</v>
      </c>
      <c r="F46" s="16" t="s">
        <v>365</v>
      </c>
      <c r="G46" s="26" t="s">
        <v>411</v>
      </c>
      <c r="H46" s="16" t="s">
        <v>373</v>
      </c>
      <c r="I46" s="16" t="s">
        <v>326</v>
      </c>
      <c r="J46" s="26" t="s">
        <v>410</v>
      </c>
    </row>
    <row r="47" spans="1:10" ht="42" customHeight="1">
      <c r="A47" s="178" t="s">
        <v>291</v>
      </c>
      <c r="B47" s="179" t="s">
        <v>401</v>
      </c>
      <c r="C47" s="16" t="s">
        <v>331</v>
      </c>
      <c r="D47" s="16" t="s">
        <v>412</v>
      </c>
      <c r="E47" s="26" t="s">
        <v>413</v>
      </c>
      <c r="F47" s="16" t="s">
        <v>323</v>
      </c>
      <c r="G47" s="26" t="s">
        <v>334</v>
      </c>
      <c r="H47" s="16" t="s">
        <v>325</v>
      </c>
      <c r="I47" s="16" t="s">
        <v>335</v>
      </c>
      <c r="J47" s="26" t="s">
        <v>413</v>
      </c>
    </row>
    <row r="48" spans="1:10" ht="42" customHeight="1">
      <c r="A48" s="178" t="s">
        <v>291</v>
      </c>
      <c r="B48" s="179" t="s">
        <v>401</v>
      </c>
      <c r="C48" s="16" t="s">
        <v>331</v>
      </c>
      <c r="D48" s="16" t="s">
        <v>336</v>
      </c>
      <c r="E48" s="26" t="s">
        <v>414</v>
      </c>
      <c r="F48" s="16" t="s">
        <v>323</v>
      </c>
      <c r="G48" s="26" t="s">
        <v>415</v>
      </c>
      <c r="H48" s="16" t="s">
        <v>325</v>
      </c>
      <c r="I48" s="16" t="s">
        <v>335</v>
      </c>
      <c r="J48" s="26" t="s">
        <v>416</v>
      </c>
    </row>
    <row r="49" spans="1:10" ht="42" customHeight="1">
      <c r="A49" s="178" t="s">
        <v>291</v>
      </c>
      <c r="B49" s="179" t="s">
        <v>401</v>
      </c>
      <c r="C49" s="16" t="s">
        <v>338</v>
      </c>
      <c r="D49" s="16" t="s">
        <v>339</v>
      </c>
      <c r="E49" s="26" t="s">
        <v>417</v>
      </c>
      <c r="F49" s="16" t="s">
        <v>365</v>
      </c>
      <c r="G49" s="26" t="s">
        <v>348</v>
      </c>
      <c r="H49" s="16" t="s">
        <v>325</v>
      </c>
      <c r="I49" s="16" t="s">
        <v>335</v>
      </c>
      <c r="J49" s="26" t="s">
        <v>364</v>
      </c>
    </row>
  </sheetData>
  <mergeCells count="18">
    <mergeCell ref="A33:A37"/>
    <mergeCell ref="B33:B37"/>
    <mergeCell ref="A38:A42"/>
    <mergeCell ref="B38:B42"/>
    <mergeCell ref="A43:A49"/>
    <mergeCell ref="B43:B49"/>
    <mergeCell ref="A18:A24"/>
    <mergeCell ref="B18:B24"/>
    <mergeCell ref="A25:A29"/>
    <mergeCell ref="B25:B29"/>
    <mergeCell ref="A30:A32"/>
    <mergeCell ref="B30:B32"/>
    <mergeCell ref="A3:J3"/>
    <mergeCell ref="A4:H4"/>
    <mergeCell ref="A9:A13"/>
    <mergeCell ref="B9:B13"/>
    <mergeCell ref="A14:A17"/>
    <mergeCell ref="B14:B17"/>
  </mergeCells>
  <phoneticPr fontId="16" type="noConversion"/>
  <printOptions horizontalCentered="1"/>
  <pageMargins left="0.94488188976377963" right="0.94488188976377963" top="0.70866141732283472" bottom="0.70866141732283472" header="0" footer="0"/>
  <pageSetup paperSize="9" scale="24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上级转移支付补助项目支出预算表11!Print_Titles</vt:lpstr>
      <vt:lpstr>'市对下转移支付绩效目标表09-2'!Print_Titles</vt:lpstr>
      <vt:lpstr>'市对下转移支付预算表09-1'!Print_Titles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IBM</cp:lastModifiedBy>
  <cp:lastPrinted>2025-02-25T02:46:44Z</cp:lastPrinted>
  <dcterms:modified xsi:type="dcterms:W3CDTF">2025-02-25T02:46:53Z</dcterms:modified>
</cp:coreProperties>
</file>