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10" windowHeight="8250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<sst xmlns="http://schemas.openxmlformats.org/spreadsheetml/2006/main" count="1215" uniqueCount="473">
  <si>
    <t>预算01-1表</t>
  </si>
  <si>
    <t>单位名称：昆明市官渡区人民代表大会常务委员会办公室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</si>
  <si>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</si>
  <si>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</si>
  <si>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</si>
  <si>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</si>
  <si>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</si>
  <si>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</si>
  <si>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</si>
  <si>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</si>
  <si>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</si>
  <si>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</si>
  <si>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</si>
  <si>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</si>
  <si>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</si>
  <si>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</si>
  <si>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</si>
  <si>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</si>
  <si>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</si>
  <si>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</si>
  <si>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</si>
  <si>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</si>
  <si>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</si>
  <si>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</si>
  <si>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</si>
  <si>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</si>
  <si>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</si>
  <si>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</si>
  <si>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</si>
  <si>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</si>
  <si>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</si>
  <si>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</si>
  <si>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</si>
  <si>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</si>
  <si>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</si>
  <si>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</si>
  <si>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</si>
  <si>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</si>
  <si>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</si>
  <si>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</si>
  <si>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</si>
  <si>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</si>
  <si>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</si>
  <si>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</si>
  <si>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</si>
  <si>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</si>
  <si>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</si>
  <si>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</si>
  <si>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</si>
  <si>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</si>
  <si>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</si>
  <si>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</si>
  <si>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</si>
  <si>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</si>
  <si>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</si>
  <si>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</si>
  <si>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</si>
  <si>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</si>
  <si>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</si>
  <si>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</si>
  <si>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</si>
  <si>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</si>
  <si>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</si>
  <si>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</si>
  <si>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</si>
  <si>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</si>
  <si>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</si>
  <si>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</si>
  <si>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</si>
  <si>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</si>
  <si>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昆明市官渡区人民代表大会常务委员会办公室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</si>
  <si>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</si>
  <si>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</si>
  <si>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</si>
  <si>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</si>
  <si>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</si>
  <si>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</si>
  <si>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</si>
  <si>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</si>
  <si>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</si>
  <si>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</si>
  <si>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</si>
  <si>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</si>
  <si>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</si>
  <si>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</si>
  <si>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</si>
  <si>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</si>
  <si>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</si>
  <si>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</si>
  <si>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</si>
  <si>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</si>
  <si>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</si>
  <si>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</si>
  <si>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</si>
  <si>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</si>
  <si>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 xml:space="preserve">    其他行政事业单位医疗支出</t>
  </si>
  <si>
    <t>住房保障支出</t>
  </si>
  <si>
    <t xml:space="preserve">  住房改革支出</t>
  </si>
  <si>
    <t xml:space="preserve">    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</si>
  <si>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</si>
  <si>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</si>
  <si>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</si>
  <si>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</si>
  <si>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</si>
  <si>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</si>
  <si>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</si>
  <si>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</si>
  <si>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</si>
  <si>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</si>
  <si>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</si>
  <si>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</si>
  <si>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</si>
  <si>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</si>
  <si>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</si>
  <si>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</si>
  <si>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</si>
  <si>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</si>
  <si>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</si>
  <si>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</si>
  <si>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</si>
  <si>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</si>
  <si>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</si>
  <si>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</si>
  <si>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</si>
  <si>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</si>
  <si>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</si>
  <si>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</si>
  <si>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</si>
  <si>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</si>
  <si>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</si>
  <si>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</si>
  <si>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</si>
  <si>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</si>
  <si>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</si>
  <si>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</si>
  <si>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</si>
  <si>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</si>
  <si>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</si>
  <si>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</si>
  <si>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</si>
  <si>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</si>
  <si>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</si>
  <si>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</si>
  <si>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</si>
  <si>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</si>
  <si>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</si>
  <si>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</si>
  <si>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</si>
  <si>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</si>
  <si>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</si>
  <si>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</si>
  <si>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</si>
  <si>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</si>
  <si>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</si>
  <si>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</si>
  <si>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</si>
  <si>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</si>
  <si>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</si>
  <si>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</si>
  <si>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</si>
  <si>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</si>
  <si>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</si>
  <si>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</si>
  <si>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</si>
  <si>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530111210000000003794</t>
  </si>
  <si>
    <t>社会保障缴费</t>
  </si>
  <si>
    <t>机关事业单位基本养老保险缴费支出</t>
  </si>
  <si>
    <t>机关事业单位基本养老保险缴费</t>
  </si>
  <si>
    <t>机关事业单位职业年金缴费支出</t>
  </si>
  <si>
    <t>职业年金缴费</t>
  </si>
  <si>
    <t>行政单位医疗</t>
  </si>
  <si>
    <t>职工基本医疗保险缴费</t>
  </si>
  <si>
    <t>公务员医疗补助</t>
  </si>
  <si>
    <t>公务员医疗补助缴费</t>
  </si>
  <si>
    <t>其他行政事业单位医疗支出</t>
  </si>
  <si>
    <t>其他社会保障缴费</t>
  </si>
  <si>
    <t>530111210000000003795</t>
  </si>
  <si>
    <t>住房公积金</t>
  </si>
  <si>
    <t>530111231100001490948</t>
  </si>
  <si>
    <t>离退休人员支出</t>
  </si>
  <si>
    <t>行政单位离退休</t>
  </si>
  <si>
    <t>生活补助</t>
  </si>
  <si>
    <t>530111251100003622223</t>
  </si>
  <si>
    <t>行政人员公共交通专项经费</t>
  </si>
  <si>
    <t>行政运行</t>
  </si>
  <si>
    <t>其他交通费用</t>
  </si>
  <si>
    <t>530111210000000003798</t>
  </si>
  <si>
    <t>工会经费</t>
  </si>
  <si>
    <t>530111210000000003799</t>
  </si>
  <si>
    <t>一般公用支出</t>
  </si>
  <si>
    <t>办公费</t>
  </si>
  <si>
    <t>水费</t>
  </si>
  <si>
    <t>邮电费</t>
  </si>
  <si>
    <t>差旅费</t>
  </si>
  <si>
    <t>福利费</t>
  </si>
  <si>
    <t>培训费</t>
  </si>
  <si>
    <t>维修（护）费</t>
  </si>
  <si>
    <t>其他商品和服务支出</t>
  </si>
  <si>
    <t>530111210000000003797</t>
  </si>
  <si>
    <t>公务交通补贴</t>
  </si>
  <si>
    <t>530111231100001490938</t>
  </si>
  <si>
    <t>行政人员绩效奖励</t>
  </si>
  <si>
    <t>奖金</t>
  </si>
  <si>
    <t>530111210000000003793</t>
  </si>
  <si>
    <t>行政人员工资支出</t>
  </si>
  <si>
    <t>基本工资</t>
  </si>
  <si>
    <t>津贴补贴</t>
  </si>
  <si>
    <t>530111241100002097149</t>
  </si>
  <si>
    <t>离退休干部走访慰问经费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</si>
  <si>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</si>
  <si>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</si>
  <si>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</si>
  <si>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</si>
  <si>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</si>
  <si>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</si>
  <si>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</si>
  <si>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311 专项业务类</t>
  </si>
  <si>
    <t>530111210000000001902</t>
  </si>
  <si>
    <t>公务接待经费</t>
  </si>
  <si>
    <t>一般行政管理事务</t>
  </si>
  <si>
    <t>530111210000000002014</t>
  </si>
  <si>
    <t>业务工作经费</t>
  </si>
  <si>
    <t>530111210000000002016</t>
  </si>
  <si>
    <t>人大代表履职经费</t>
  </si>
  <si>
    <t>313 事业发展类</t>
  </si>
  <si>
    <t>530111210000000003800</t>
  </si>
  <si>
    <t>人大材料印刷服务专项经费</t>
  </si>
  <si>
    <t>530111231100001608262</t>
  </si>
  <si>
    <t>人代会专项经费</t>
  </si>
  <si>
    <t>会议费</t>
  </si>
  <si>
    <t>530111241100002123597</t>
  </si>
  <si>
    <t>因公出国（境）经费</t>
  </si>
  <si>
    <t>因公出国（境）费用</t>
  </si>
  <si>
    <t>530111241100002123611</t>
  </si>
  <si>
    <t>党组织工作经费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</si>
  <si>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</si>
  <si>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</si>
  <si>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</si>
  <si>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</si>
  <si>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</si>
  <si>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</si>
  <si>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</si>
  <si>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</si>
  <si>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</si>
  <si>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</si>
  <si>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在区人代会闭会期间，召开区人大常委会会议和开展调查、检查、视察、联系人民群众、“六个一”等活动时用于交通、伙食、通讯等方面的开支。根据财政要求：第一季度完成支付30%，第二季度完成支付50%，第三季度完成支付80%，第四季度完成支付100%。</t>
  </si>
  <si>
    <t>产出指标</t>
  </si>
  <si>
    <t>数量指标</t>
  </si>
  <si>
    <t>区人大代表履职经费人数</t>
  </si>
  <si>
    <t>&gt;=</t>
  </si>
  <si>
    <t>340</t>
  </si>
  <si>
    <t>人</t>
  </si>
  <si>
    <t>定量指标</t>
  </si>
  <si>
    <t>考核是否对规定区人大代表人数发放履职经费</t>
  </si>
  <si>
    <t>区人大代表履职经费发放标准</t>
  </si>
  <si>
    <t>&lt;=</t>
  </si>
  <si>
    <t>1600</t>
  </si>
  <si>
    <t>元/人</t>
  </si>
  <si>
    <t>考核是否按标准发放履职经费</t>
  </si>
  <si>
    <t>时效指标</t>
  </si>
  <si>
    <t>在规定时限内完成对履职经费的发放</t>
  </si>
  <si>
    <t>=</t>
  </si>
  <si>
    <t>1</t>
  </si>
  <si>
    <t>年</t>
  </si>
  <si>
    <t>定性指标</t>
  </si>
  <si>
    <t>考核是否在规定时限内完成发放</t>
  </si>
  <si>
    <t>效益指标</t>
  </si>
  <si>
    <t>社会效益</t>
  </si>
  <si>
    <t>履行代表职务，人大代表有关工作有效开展</t>
  </si>
  <si>
    <t>工作有效开展</t>
  </si>
  <si>
    <t>%</t>
  </si>
  <si>
    <t>考核各代表工作开展程度</t>
  </si>
  <si>
    <t>可持续影响</t>
  </si>
  <si>
    <t>密切联系人民群众，反映人民意见和要求，保持社会稳定</t>
  </si>
  <si>
    <t>保持社会稳定</t>
  </si>
  <si>
    <t>考核此项目是否达到预期目标，保持社会稳定</t>
  </si>
  <si>
    <t>满意度指标</t>
  </si>
  <si>
    <t>服务对象满意度</t>
  </si>
  <si>
    <t>受益对象满意度指标</t>
  </si>
  <si>
    <t>85</t>
  </si>
  <si>
    <t>考核群众对代表满意度</t>
  </si>
  <si>
    <t>社会公众满意度</t>
  </si>
  <si>
    <t>社会公众满意程度</t>
  </si>
  <si>
    <t>内部人员满意度</t>
  </si>
  <si>
    <t>内部人员满意程度</t>
  </si>
  <si>
    <t>根据返还2021年及2022年党费，开展区人大常委会组织党员活动等工作。</t>
  </si>
  <si>
    <t>开展“三会一课”</t>
  </si>
  <si>
    <t>3</t>
  </si>
  <si>
    <t>次</t>
  </si>
  <si>
    <t>反映开展“三会一课”数量</t>
  </si>
  <si>
    <t>开展主题党日活动</t>
  </si>
  <si>
    <t>6</t>
  </si>
  <si>
    <t>开展主题党日活动数量</t>
  </si>
  <si>
    <t>经费保障时限</t>
  </si>
  <si>
    <t>考核目完成时限</t>
  </si>
  <si>
    <t>进一步加强党的建设</t>
  </si>
  <si>
    <t>加强宣传教育，加强党的建设</t>
  </si>
  <si>
    <t>是/否</t>
  </si>
  <si>
    <t>反映当年党员活动开展情况</t>
  </si>
  <si>
    <t>反映受益对象满意度指标</t>
  </si>
  <si>
    <t>上级组织对当年党建工作开展满意度</t>
  </si>
  <si>
    <t>90</t>
  </si>
  <si>
    <t>反映上级组织对当年党建工作开展满意度</t>
  </si>
  <si>
    <t>2024年，为保障官渡区人大常务委员会完成既定的行政工作任务，用于业务工作的经费支出140万元。即：业务工作经费140万元，具体为以下项目：
（1）筹备并召开人大会议
（2）筹备召开常委会、主任会、机关相关会议。
（3）保障官渡区人大代表活动经费
（4）保障官渡区人大代表工作站建设补助经费
（5）订阅报刊及代表阅读各级人大刊物。
（6）在职人员学习培训费。
（7）每年两次政府重大事项通报。
（8）工作正常开支所需经费
根据财政要求：第一季度完成支付30%，第二季度完成支付50%，第三季度完成支付80%，第四季度完成支付100%。</t>
  </si>
  <si>
    <t>筹备召开人代会表会议</t>
  </si>
  <si>
    <t>考核年内召开人代会1次</t>
  </si>
  <si>
    <t>筹备召开官渡区常委会</t>
  </si>
  <si>
    <t>4</t>
  </si>
  <si>
    <t>考核是否依法召开官渡区常委会</t>
  </si>
  <si>
    <t>重大事项通报</t>
  </si>
  <si>
    <t>2</t>
  </si>
  <si>
    <t>考核重大事项通报次数</t>
  </si>
  <si>
    <t>组织在职人员学习培训</t>
  </si>
  <si>
    <t>考核组织人员学习培训不少于1次</t>
  </si>
  <si>
    <t>保障官渡区人大代表经费补助人数</t>
  </si>
  <si>
    <t>人次</t>
  </si>
  <si>
    <t>考核经费保障官渡区人大代表经费补助人数</t>
  </si>
  <si>
    <t>质量指标</t>
  </si>
  <si>
    <t>常委会、主任会、机关相关会议有效开展</t>
  </si>
  <si>
    <t>100</t>
  </si>
  <si>
    <t>考核常委会、主任会是否有效开展</t>
  </si>
  <si>
    <t>做好会议各类文件、会议材料的收发、归档和保密工作</t>
  </si>
  <si>
    <t>考核各类文件归档保密工作</t>
  </si>
  <si>
    <t>如期召开各项会议</t>
  </si>
  <si>
    <t>考核是否按时召开人大会议</t>
  </si>
  <si>
    <t>审议和监督区政府法制建设，对“一府一委两院”执法工作进行法律监督和工作监督，督促妥善处理不服裁判的申诉、信访（上访）事项，维护全区政治安定、社会稳定。</t>
  </si>
  <si>
    <t>有效开展</t>
  </si>
  <si>
    <t>考核完成区法治建设审议，对执法工作的监督，妥善处理有关申诉、信访等工作</t>
  </si>
  <si>
    <t>加强人大队伍建设，“不忘初心、牢记使命”</t>
  </si>
  <si>
    <t>有效提升</t>
  </si>
  <si>
    <t>考核人大队伍建设可持续发展状态</t>
  </si>
  <si>
    <t>人大代表及群众对人大工作是否满意</t>
  </si>
  <si>
    <t>严格执行公务接待清单制度。公务接待任务结束后，接待单位应当如实填写《昆明市国内公务接待清单》，内容主要包括接待事由，接待对象的单位、姓名、职务，公务活动项目、时间、场所和行程安排，就餐、住宿和用车安排，以及接待费开支情况，由相关负责人审签。接待清单列为财务报销凭证。
2024年度预计接待25批次，预计接待人次200人次，执行进度目标：一季度30%，二季度50%，三季度80%，四季度100%。（根据当年实际接收接待公函为准）</t>
  </si>
  <si>
    <t>勤俭节约，按标准执行公务接待</t>
  </si>
  <si>
    <t>考核是否按标准进行公务接待，不铺张浪费</t>
  </si>
  <si>
    <t>任务完成时效率</t>
  </si>
  <si>
    <t>考核任务完成时效率</t>
  </si>
  <si>
    <t>经济效益</t>
  </si>
  <si>
    <t>提高厉行节约执行力度</t>
  </si>
  <si>
    <t>公务接待标准</t>
  </si>
  <si>
    <t>考核是否厉行节约，不铺张浪费</t>
  </si>
  <si>
    <t>定点接待，按规接待</t>
  </si>
  <si>
    <t>按规定执行</t>
  </si>
  <si>
    <t>2024年接待工作安排计划</t>
  </si>
  <si>
    <t>被接待方满意度</t>
  </si>
  <si>
    <t>保障2024年单位公务出国（境）的国际旅费、国外城市间交通费、住宿费、伙食费、培训费、公杂费等支出。</t>
  </si>
  <si>
    <t>出访团组批次</t>
  </si>
  <si>
    <t>次/团组</t>
  </si>
  <si>
    <t>反映年度组织出访批次和团组的数量情况。</t>
  </si>
  <si>
    <t>出访国家数</t>
  </si>
  <si>
    <t>个</t>
  </si>
  <si>
    <t>反映年度出访的国家总数情况。</t>
  </si>
  <si>
    <t>经费先行审核备案率</t>
  </si>
  <si>
    <t>反映出访团组对经费先行审核备案的情况。
经费先行审核备案率=出国前进行经费审核备案的团组数/出访总团组数*100%</t>
  </si>
  <si>
    <t>经费规范核销率</t>
  </si>
  <si>
    <t>反映出访出国经费规范核销情况。                   经费规范核销率=经费规范核销的团组数/出访总团组数*100%</t>
  </si>
  <si>
    <t>出访形成报告数</t>
  </si>
  <si>
    <t>反映出访成效，即组团出访形成的报告数量情况。</t>
  </si>
  <si>
    <t>上级对出访工作满意度</t>
  </si>
  <si>
    <t>反映上级对出访工作满意度</t>
  </si>
  <si>
    <t>1.2024年召开人大会议，为满足会议需求，保证会议正常有序开展，需印刷会议所需物资；
2.人大宣传工作的材料印刷工作。
根据政府采购需要申报采购项目，第一季度，完成政府采购系统操作；第二季度，完成项目金额支付。</t>
  </si>
  <si>
    <t>印刷合格率</t>
  </si>
  <si>
    <t>考核印刷商品的合格率</t>
  </si>
  <si>
    <t>印刷品利用率</t>
  </si>
  <si>
    <t>考核印刷品的利用率</t>
  </si>
  <si>
    <t>任务完成及时性</t>
  </si>
  <si>
    <t>考核任务完成及时性</t>
  </si>
  <si>
    <t>印刷品经济性</t>
  </si>
  <si>
    <t>8.5</t>
  </si>
  <si>
    <t>万元</t>
  </si>
  <si>
    <t>反映印刷品成本小于计划数</t>
  </si>
  <si>
    <t>人大会议顺利开展</t>
  </si>
  <si>
    <t>考核印刷品对于人大会议的顺利开展的作用</t>
  </si>
  <si>
    <t>代表满意度</t>
  </si>
  <si>
    <t>反映代表满意度</t>
  </si>
  <si>
    <t>工作人员满意度</t>
  </si>
  <si>
    <t>反映工作人员满意度</t>
  </si>
  <si>
    <t>群众满意度</t>
  </si>
  <si>
    <t>反映群众满意度</t>
  </si>
  <si>
    <t>保障2024年第十七届人民代表大会第三次会议顺利开展，用于保障会议场地费用、住宿费用、会议餐费、代表接送费、人代会会议材料费用、会议安保费用等开支。
总额72.64万元
预计于2024年1-2月召开会议，2季度完成款项支付结算100%。（具体以当年会议通知时间为准）</t>
  </si>
  <si>
    <t>会议人次</t>
  </si>
  <si>
    <t>300</t>
  </si>
  <si>
    <t>反映预算部门（单位）组织开展各类会议的参与人次。</t>
  </si>
  <si>
    <t>会议天数</t>
  </si>
  <si>
    <t>5</t>
  </si>
  <si>
    <t>天</t>
  </si>
  <si>
    <t>反映预算部门（单位）组织开展各类会议的总天数。</t>
  </si>
  <si>
    <t>保障会议次数</t>
  </si>
  <si>
    <t>反映保障2024年人代会召开情况</t>
  </si>
  <si>
    <t>是否纳入年度计划</t>
  </si>
  <si>
    <t>是</t>
  </si>
  <si>
    <t>反映会议是否纳入部门的年度计划。</t>
  </si>
  <si>
    <t>会议召开年度</t>
  </si>
  <si>
    <t>保障2024年度召开人代会事项</t>
  </si>
  <si>
    <t>保障社会稳定，人代会顺利开展</t>
  </si>
  <si>
    <t>有效保障</t>
  </si>
  <si>
    <t>参会人员满意度</t>
  </si>
  <si>
    <t>反映参会人员对会议开展的满意度。参会人员满意度=（参会满意人数/问卷调查人数）*100%</t>
  </si>
  <si>
    <t>人大代表对会议满意度</t>
  </si>
  <si>
    <t>反映参会人员对会议开展的满意度。人大代表满意度=（参会满意人数/问卷调查人数）*100%</t>
  </si>
  <si>
    <t>群众对会议满意度</t>
  </si>
  <si>
    <t>反映参会人员对会议开展的满意度。群众满意度=（参会满意人数/问卷调查人数）*100%</t>
  </si>
  <si>
    <t>昆明市官渡区人民代表大会常务委员会办公室无政府性基金预算，此表无数据。</t>
  </si>
  <si>
    <t>预算06表</t>
  </si>
  <si>
    <t>政府性基金预算支出预算表</t>
  </si>
  <si>
    <t>单位名称：昆明市发展和改革委员会</t>
  </si>
  <si>
    <t>政府性基金预算支出</t>
  </si>
  <si>
    <t>无相关情况</t>
  </si>
  <si>
    <t>昆明市官渡区人民代表大会常务委员会办公室无政府采购预算，此表无数据。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</si>
  <si>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</si>
  <si>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</si>
  <si>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</si>
  <si>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</si>
  <si>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</si>
  <si>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</si>
  <si>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</si>
  <si>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</si>
  <si>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</si>
  <si>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</si>
  <si>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</si>
  <si>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</si>
  <si>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昆明市官渡区人民代表大会常务委员会办公室无政府购买服务预算，此表无数据。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</si>
  <si>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</si>
  <si>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</si>
  <si>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</si>
  <si>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</si>
  <si>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</si>
  <si>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</si>
  <si>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</si>
  <si>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昆明市官渡区人民代表大会常务委员会办公室无对下转移支付预算，此表无数据。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</si>
  <si>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</si>
  <si>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</si>
  <si>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</si>
  <si>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</si>
  <si>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</si>
  <si>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</si>
  <si>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</si>
  <si>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</si>
  <si>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</si>
  <si>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</si>
  <si>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</si>
  <si>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</si>
  <si>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</si>
  <si>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</si>
  <si>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</si>
  <si>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</si>
  <si>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</si>
  <si>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</si>
  <si>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</si>
  <si>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</si>
  <si>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</si>
  <si>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</si>
  <si>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</si>
  <si>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昆明市官渡区人民代表大会常务委员会办公室无对下转移支付，此表无数据。</t>
  </si>
  <si>
    <t>预算09-2表</t>
  </si>
  <si>
    <t>昆明市官渡区人民代表大会常务委员会办公室无新增资产配置，此表无数据。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</si>
  <si>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</si>
  <si>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</si>
  <si>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</si>
  <si>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</si>
  <si>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</si>
  <si>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</si>
  <si>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</si>
  <si>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</si>
  <si>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</si>
  <si>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</si>
  <si>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昆明市官渡区人民代表大会常务委员会办公室无上级补助项目，此表无数据。</t>
  </si>
  <si>
    <t>预算11表</t>
  </si>
  <si>
    <t>上级补助</t>
  </si>
  <si>
    <t>预算12表</t>
  </si>
  <si>
    <t>项目级次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</si>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</sst>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  <numFmt numFmtId="181" formatCode="#,##0.00_ "/>
  </numFmts>
  <fonts count="4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sz val="10.5"/>
      <color rgb="FF000000"/>
      <name val="宋体"/>
      <charset val="134"/>
    </font>
    <font>
      <sz val="9.75"/>
      <color rgb="FF000000"/>
      <name val="SimSun"/>
      <charset val="134"/>
    </font>
    <font>
      <sz val="10.5"/>
      <color theme="1"/>
      <name val="宋体"/>
      <charset val="134"/>
    </font>
    <font>
      <b/>
      <sz val="9"/>
      <color rgb="FF000000"/>
      <name val="宋体"/>
      <charset val="134"/>
    </font>
    <font>
      <sz val="10.5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color rgb="FF000000"/>
      <name val="宋体"/>
      <charset val="134"/>
    </font>
    <font>
      <b/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8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5" borderId="18" applyNumberFormat="0" applyAlignment="0" applyProtection="0">
      <alignment vertical="center"/>
    </xf>
    <xf numFmtId="0" fontId="39" fillId="6" borderId="20" applyNumberFormat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176" fontId="47" fillId="0" borderId="7">
      <alignment horizontal="right" vertical="center"/>
    </xf>
    <xf numFmtId="176" fontId="48" fillId="0" borderId="7">
      <alignment horizontal="right" vertical="center"/>
    </xf>
    <xf numFmtId="177" fontId="47" fillId="0" borderId="7">
      <alignment horizontal="right" vertical="center"/>
    </xf>
    <xf numFmtId="177" fontId="48" fillId="0" borderId="7">
      <alignment horizontal="right" vertical="center"/>
    </xf>
    <xf numFmtId="178" fontId="47" fillId="0" borderId="7">
      <alignment horizontal="right" vertical="center"/>
    </xf>
    <xf numFmtId="178" fontId="48" fillId="0" borderId="7">
      <alignment horizontal="right" vertical="center"/>
    </xf>
    <xf numFmtId="179" fontId="47" fillId="0" borderId="7">
      <alignment horizontal="right" vertical="center"/>
    </xf>
    <xf numFmtId="179" fontId="48" fillId="0" borderId="7">
      <alignment horizontal="right" vertical="center"/>
    </xf>
    <xf numFmtId="0" fontId="48" fillId="0" borderId="0">
      <alignment vertical="top"/>
      <protection locked="0"/>
    </xf>
    <xf numFmtId="179" fontId="47" fillId="0" borderId="7">
      <alignment horizontal="right" vertical="center"/>
    </xf>
    <xf numFmtId="179" fontId="48" fillId="0" borderId="7">
      <alignment horizontal="right" vertical="center"/>
    </xf>
    <xf numFmtId="10" fontId="47" fillId="0" borderId="7">
      <alignment horizontal="right" vertical="center"/>
    </xf>
    <xf numFmtId="10" fontId="48" fillId="0" borderId="7">
      <alignment horizontal="right" vertical="center"/>
    </xf>
    <xf numFmtId="49" fontId="47" fillId="0" borderId="7">
      <alignment horizontal="left" vertical="center" wrapText="1"/>
    </xf>
    <xf numFmtId="49" fontId="48" fillId="0" borderId="7">
      <alignment horizontal="left" vertical="center" wrapText="1"/>
    </xf>
    <xf numFmtId="180" fontId="47" fillId="0" borderId="7">
      <alignment horizontal="right" vertical="center"/>
    </xf>
    <xf numFmtId="180" fontId="48" fillId="0" borderId="7">
      <alignment horizontal="right" vertical="center"/>
    </xf>
    <xf numFmtId="0" fontId="0" fillId="0" borderId="0">
      <alignment vertical="top"/>
      <protection locked="0"/>
    </xf>
    <xf numFmtId="0" fontId="0" fillId="0" borderId="0">
      <alignment vertical="top"/>
      <protection locked="0"/>
    </xf>
    <xf numFmtId="0" fontId="0" fillId="0" borderId="0">
      <alignment vertical="top"/>
      <protection locked="0"/>
    </xf>
    <xf numFmtId="0" fontId="8" fillId="0" borderId="0">
      <alignment vertical="top"/>
      <protection locked="0"/>
    </xf>
    <xf numFmtId="0" fontId="0" fillId="0" borderId="0">
      <alignment vertical="top"/>
      <protection locked="0"/>
    </xf>
    <xf numFmtId="0" fontId="0" fillId="0" borderId="0">
      <alignment vertical="top"/>
      <protection locked="0"/>
    </xf>
    <xf numFmtId="0" fontId="0" fillId="0" borderId="0">
      <alignment vertical="top"/>
      <protection locked="0"/>
    </xf>
    <xf numFmtId="0" fontId="0" fillId="0" borderId="0">
      <alignment vertical="top"/>
      <protection locked="0"/>
    </xf>
    <xf numFmtId="0" fontId="0" fillId="0" borderId="0">
      <alignment vertical="top"/>
      <protection locked="0"/>
    </xf>
    <xf numFmtId="0" fontId="0" fillId="0" borderId="0">
      <alignment vertical="top"/>
      <protection locked="0"/>
    </xf>
    <xf numFmtId="0" fontId="0" fillId="0" borderId="0">
      <alignment vertical="top"/>
      <protection locked="0"/>
    </xf>
    <xf numFmtId="0" fontId="0" fillId="0" borderId="0">
      <alignment vertical="top"/>
      <protection locked="0"/>
    </xf>
  </cellStyleXfs>
  <cellXfs count="280">
    <xf numFmtId="0" fontId="0" fillId="0" borderId="0" xfId="0" applyFont="1" applyBorder="1"/>
    <xf numFmtId="0" fontId="1" fillId="0" borderId="0" xfId="0" applyFont="1" applyBorder="1"/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81" fontId="1" fillId="0" borderId="8" xfId="0" applyNumberFormat="1" applyFont="1" applyBorder="1" applyAlignment="1">
      <alignment vertical="center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4" fontId="7" fillId="2" borderId="6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4" fontId="9" fillId="0" borderId="7" xfId="55" applyNumberFormat="1" applyFont="1" applyBorder="1">
      <alignment horizontal="right" vertical="center"/>
    </xf>
    <xf numFmtId="0" fontId="0" fillId="0" borderId="0" xfId="0" applyFont="1" applyBorder="1" applyAlignment="1">
      <alignment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vertical="top"/>
      <protection locked="0"/>
    </xf>
    <xf numFmtId="0" fontId="10" fillId="0" borderId="0" xfId="0" applyFont="1" applyBorder="1" applyAlignment="1">
      <alignment vertical="top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Border="1"/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6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9" fontId="9" fillId="0" borderId="7" xfId="0" applyNumberFormat="1" applyFont="1" applyBorder="1" applyAlignment="1">
      <alignment horizontal="right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Protection="1"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center"/>
    </xf>
    <xf numFmtId="0" fontId="8" fillId="0" borderId="0" xfId="0" applyFont="1" applyBorder="1"/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left" vertical="center"/>
    </xf>
    <xf numFmtId="178" fontId="9" fillId="0" borderId="7" xfId="53" applyNumberFormat="1" applyFont="1" applyBorder="1" applyAlignment="1">
      <alignment horizontal="center" vertical="center"/>
    </xf>
    <xf numFmtId="0" fontId="9" fillId="0" borderId="7" xfId="53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left" vertical="center"/>
    </xf>
    <xf numFmtId="179" fontId="9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3" fillId="0" borderId="0" xfId="0" applyFont="1" applyBorder="1" applyAlignment="1" applyProtection="1">
      <alignment horizontal="right"/>
      <protection locked="0"/>
    </xf>
    <xf numFmtId="49" fontId="13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right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9" fontId="15" fillId="0" borderId="4" xfId="0" applyNumberFormat="1" applyFont="1" applyBorder="1" applyAlignment="1" applyProtection="1">
      <alignment horizontal="left" vertical="center" wrapText="1"/>
    </xf>
    <xf numFmtId="49" fontId="15" fillId="0" borderId="7" xfId="0" applyNumberFormat="1" applyFont="1" applyBorder="1" applyAlignment="1" applyProtection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9" fontId="17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8" fillId="0" borderId="7" xfId="0" applyFont="1" applyBorder="1" applyAlignment="1" applyProtection="1">
      <alignment horizontal="left" vertical="center"/>
      <protection locked="0"/>
    </xf>
    <xf numFmtId="0" fontId="18" fillId="0" borderId="7" xfId="69" applyFont="1" applyBorder="1" applyAlignment="1">
      <alignment horizontal="left" vertical="center"/>
      <protection locked="0"/>
    </xf>
    <xf numFmtId="0" fontId="18" fillId="0" borderId="7" xfId="69" applyNumberFormat="1" applyFont="1" applyBorder="1" applyAlignment="1">
      <alignment horizontal="left" vertical="center"/>
      <protection locked="0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79" fontId="18" fillId="0" borderId="7" xfId="56" applyFo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179" fontId="17" fillId="0" borderId="7" xfId="0" applyNumberFormat="1" applyFont="1" applyBorder="1" applyAlignment="1">
      <alignment horizontal="right" vertical="center"/>
    </xf>
    <xf numFmtId="179" fontId="18" fillId="0" borderId="7" xfId="69" applyNumberFormat="1" applyFont="1" applyBorder="1" applyAlignment="1">
      <alignment horizontal="right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vertical="top" wrapText="1"/>
      <protection locked="0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5" fillId="0" borderId="7" xfId="57" applyNumberFormat="1" applyFont="1" applyFill="1" applyBorder="1" applyAlignment="1" applyProtection="1">
      <alignment horizontal="left" vertical="center" wrapText="1"/>
    </xf>
    <xf numFmtId="0" fontId="5" fillId="0" borderId="7" xfId="57" applyFont="1" applyFill="1" applyBorder="1" applyAlignment="1" applyProtection="1">
      <alignment horizontal="left" vertical="center" wrapText="1"/>
    </xf>
    <xf numFmtId="179" fontId="20" fillId="0" borderId="7" xfId="56" applyFont="1" applyFill="1">
      <alignment horizontal="right" vertical="center"/>
    </xf>
    <xf numFmtId="4" fontId="20" fillId="0" borderId="7" xfId="69" applyNumberFormat="1" applyFont="1" applyFill="1" applyBorder="1" applyAlignment="1">
      <alignment horizontal="right" vertical="center"/>
      <protection locked="0"/>
    </xf>
    <xf numFmtId="0" fontId="20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center" vertical="center" wrapText="1"/>
      <protection locked="0"/>
    </xf>
    <xf numFmtId="0" fontId="21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179" fontId="20" fillId="0" borderId="7" xfId="56" applyFont="1">
      <alignment horizontal="right" vertical="center"/>
    </xf>
    <xf numFmtId="179" fontId="22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179" fontId="20" fillId="0" borderId="7" xfId="55" applyFont="1">
      <alignment horizontal="right" vertical="center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4" fillId="0" borderId="0" xfId="0" applyFont="1" applyBorder="1"/>
    <xf numFmtId="0" fontId="1" fillId="0" borderId="0" xfId="0" applyFont="1" applyFill="1" applyBorder="1"/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57" applyNumberFormat="1" applyFont="1" applyFill="1" applyBorder="1" applyAlignment="1" applyProtection="1">
      <alignment horizontal="left" vertical="center" wrapText="1"/>
    </xf>
    <xf numFmtId="0" fontId="7" fillId="0" borderId="7" xfId="57" applyFont="1" applyFill="1" applyBorder="1" applyAlignment="1" applyProtection="1">
      <alignment horizontal="left" vertical="center" wrapText="1"/>
    </xf>
    <xf numFmtId="179" fontId="7" fillId="0" borderId="7" xfId="56" applyFont="1" applyFill="1">
      <alignment horizontal="right" vertical="center"/>
    </xf>
    <xf numFmtId="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179" fontId="5" fillId="0" borderId="7" xfId="55" applyFont="1">
      <alignment horizontal="right" vertical="center"/>
    </xf>
    <xf numFmtId="179" fontId="5" fillId="0" borderId="7" xfId="56" applyFont="1">
      <alignment horizontal="right" vertical="center"/>
    </xf>
    <xf numFmtId="179" fontId="25" fillId="0" borderId="7" xfId="0" applyNumberFormat="1" applyFont="1" applyBorder="1" applyAlignment="1">
      <alignment horizontal="right" vertical="center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10" fillId="0" borderId="7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right" vertical="center"/>
      <protection locked="0"/>
    </xf>
    <xf numFmtId="179" fontId="26" fillId="0" borderId="7" xfId="55" applyFont="1">
      <alignment horizontal="right" vertical="center"/>
    </xf>
    <xf numFmtId="0" fontId="3" fillId="0" borderId="7" xfId="0" applyFont="1" applyBorder="1" applyAlignment="1" applyProtection="1">
      <alignment vertical="center"/>
      <protection locked="0"/>
    </xf>
    <xf numFmtId="179" fontId="27" fillId="0" borderId="7" xfId="55" applyFont="1">
      <alignment horizontal="right"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Style 2" xfId="50"/>
    <cellStyle name="DateTimeStyle" xfId="51"/>
    <cellStyle name="DateTimeStyle 2" xfId="52"/>
    <cellStyle name="IntegralNumberStyle" xfId="53"/>
    <cellStyle name="IntegralNumberStyle 2" xfId="54"/>
    <cellStyle name="MoneyStyle" xfId="55"/>
    <cellStyle name="MoneyStyle 2" xfId="56"/>
    <cellStyle name="Normal" xfId="57"/>
    <cellStyle name="NumberStyle" xfId="58"/>
    <cellStyle name="NumberStyle 2" xfId="59"/>
    <cellStyle name="PercentStyle" xfId="60"/>
    <cellStyle name="PercentStyle 2" xfId="61"/>
    <cellStyle name="TextStyle" xfId="62"/>
    <cellStyle name="TextStyle 2" xfId="63"/>
    <cellStyle name="TimeStyle" xfId="64"/>
    <cellStyle name="TimeStyle 2" xfId="65"/>
    <cellStyle name="常规 10" xfId="66"/>
    <cellStyle name="常规 11" xfId="67"/>
    <cellStyle name="常规 12" xfId="68"/>
    <cellStyle name="常规 13" xfId="69"/>
    <cellStyle name="常规 2" xfId="70"/>
    <cellStyle name="常规 3" xfId="71"/>
    <cellStyle name="常规 4" xfId="72"/>
    <cellStyle name="常规 5" xfId="73"/>
    <cellStyle name="常规 6" xfId="74"/>
    <cellStyle name="常规 7" xfId="75"/>
    <cellStyle name="常规 8" xfId="76"/>
    <cellStyle name="常规 9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3" sqref="A3:D3"/>
    </sheetView>
  </sheetViews>
  <sheetFormatPr defaultColWidth="9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57"/>
      <c r="B2" s="57"/>
      <c r="C2" s="57"/>
      <c r="D2" s="75" t="s">
        <v>0</v>
      </c>
    </row>
    <row r="3" ht="41.25" customHeight="1" spans="1:1">
      <c r="A3" s="52" t="str">
        <f>"2025"&amp;"年部门财务收支预算总表"</f>
        <v>2025年部门财务收支预算总表</v>
      </c>
    </row>
    <row r="4" ht="17.25" customHeight="1" spans="1:4">
      <c r="A4" s="258" t="s">
        <v>1</v>
      </c>
      <c r="B4" s="259"/>
      <c r="D4" s="172" t="s">
        <v>2</v>
      </c>
    </row>
    <row r="5" ht="23.25" customHeight="1" spans="1:4">
      <c r="A5" s="225" t="s">
        <v>3</v>
      </c>
      <c r="B5" s="226"/>
      <c r="C5" s="225" t="s">
        <v>4</v>
      </c>
      <c r="D5" s="226"/>
    </row>
    <row r="6" ht="24" customHeight="1" spans="1:4">
      <c r="A6" s="225" t="s">
        <v>5</v>
      </c>
      <c r="B6" s="225" t="s">
        <v>6</v>
      </c>
      <c r="C6" s="225" t="s">
        <v>7</v>
      </c>
      <c r="D6" s="225" t="s">
        <v>6</v>
      </c>
    </row>
    <row r="7" ht="17.25" customHeight="1" spans="1:4">
      <c r="A7" s="227" t="s">
        <v>8</v>
      </c>
      <c r="B7" s="277">
        <v>16281639.2</v>
      </c>
      <c r="C7" s="227" t="s">
        <v>9</v>
      </c>
      <c r="D7" s="277">
        <v>10951656</v>
      </c>
    </row>
    <row r="8" ht="17.25" customHeight="1" spans="1:4">
      <c r="A8" s="227" t="s">
        <v>10</v>
      </c>
      <c r="B8" s="90"/>
      <c r="C8" s="227" t="s">
        <v>11</v>
      </c>
      <c r="D8" s="90"/>
    </row>
    <row r="9" ht="17.25" customHeight="1" spans="1:4">
      <c r="A9" s="227" t="s">
        <v>12</v>
      </c>
      <c r="B9" s="90"/>
      <c r="C9" s="278" t="s">
        <v>13</v>
      </c>
      <c r="D9" s="90"/>
    </row>
    <row r="10" ht="17.25" customHeight="1" spans="1:4">
      <c r="A10" s="227" t="s">
        <v>14</v>
      </c>
      <c r="B10" s="90"/>
      <c r="C10" s="278" t="s">
        <v>15</v>
      </c>
      <c r="D10" s="90"/>
    </row>
    <row r="11" ht="17.25" customHeight="1" spans="1:4">
      <c r="A11" s="227" t="s">
        <v>16</v>
      </c>
      <c r="B11" s="90"/>
      <c r="C11" s="278" t="s">
        <v>17</v>
      </c>
      <c r="D11" s="90"/>
    </row>
    <row r="12" ht="17.25" customHeight="1" spans="1:4">
      <c r="A12" s="227" t="s">
        <v>18</v>
      </c>
      <c r="B12" s="90"/>
      <c r="C12" s="278" t="s">
        <v>19</v>
      </c>
      <c r="D12" s="90"/>
    </row>
    <row r="13" ht="17.25" customHeight="1" spans="1:4">
      <c r="A13" s="227" t="s">
        <v>20</v>
      </c>
      <c r="B13" s="90"/>
      <c r="C13" s="41" t="s">
        <v>21</v>
      </c>
      <c r="D13" s="90"/>
    </row>
    <row r="14" ht="17.25" customHeight="1" spans="1:4">
      <c r="A14" s="227" t="s">
        <v>22</v>
      </c>
      <c r="B14" s="90"/>
      <c r="C14" s="41" t="s">
        <v>23</v>
      </c>
      <c r="D14" s="277">
        <v>3122900</v>
      </c>
    </row>
    <row r="15" ht="17.25" customHeight="1" spans="1:4">
      <c r="A15" s="227" t="s">
        <v>24</v>
      </c>
      <c r="B15" s="90"/>
      <c r="C15" s="41" t="s">
        <v>25</v>
      </c>
      <c r="D15" s="277">
        <v>1229778</v>
      </c>
    </row>
    <row r="16" ht="17.25" customHeight="1" spans="1:4">
      <c r="A16" s="227" t="s">
        <v>26</v>
      </c>
      <c r="B16" s="277">
        <v>30000</v>
      </c>
      <c r="C16" s="41" t="s">
        <v>27</v>
      </c>
      <c r="D16" s="90"/>
    </row>
    <row r="17" ht="17.25" customHeight="1" spans="1:4">
      <c r="A17" s="230"/>
      <c r="B17" s="90"/>
      <c r="C17" s="41" t="s">
        <v>28</v>
      </c>
      <c r="D17" s="90"/>
    </row>
    <row r="18" ht="17.25" customHeight="1" spans="1:4">
      <c r="A18" s="231"/>
      <c r="B18" s="90"/>
      <c r="C18" s="41" t="s">
        <v>29</v>
      </c>
      <c r="D18" s="90"/>
    </row>
    <row r="19" ht="17.25" customHeight="1" spans="1:4">
      <c r="A19" s="231"/>
      <c r="B19" s="90"/>
      <c r="C19" s="41" t="s">
        <v>30</v>
      </c>
      <c r="D19" s="90"/>
    </row>
    <row r="20" ht="17.25" customHeight="1" spans="1:4">
      <c r="A20" s="231"/>
      <c r="B20" s="90"/>
      <c r="C20" s="41" t="s">
        <v>31</v>
      </c>
      <c r="D20" s="90"/>
    </row>
    <row r="21" ht="17.25" customHeight="1" spans="1:4">
      <c r="A21" s="231"/>
      <c r="B21" s="90"/>
      <c r="C21" s="41" t="s">
        <v>32</v>
      </c>
      <c r="D21" s="90"/>
    </row>
    <row r="22" ht="17.25" customHeight="1" spans="1:4">
      <c r="A22" s="231"/>
      <c r="B22" s="90"/>
      <c r="C22" s="41" t="s">
        <v>33</v>
      </c>
      <c r="D22" s="90"/>
    </row>
    <row r="23" ht="17.25" customHeight="1" spans="1:4">
      <c r="A23" s="231"/>
      <c r="B23" s="90"/>
      <c r="C23" s="41" t="s">
        <v>34</v>
      </c>
      <c r="D23" s="90"/>
    </row>
    <row r="24" ht="17.25" customHeight="1" spans="1:4">
      <c r="A24" s="231"/>
      <c r="B24" s="90"/>
      <c r="C24" s="41" t="s">
        <v>35</v>
      </c>
      <c r="D24" s="90"/>
    </row>
    <row r="25" ht="17.25" customHeight="1" spans="1:4">
      <c r="A25" s="231"/>
      <c r="B25" s="90"/>
      <c r="C25" s="41" t="s">
        <v>36</v>
      </c>
      <c r="D25" s="277">
        <v>1007305.2</v>
      </c>
    </row>
    <row r="26" ht="17.25" customHeight="1" spans="1:4">
      <c r="A26" s="231"/>
      <c r="B26" s="90"/>
      <c r="C26" s="41" t="s">
        <v>37</v>
      </c>
      <c r="D26" s="90"/>
    </row>
    <row r="27" ht="17.25" customHeight="1" spans="1:4">
      <c r="A27" s="231"/>
      <c r="B27" s="90"/>
      <c r="C27" s="230" t="s">
        <v>38</v>
      </c>
      <c r="D27" s="90"/>
    </row>
    <row r="28" ht="17.25" customHeight="1" spans="1:4">
      <c r="A28" s="231"/>
      <c r="B28" s="90"/>
      <c r="C28" s="41" t="s">
        <v>39</v>
      </c>
      <c r="D28" s="90"/>
    </row>
    <row r="29" ht="16.5" customHeight="1" spans="1:4">
      <c r="A29" s="231"/>
      <c r="B29" s="90"/>
      <c r="C29" s="41" t="s">
        <v>40</v>
      </c>
      <c r="D29" s="90"/>
    </row>
    <row r="30" ht="16.5" customHeight="1" spans="1:4">
      <c r="A30" s="231"/>
      <c r="B30" s="90"/>
      <c r="C30" s="230" t="s">
        <v>41</v>
      </c>
      <c r="D30" s="90"/>
    </row>
    <row r="31" ht="17.25" customHeight="1" spans="1:4">
      <c r="A31" s="231"/>
      <c r="B31" s="90"/>
      <c r="C31" s="230" t="s">
        <v>42</v>
      </c>
      <c r="D31" s="90"/>
    </row>
    <row r="32" ht="17.25" customHeight="1" spans="1:4">
      <c r="A32" s="231"/>
      <c r="B32" s="90"/>
      <c r="C32" s="41" t="s">
        <v>43</v>
      </c>
      <c r="D32" s="90"/>
    </row>
    <row r="33" ht="16.5" customHeight="1" spans="1:4">
      <c r="A33" s="231" t="s">
        <v>44</v>
      </c>
      <c r="B33" s="279">
        <v>16311639.2</v>
      </c>
      <c r="C33" s="231" t="s">
        <v>45</v>
      </c>
      <c r="D33" s="279">
        <v>16311639.2</v>
      </c>
    </row>
    <row r="34" ht="16.5" customHeight="1" spans="1:4">
      <c r="A34" s="230" t="s">
        <v>46</v>
      </c>
      <c r="B34" s="90"/>
      <c r="C34" s="230" t="s">
        <v>47</v>
      </c>
      <c r="D34" s="90"/>
    </row>
    <row r="35" ht="16.5" customHeight="1" spans="1:4">
      <c r="A35" s="41" t="s">
        <v>48</v>
      </c>
      <c r="B35" s="90"/>
      <c r="C35" s="41" t="s">
        <v>48</v>
      </c>
      <c r="D35" s="90"/>
    </row>
    <row r="36" ht="16.5" customHeight="1" spans="1:4">
      <c r="A36" s="41" t="s">
        <v>49</v>
      </c>
      <c r="B36" s="90"/>
      <c r="C36" s="41" t="s">
        <v>50</v>
      </c>
      <c r="D36" s="90"/>
    </row>
    <row r="37" ht="16.5" customHeight="1" spans="1:4">
      <c r="A37" s="233" t="s">
        <v>51</v>
      </c>
      <c r="B37" s="279">
        <v>16311639.2</v>
      </c>
      <c r="C37" s="233" t="s">
        <v>52</v>
      </c>
      <c r="D37" s="279">
        <v>16311639.2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3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B27" sqref="B27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customHeight="1" spans="1:6">
      <c r="A1" s="34" t="s">
        <v>402</v>
      </c>
      <c r="B1" s="2"/>
      <c r="C1" s="2"/>
      <c r="D1" s="2"/>
      <c r="E1" s="2"/>
      <c r="F1" s="2"/>
    </row>
    <row r="2" ht="12" customHeight="1" spans="1:6">
      <c r="A2" s="133">
        <v>1</v>
      </c>
      <c r="B2" s="134">
        <v>0</v>
      </c>
      <c r="C2" s="133">
        <v>1</v>
      </c>
      <c r="D2" s="135"/>
      <c r="E2" s="135"/>
      <c r="F2" s="132" t="s">
        <v>403</v>
      </c>
    </row>
    <row r="3" ht="42" customHeight="1" spans="1:6">
      <c r="A3" s="136" t="str">
        <f>"2025"&amp;"年部门政府性基金预算支出预算表"</f>
        <v>2025年部门政府性基金预算支出预算表</v>
      </c>
      <c r="B3" s="136" t="s">
        <v>404</v>
      </c>
      <c r="C3" s="137"/>
      <c r="D3" s="138"/>
      <c r="E3" s="138"/>
      <c r="F3" s="138"/>
    </row>
    <row r="4" ht="13.5" customHeight="1" spans="1:6">
      <c r="A4" s="6" t="s">
        <v>1</v>
      </c>
      <c r="B4" s="129" t="s">
        <v>405</v>
      </c>
      <c r="C4" s="133"/>
      <c r="D4" s="135"/>
      <c r="E4" s="135"/>
      <c r="F4" s="132" t="s">
        <v>2</v>
      </c>
    </row>
    <row r="5" ht="19.5" customHeight="1" spans="1:6">
      <c r="A5" s="139" t="s">
        <v>147</v>
      </c>
      <c r="B5" s="140" t="s">
        <v>72</v>
      </c>
      <c r="C5" s="139" t="s">
        <v>73</v>
      </c>
      <c r="D5" s="12" t="s">
        <v>406</v>
      </c>
      <c r="E5" s="13"/>
      <c r="F5" s="14"/>
    </row>
    <row r="6" ht="18.75" customHeight="1" spans="1:6">
      <c r="A6" s="141"/>
      <c r="B6" s="142"/>
      <c r="C6" s="141"/>
      <c r="D6" s="17" t="s">
        <v>56</v>
      </c>
      <c r="E6" s="12" t="s">
        <v>75</v>
      </c>
      <c r="F6" s="17" t="s">
        <v>76</v>
      </c>
    </row>
    <row r="7" ht="18.75" customHeight="1" spans="1:6">
      <c r="A7" s="79">
        <v>1</v>
      </c>
      <c r="B7" s="143">
        <v>2</v>
      </c>
      <c r="C7" s="79">
        <v>3</v>
      </c>
      <c r="D7" s="144">
        <v>4</v>
      </c>
      <c r="E7" s="144">
        <v>5</v>
      </c>
      <c r="F7" s="144">
        <v>6</v>
      </c>
    </row>
    <row r="8" ht="21" customHeight="1" spans="1:6">
      <c r="A8" s="28" t="s">
        <v>407</v>
      </c>
      <c r="B8" s="38"/>
      <c r="C8" s="38"/>
      <c r="D8" s="90"/>
      <c r="E8" s="90"/>
      <c r="F8" s="90"/>
    </row>
    <row r="9" ht="21" customHeight="1" spans="1:6">
      <c r="A9" s="28"/>
      <c r="B9" s="38"/>
      <c r="C9" s="38"/>
      <c r="D9" s="90"/>
      <c r="E9" s="90"/>
      <c r="F9" s="90"/>
    </row>
    <row r="10" ht="18.75" customHeight="1" spans="1:6">
      <c r="A10" s="145" t="s">
        <v>137</v>
      </c>
      <c r="B10" s="145" t="s">
        <v>137</v>
      </c>
      <c r="C10" s="146" t="s">
        <v>137</v>
      </c>
      <c r="D10" s="90"/>
      <c r="E10" s="90"/>
      <c r="F10" s="90"/>
    </row>
    <row r="12" customHeight="1" spans="1:1">
      <c r="A12" s="109" t="s">
        <v>402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  <ignoredErrors>
    <ignoredError sqref="A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customHeight="1" spans="1:19">
      <c r="A1" s="34" t="s">
        <v>408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94"/>
      <c r="C2" s="94"/>
      <c r="R2" s="4"/>
      <c r="S2" s="4" t="s">
        <v>409</v>
      </c>
    </row>
    <row r="3" ht="41.25" customHeight="1" spans="1:19">
      <c r="A3" s="83" t="str">
        <f>"2025"&amp;"年部门政府采购预算表"</f>
        <v>2025年部门政府采购预算表</v>
      </c>
      <c r="B3" s="77"/>
      <c r="C3" s="77"/>
      <c r="D3" s="5"/>
      <c r="E3" s="5"/>
      <c r="F3" s="5"/>
      <c r="G3" s="5"/>
      <c r="H3" s="5"/>
      <c r="I3" s="5"/>
      <c r="J3" s="5"/>
      <c r="K3" s="5"/>
      <c r="L3" s="5"/>
      <c r="M3" s="77"/>
      <c r="N3" s="5"/>
      <c r="O3" s="5"/>
      <c r="P3" s="77"/>
      <c r="Q3" s="5"/>
      <c r="R3" s="77"/>
      <c r="S3" s="77"/>
    </row>
    <row r="4" ht="18.75" customHeight="1" spans="1:19">
      <c r="A4" s="122" t="s">
        <v>1</v>
      </c>
      <c r="B4" s="96"/>
      <c r="C4" s="96"/>
      <c r="D4" s="8"/>
      <c r="E4" s="8"/>
      <c r="F4" s="8"/>
      <c r="G4" s="8"/>
      <c r="H4" s="8"/>
      <c r="I4" s="8"/>
      <c r="J4" s="8"/>
      <c r="K4" s="8"/>
      <c r="L4" s="8"/>
      <c r="R4" s="9"/>
      <c r="S4" s="132" t="s">
        <v>2</v>
      </c>
    </row>
    <row r="5" ht="15.75" customHeight="1" spans="1:19">
      <c r="A5" s="11" t="s">
        <v>146</v>
      </c>
      <c r="B5" s="97" t="s">
        <v>147</v>
      </c>
      <c r="C5" s="97" t="s">
        <v>410</v>
      </c>
      <c r="D5" s="98" t="s">
        <v>411</v>
      </c>
      <c r="E5" s="98" t="s">
        <v>412</v>
      </c>
      <c r="F5" s="98" t="s">
        <v>413</v>
      </c>
      <c r="G5" s="98" t="s">
        <v>414</v>
      </c>
      <c r="H5" s="98" t="s">
        <v>415</v>
      </c>
      <c r="I5" s="112" t="s">
        <v>154</v>
      </c>
      <c r="J5" s="112"/>
      <c r="K5" s="112"/>
      <c r="L5" s="112"/>
      <c r="M5" s="113"/>
      <c r="N5" s="112"/>
      <c r="O5" s="112"/>
      <c r="P5" s="91"/>
      <c r="Q5" s="112"/>
      <c r="R5" s="113"/>
      <c r="S5" s="92"/>
    </row>
    <row r="6" ht="17.25" customHeight="1" spans="1:19">
      <c r="A6" s="16"/>
      <c r="B6" s="99"/>
      <c r="C6" s="99"/>
      <c r="D6" s="100"/>
      <c r="E6" s="100"/>
      <c r="F6" s="100"/>
      <c r="G6" s="100"/>
      <c r="H6" s="100"/>
      <c r="I6" s="100" t="s">
        <v>56</v>
      </c>
      <c r="J6" s="100" t="s">
        <v>59</v>
      </c>
      <c r="K6" s="100" t="s">
        <v>416</v>
      </c>
      <c r="L6" s="100" t="s">
        <v>417</v>
      </c>
      <c r="M6" s="114" t="s">
        <v>418</v>
      </c>
      <c r="N6" s="115" t="s">
        <v>419</v>
      </c>
      <c r="O6" s="115"/>
      <c r="P6" s="120"/>
      <c r="Q6" s="115"/>
      <c r="R6" s="121"/>
      <c r="S6" s="101"/>
    </row>
    <row r="7" ht="54" customHeight="1" spans="1:19">
      <c r="A7" s="19"/>
      <c r="B7" s="101"/>
      <c r="C7" s="101"/>
      <c r="D7" s="102"/>
      <c r="E7" s="102"/>
      <c r="F7" s="102"/>
      <c r="G7" s="102"/>
      <c r="H7" s="102"/>
      <c r="I7" s="102"/>
      <c r="J7" s="102" t="s">
        <v>58</v>
      </c>
      <c r="K7" s="102"/>
      <c r="L7" s="102"/>
      <c r="M7" s="116"/>
      <c r="N7" s="102" t="s">
        <v>58</v>
      </c>
      <c r="O7" s="102" t="s">
        <v>65</v>
      </c>
      <c r="P7" s="101" t="s">
        <v>66</v>
      </c>
      <c r="Q7" s="102" t="s">
        <v>67</v>
      </c>
      <c r="R7" s="116" t="s">
        <v>68</v>
      </c>
      <c r="S7" s="101" t="s">
        <v>69</v>
      </c>
    </row>
    <row r="8" ht="18" customHeight="1" spans="1:19">
      <c r="A8" s="123">
        <v>1</v>
      </c>
      <c r="B8" s="124">
        <v>2</v>
      </c>
      <c r="C8" s="125">
        <v>3</v>
      </c>
      <c r="D8" s="125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</row>
    <row r="9" ht="21" customHeight="1" spans="1:19">
      <c r="A9" s="103" t="s">
        <v>407</v>
      </c>
      <c r="B9" s="104"/>
      <c r="C9" s="104"/>
      <c r="D9" s="105"/>
      <c r="E9" s="105"/>
      <c r="F9" s="105"/>
      <c r="G9" s="126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ht="21" customHeight="1" spans="1:19">
      <c r="A10" s="106" t="s">
        <v>137</v>
      </c>
      <c r="B10" s="107"/>
      <c r="C10" s="107"/>
      <c r="D10" s="108"/>
      <c r="E10" s="108"/>
      <c r="F10" s="108"/>
      <c r="G10" s="127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ht="21" customHeight="1" spans="1:19">
      <c r="A11" s="128" t="s">
        <v>420</v>
      </c>
      <c r="B11" s="129"/>
      <c r="C11" s="129"/>
      <c r="D11" s="128"/>
      <c r="E11" s="128"/>
      <c r="F11" s="128"/>
      <c r="G11" s="130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</row>
    <row r="13" customHeight="1" spans="1:1">
      <c r="A13" s="109" t="s">
        <v>408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2"/>
  <sheetViews>
    <sheetView showZeros="0" workbookViewId="0">
      <pane ySplit="1" topLeftCell="A2" activePane="bottomLeft" state="frozen"/>
      <selection/>
      <selection pane="bottomLeft" activeCell="D20" sqref="D20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customHeight="1" spans="1:20">
      <c r="A1" s="34" t="s">
        <v>421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87"/>
      <c r="B2" s="94"/>
      <c r="C2" s="94"/>
      <c r="D2" s="94"/>
      <c r="E2" s="94"/>
      <c r="F2" s="94"/>
      <c r="G2" s="94"/>
      <c r="H2" s="87"/>
      <c r="I2" s="87"/>
      <c r="J2" s="87"/>
      <c r="K2" s="87"/>
      <c r="L2" s="87"/>
      <c r="M2" s="87"/>
      <c r="N2" s="110"/>
      <c r="O2" s="87"/>
      <c r="P2" s="87"/>
      <c r="Q2" s="94"/>
      <c r="R2" s="87"/>
      <c r="S2" s="118"/>
      <c r="T2" s="118" t="s">
        <v>422</v>
      </c>
    </row>
    <row r="3" ht="41.25" customHeight="1" spans="1:20">
      <c r="A3" s="83" t="str">
        <f>"2025"&amp;"年部门政府购买服务预算表"</f>
        <v>2025年部门政府购买服务预算表</v>
      </c>
      <c r="B3" s="77"/>
      <c r="C3" s="77"/>
      <c r="D3" s="77"/>
      <c r="E3" s="77"/>
      <c r="F3" s="77"/>
      <c r="G3" s="77"/>
      <c r="H3" s="95"/>
      <c r="I3" s="95"/>
      <c r="J3" s="95"/>
      <c r="K3" s="95"/>
      <c r="L3" s="95"/>
      <c r="M3" s="95"/>
      <c r="N3" s="111"/>
      <c r="O3" s="95"/>
      <c r="P3" s="95"/>
      <c r="Q3" s="77"/>
      <c r="R3" s="95"/>
      <c r="S3" s="111"/>
      <c r="T3" s="77"/>
    </row>
    <row r="4" ht="22.5" customHeight="1" spans="1:20">
      <c r="A4" s="84" t="s">
        <v>1</v>
      </c>
      <c r="B4" s="96"/>
      <c r="C4" s="96"/>
      <c r="D4" s="96"/>
      <c r="E4" s="96"/>
      <c r="F4" s="96"/>
      <c r="G4" s="96"/>
      <c r="H4" s="85"/>
      <c r="I4" s="85"/>
      <c r="J4" s="85"/>
      <c r="K4" s="85"/>
      <c r="L4" s="85"/>
      <c r="M4" s="85"/>
      <c r="N4" s="110"/>
      <c r="O4" s="87"/>
      <c r="P4" s="87"/>
      <c r="Q4" s="94"/>
      <c r="R4" s="87"/>
      <c r="S4" s="119"/>
      <c r="T4" s="118" t="s">
        <v>2</v>
      </c>
    </row>
    <row r="5" ht="24" customHeight="1" spans="1:20">
      <c r="A5" s="11" t="s">
        <v>146</v>
      </c>
      <c r="B5" s="97" t="s">
        <v>147</v>
      </c>
      <c r="C5" s="97" t="s">
        <v>410</v>
      </c>
      <c r="D5" s="97" t="s">
        <v>423</v>
      </c>
      <c r="E5" s="97" t="s">
        <v>424</v>
      </c>
      <c r="F5" s="97" t="s">
        <v>425</v>
      </c>
      <c r="G5" s="97" t="s">
        <v>426</v>
      </c>
      <c r="H5" s="98" t="s">
        <v>427</v>
      </c>
      <c r="I5" s="98" t="s">
        <v>428</v>
      </c>
      <c r="J5" s="112" t="s">
        <v>154</v>
      </c>
      <c r="K5" s="112"/>
      <c r="L5" s="112"/>
      <c r="M5" s="112"/>
      <c r="N5" s="113"/>
      <c r="O5" s="112"/>
      <c r="P5" s="112"/>
      <c r="Q5" s="91"/>
      <c r="R5" s="112"/>
      <c r="S5" s="113"/>
      <c r="T5" s="92"/>
    </row>
    <row r="6" ht="24" customHeight="1" spans="1:20">
      <c r="A6" s="16"/>
      <c r="B6" s="99"/>
      <c r="C6" s="99"/>
      <c r="D6" s="99"/>
      <c r="E6" s="99"/>
      <c r="F6" s="99"/>
      <c r="G6" s="99"/>
      <c r="H6" s="100"/>
      <c r="I6" s="100"/>
      <c r="J6" s="100" t="s">
        <v>56</v>
      </c>
      <c r="K6" s="100" t="s">
        <v>59</v>
      </c>
      <c r="L6" s="100" t="s">
        <v>416</v>
      </c>
      <c r="M6" s="100" t="s">
        <v>417</v>
      </c>
      <c r="N6" s="114" t="s">
        <v>418</v>
      </c>
      <c r="O6" s="115" t="s">
        <v>419</v>
      </c>
      <c r="P6" s="115"/>
      <c r="Q6" s="120"/>
      <c r="R6" s="115"/>
      <c r="S6" s="121"/>
      <c r="T6" s="101"/>
    </row>
    <row r="7" ht="54" customHeight="1" spans="1:20">
      <c r="A7" s="19"/>
      <c r="B7" s="101"/>
      <c r="C7" s="101"/>
      <c r="D7" s="101"/>
      <c r="E7" s="101"/>
      <c r="F7" s="101"/>
      <c r="G7" s="101"/>
      <c r="H7" s="102"/>
      <c r="I7" s="102"/>
      <c r="J7" s="102"/>
      <c r="K7" s="102" t="s">
        <v>58</v>
      </c>
      <c r="L7" s="102"/>
      <c r="M7" s="102"/>
      <c r="N7" s="116"/>
      <c r="O7" s="102" t="s">
        <v>58</v>
      </c>
      <c r="P7" s="102" t="s">
        <v>65</v>
      </c>
      <c r="Q7" s="101" t="s">
        <v>66</v>
      </c>
      <c r="R7" s="102" t="s">
        <v>67</v>
      </c>
      <c r="S7" s="116" t="s">
        <v>68</v>
      </c>
      <c r="T7" s="101" t="s">
        <v>69</v>
      </c>
    </row>
    <row r="8" ht="17.25" customHeight="1" spans="1:20">
      <c r="A8" s="20">
        <v>1</v>
      </c>
      <c r="B8" s="101">
        <v>2</v>
      </c>
      <c r="C8" s="20">
        <v>3</v>
      </c>
      <c r="D8" s="20">
        <v>4</v>
      </c>
      <c r="E8" s="101">
        <v>5</v>
      </c>
      <c r="F8" s="20">
        <v>6</v>
      </c>
      <c r="G8" s="20">
        <v>7</v>
      </c>
      <c r="H8" s="101">
        <v>8</v>
      </c>
      <c r="I8" s="20">
        <v>9</v>
      </c>
      <c r="J8" s="20">
        <v>10</v>
      </c>
      <c r="K8" s="101">
        <v>11</v>
      </c>
      <c r="L8" s="20">
        <v>12</v>
      </c>
      <c r="M8" s="20">
        <v>13</v>
      </c>
      <c r="N8" s="101">
        <v>14</v>
      </c>
      <c r="O8" s="20">
        <v>15</v>
      </c>
      <c r="P8" s="20">
        <v>16</v>
      </c>
      <c r="Q8" s="101">
        <v>17</v>
      </c>
      <c r="R8" s="20">
        <v>18</v>
      </c>
      <c r="S8" s="20">
        <v>19</v>
      </c>
      <c r="T8" s="20">
        <v>20</v>
      </c>
    </row>
    <row r="9" ht="21" customHeight="1" spans="1:20">
      <c r="A9" s="103" t="s">
        <v>407</v>
      </c>
      <c r="B9" s="104"/>
      <c r="C9" s="104"/>
      <c r="D9" s="104"/>
      <c r="E9" s="104"/>
      <c r="F9" s="104"/>
      <c r="G9" s="104"/>
      <c r="H9" s="105"/>
      <c r="I9" s="105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ht="21" customHeight="1" spans="1:20">
      <c r="A10" s="106" t="s">
        <v>137</v>
      </c>
      <c r="B10" s="107"/>
      <c r="C10" s="107"/>
      <c r="D10" s="107"/>
      <c r="E10" s="107"/>
      <c r="F10" s="107"/>
      <c r="G10" s="107"/>
      <c r="H10" s="108"/>
      <c r="I10" s="117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2" customHeight="1" spans="1:1">
      <c r="A12" s="109" t="s">
        <v>421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F22" sqref="F22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customHeight="1" spans="1:24">
      <c r="A1" s="34" t="s">
        <v>429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82"/>
      <c r="W2" s="4"/>
      <c r="X2" s="4" t="s">
        <v>430</v>
      </c>
    </row>
    <row r="3" ht="41.25" customHeight="1" spans="1:24">
      <c r="A3" s="83" t="str">
        <f>"2025"&amp;"年对下转移支付预算表"</f>
        <v>2025年对下转移支付预算表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77"/>
      <c r="X3" s="77"/>
    </row>
    <row r="4" ht="18" customHeight="1" spans="1:24">
      <c r="A4" s="84" t="s">
        <v>1</v>
      </c>
      <c r="B4" s="85"/>
      <c r="C4" s="85"/>
      <c r="D4" s="86"/>
      <c r="E4" s="87"/>
      <c r="F4" s="87"/>
      <c r="G4" s="87"/>
      <c r="H4" s="87"/>
      <c r="I4" s="87"/>
      <c r="W4" s="9"/>
      <c r="X4" s="9" t="s">
        <v>2</v>
      </c>
    </row>
    <row r="5" ht="19.5" customHeight="1" spans="1:24">
      <c r="A5" s="35" t="s">
        <v>431</v>
      </c>
      <c r="B5" s="12" t="s">
        <v>154</v>
      </c>
      <c r="C5" s="13"/>
      <c r="D5" s="13"/>
      <c r="E5" s="12" t="s">
        <v>432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91"/>
      <c r="X5" s="92"/>
    </row>
    <row r="6" ht="40.5" customHeight="1" spans="1:24">
      <c r="A6" s="20"/>
      <c r="B6" s="36" t="s">
        <v>56</v>
      </c>
      <c r="C6" s="11" t="s">
        <v>59</v>
      </c>
      <c r="D6" s="88" t="s">
        <v>416</v>
      </c>
      <c r="E6" s="59" t="s">
        <v>433</v>
      </c>
      <c r="F6" s="59" t="s">
        <v>434</v>
      </c>
      <c r="G6" s="59" t="s">
        <v>435</v>
      </c>
      <c r="H6" s="59" t="s">
        <v>436</v>
      </c>
      <c r="I6" s="59" t="s">
        <v>437</v>
      </c>
      <c r="J6" s="59" t="s">
        <v>438</v>
      </c>
      <c r="K6" s="59" t="s">
        <v>439</v>
      </c>
      <c r="L6" s="59" t="s">
        <v>440</v>
      </c>
      <c r="M6" s="59" t="s">
        <v>441</v>
      </c>
      <c r="N6" s="59" t="s">
        <v>442</v>
      </c>
      <c r="O6" s="59" t="s">
        <v>443</v>
      </c>
      <c r="P6" s="59" t="s">
        <v>444</v>
      </c>
      <c r="Q6" s="59" t="s">
        <v>445</v>
      </c>
      <c r="R6" s="59" t="s">
        <v>446</v>
      </c>
      <c r="S6" s="59" t="s">
        <v>447</v>
      </c>
      <c r="T6" s="59" t="s">
        <v>448</v>
      </c>
      <c r="U6" s="59" t="s">
        <v>449</v>
      </c>
      <c r="V6" s="59" t="s">
        <v>450</v>
      </c>
      <c r="W6" s="59" t="s">
        <v>451</v>
      </c>
      <c r="X6" s="93" t="s">
        <v>452</v>
      </c>
    </row>
    <row r="7" ht="19.5" customHeight="1" spans="1:24">
      <c r="A7" s="21">
        <v>1</v>
      </c>
      <c r="B7" s="21">
        <v>2</v>
      </c>
      <c r="C7" s="21">
        <v>3</v>
      </c>
      <c r="D7" s="89">
        <v>4</v>
      </c>
      <c r="E7" s="46">
        <v>5</v>
      </c>
      <c r="F7" s="21">
        <v>6</v>
      </c>
      <c r="G7" s="21">
        <v>7</v>
      </c>
      <c r="H7" s="89">
        <v>8</v>
      </c>
      <c r="I7" s="21">
        <v>9</v>
      </c>
      <c r="J7" s="21">
        <v>10</v>
      </c>
      <c r="K7" s="21">
        <v>11</v>
      </c>
      <c r="L7" s="89">
        <v>12</v>
      </c>
      <c r="M7" s="21">
        <v>13</v>
      </c>
      <c r="N7" s="21">
        <v>14</v>
      </c>
      <c r="O7" s="21">
        <v>15</v>
      </c>
      <c r="P7" s="89">
        <v>16</v>
      </c>
      <c r="Q7" s="21">
        <v>17</v>
      </c>
      <c r="R7" s="21">
        <v>18</v>
      </c>
      <c r="S7" s="21">
        <v>19</v>
      </c>
      <c r="T7" s="89">
        <v>20</v>
      </c>
      <c r="U7" s="89">
        <v>21</v>
      </c>
      <c r="V7" s="89">
        <v>22</v>
      </c>
      <c r="W7" s="46">
        <v>23</v>
      </c>
      <c r="X7" s="46">
        <v>24</v>
      </c>
    </row>
    <row r="8" ht="19.5" customHeight="1" spans="1:24">
      <c r="A8" s="37" t="s">
        <v>407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</row>
    <row r="9" ht="19.5" customHeight="1" spans="1:24">
      <c r="A9" s="8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</row>
    <row r="11" customHeight="1" spans="1:1">
      <c r="A11" t="s">
        <v>429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34" t="s">
        <v>453</v>
      </c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454</v>
      </c>
    </row>
    <row r="3" ht="41.25" customHeight="1" spans="1:10">
      <c r="A3" s="76" t="str">
        <f>"2025"&amp;"年对下转移支付绩效目标表"</f>
        <v>2025年对下转移支付绩效目标表</v>
      </c>
      <c r="B3" s="5"/>
      <c r="C3" s="5"/>
      <c r="D3" s="5"/>
      <c r="E3" s="5"/>
      <c r="F3" s="77"/>
      <c r="G3" s="5"/>
      <c r="H3" s="77"/>
      <c r="I3" s="77"/>
      <c r="J3" s="5"/>
    </row>
    <row r="4" ht="17.25" customHeight="1" spans="1:1">
      <c r="A4" s="6" t="s">
        <v>1</v>
      </c>
    </row>
    <row r="5" ht="44.25" customHeight="1" spans="1:10">
      <c r="A5" s="78" t="s">
        <v>431</v>
      </c>
      <c r="B5" s="78" t="s">
        <v>236</v>
      </c>
      <c r="C5" s="78" t="s">
        <v>237</v>
      </c>
      <c r="D5" s="78" t="s">
        <v>238</v>
      </c>
      <c r="E5" s="78" t="s">
        <v>239</v>
      </c>
      <c r="F5" s="79" t="s">
        <v>240</v>
      </c>
      <c r="G5" s="78" t="s">
        <v>241</v>
      </c>
      <c r="H5" s="79" t="s">
        <v>242</v>
      </c>
      <c r="I5" s="79" t="s">
        <v>243</v>
      </c>
      <c r="J5" s="78" t="s">
        <v>244</v>
      </c>
    </row>
    <row r="6" ht="14.25" customHeight="1" spans="1:10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9">
        <v>6</v>
      </c>
      <c r="G6" s="78">
        <v>7</v>
      </c>
      <c r="H6" s="79">
        <v>8</v>
      </c>
      <c r="I6" s="79">
        <v>9</v>
      </c>
      <c r="J6" s="78">
        <v>10</v>
      </c>
    </row>
    <row r="7" ht="42" customHeight="1" spans="1:10">
      <c r="A7" s="37" t="s">
        <v>407</v>
      </c>
      <c r="B7" s="80"/>
      <c r="C7" s="80"/>
      <c r="D7" s="80"/>
      <c r="E7" s="66"/>
      <c r="F7" s="81"/>
      <c r="G7" s="66"/>
      <c r="H7" s="81"/>
      <c r="I7" s="81"/>
      <c r="J7" s="66"/>
    </row>
    <row r="8" ht="42" customHeight="1" spans="1:10">
      <c r="A8" s="39"/>
      <c r="B8" s="38"/>
      <c r="C8" s="38"/>
      <c r="D8" s="38"/>
      <c r="E8" s="39"/>
      <c r="F8" s="38"/>
      <c r="G8" s="39"/>
      <c r="H8" s="38"/>
      <c r="I8" s="38"/>
      <c r="J8" s="39"/>
    </row>
    <row r="10" customHeight="1" spans="1:1">
      <c r="A10" t="s">
        <v>453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34" t="s">
        <v>455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49" t="s">
        <v>456</v>
      </c>
      <c r="B2" s="50"/>
      <c r="C2" s="50"/>
      <c r="D2" s="51"/>
      <c r="E2" s="51"/>
      <c r="F2" s="51"/>
      <c r="G2" s="50"/>
      <c r="H2" s="50"/>
      <c r="I2" s="51"/>
    </row>
    <row r="3" ht="41.25" customHeight="1" spans="1:9">
      <c r="A3" s="52" t="str">
        <f>"2025"&amp;"年新增资产配置预算表"</f>
        <v>2025年新增资产配置预算表</v>
      </c>
      <c r="B3" s="53"/>
      <c r="C3" s="53"/>
      <c r="D3" s="54"/>
      <c r="E3" s="54"/>
      <c r="F3" s="54"/>
      <c r="G3" s="53"/>
      <c r="H3" s="53"/>
      <c r="I3" s="54"/>
    </row>
    <row r="4" customHeight="1" spans="1:9">
      <c r="A4" s="55" t="s">
        <v>1</v>
      </c>
      <c r="B4" s="56"/>
      <c r="C4" s="56"/>
      <c r="D4" s="57"/>
      <c r="F4" s="54"/>
      <c r="G4" s="53"/>
      <c r="H4" s="53"/>
      <c r="I4" s="75" t="s">
        <v>2</v>
      </c>
    </row>
    <row r="5" ht="28.5" customHeight="1" spans="1:9">
      <c r="A5" s="58" t="s">
        <v>146</v>
      </c>
      <c r="B5" s="59" t="s">
        <v>147</v>
      </c>
      <c r="C5" s="60" t="s">
        <v>457</v>
      </c>
      <c r="D5" s="58" t="s">
        <v>458</v>
      </c>
      <c r="E5" s="58" t="s">
        <v>459</v>
      </c>
      <c r="F5" s="58" t="s">
        <v>460</v>
      </c>
      <c r="G5" s="59" t="s">
        <v>461</v>
      </c>
      <c r="H5" s="46"/>
      <c r="I5" s="58"/>
    </row>
    <row r="6" ht="21" customHeight="1" spans="1:9">
      <c r="A6" s="60"/>
      <c r="B6" s="61"/>
      <c r="C6" s="61"/>
      <c r="D6" s="62"/>
      <c r="E6" s="61"/>
      <c r="F6" s="61"/>
      <c r="G6" s="59" t="s">
        <v>414</v>
      </c>
      <c r="H6" s="59" t="s">
        <v>462</v>
      </c>
      <c r="I6" s="59" t="s">
        <v>463</v>
      </c>
    </row>
    <row r="7" s="48" customFormat="1" ht="17.25" customHeight="1" spans="1:9">
      <c r="A7" s="63" t="s">
        <v>262</v>
      </c>
      <c r="B7" s="64"/>
      <c r="C7" s="65" t="s">
        <v>310</v>
      </c>
      <c r="D7" s="63" t="s">
        <v>287</v>
      </c>
      <c r="E7" s="66" t="s">
        <v>307</v>
      </c>
      <c r="F7" s="63" t="s">
        <v>384</v>
      </c>
      <c r="G7" s="65" t="s">
        <v>291</v>
      </c>
      <c r="H7" s="67" t="s">
        <v>464</v>
      </c>
      <c r="I7" s="66" t="s">
        <v>465</v>
      </c>
    </row>
    <row r="8" ht="19.5" customHeight="1" spans="1:9">
      <c r="A8" s="68" t="s">
        <v>407</v>
      </c>
      <c r="B8" s="41"/>
      <c r="C8" s="41"/>
      <c r="D8" s="39"/>
      <c r="E8" s="38"/>
      <c r="F8" s="67"/>
      <c r="G8" s="69"/>
      <c r="H8" s="70"/>
      <c r="I8" s="70"/>
    </row>
    <row r="9" ht="19.5" customHeight="1" spans="1:9">
      <c r="A9" s="71" t="s">
        <v>56</v>
      </c>
      <c r="B9" s="72"/>
      <c r="C9" s="72"/>
      <c r="D9" s="73"/>
      <c r="E9" s="74"/>
      <c r="F9" s="74"/>
      <c r="G9" s="69"/>
      <c r="H9" s="70"/>
      <c r="I9" s="70"/>
    </row>
    <row r="11" customHeight="1" spans="1:1">
      <c r="A11" t="s">
        <v>455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  <ignoredErrors>
    <ignoredError sqref="$A7:$XFD7" numberStoredAsText="1"/>
    <ignoredError sqref="A3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I37" sqref="I37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1:11">
      <c r="A1" s="34" t="s">
        <v>466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467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9" t="s">
        <v>2</v>
      </c>
    </row>
    <row r="5" ht="21.75" customHeight="1" spans="1:11">
      <c r="A5" s="10" t="s">
        <v>210</v>
      </c>
      <c r="B5" s="10" t="s">
        <v>149</v>
      </c>
      <c r="C5" s="10" t="s">
        <v>211</v>
      </c>
      <c r="D5" s="11" t="s">
        <v>150</v>
      </c>
      <c r="E5" s="11" t="s">
        <v>151</v>
      </c>
      <c r="F5" s="11" t="s">
        <v>212</v>
      </c>
      <c r="G5" s="11" t="s">
        <v>213</v>
      </c>
      <c r="H5" s="35" t="s">
        <v>56</v>
      </c>
      <c r="I5" s="12" t="s">
        <v>468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36"/>
      <c r="I6" s="11" t="s">
        <v>59</v>
      </c>
      <c r="J6" s="11" t="s">
        <v>60</v>
      </c>
      <c r="K6" s="11" t="s">
        <v>61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58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46">
        <v>10</v>
      </c>
      <c r="K8" s="46">
        <v>11</v>
      </c>
    </row>
    <row r="9" ht="18.75" customHeight="1" spans="1:11">
      <c r="A9" s="37" t="s">
        <v>407</v>
      </c>
      <c r="B9" s="38"/>
      <c r="C9" s="39"/>
      <c r="D9" s="39"/>
      <c r="E9" s="39"/>
      <c r="F9" s="39"/>
      <c r="G9" s="39"/>
      <c r="H9" s="40"/>
      <c r="I9" s="47"/>
      <c r="J9" s="47"/>
      <c r="K9" s="40"/>
    </row>
    <row r="10" ht="18.75" customHeight="1" spans="1:11">
      <c r="A10" s="41"/>
      <c r="B10" s="38"/>
      <c r="C10" s="38"/>
      <c r="D10" s="38"/>
      <c r="E10" s="38"/>
      <c r="F10" s="38"/>
      <c r="G10" s="38"/>
      <c r="H10" s="42"/>
      <c r="I10" s="42"/>
      <c r="J10" s="42"/>
      <c r="K10" s="40"/>
    </row>
    <row r="11" ht="18.75" customHeight="1" spans="1:11">
      <c r="A11" s="43" t="s">
        <v>137</v>
      </c>
      <c r="B11" s="44"/>
      <c r="C11" s="44"/>
      <c r="D11" s="44"/>
      <c r="E11" s="44"/>
      <c r="F11" s="44"/>
      <c r="G11" s="45"/>
      <c r="H11" s="42"/>
      <c r="I11" s="42"/>
      <c r="J11" s="42"/>
      <c r="K11" s="40"/>
    </row>
    <row r="13" customHeight="1" spans="1:1">
      <c r="A13" t="s">
        <v>466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6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25" defaultRowHeight="14.25" customHeight="1" outlineLevelCol="6"/>
  <cols>
    <col min="1" max="1" width="35.25" customWidth="1"/>
    <col min="2" max="2" width="12.25" customWidth="1"/>
    <col min="3" max="4" width="28" customWidth="1"/>
    <col min="5" max="7" width="23.87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469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211</v>
      </c>
      <c r="B5" s="10" t="s">
        <v>210</v>
      </c>
      <c r="C5" s="10" t="s">
        <v>149</v>
      </c>
      <c r="D5" s="11" t="s">
        <v>470</v>
      </c>
      <c r="E5" s="12" t="s">
        <v>59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58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s="1" customFormat="1" ht="17.25" customHeight="1" spans="1:7">
      <c r="A9" s="22" t="s">
        <v>70</v>
      </c>
      <c r="B9" s="23" t="s">
        <v>216</v>
      </c>
      <c r="C9" s="24" t="s">
        <v>218</v>
      </c>
      <c r="D9" s="25" t="s">
        <v>471</v>
      </c>
      <c r="E9" s="26">
        <v>20000</v>
      </c>
      <c r="F9" s="26">
        <v>20000</v>
      </c>
      <c r="G9" s="26">
        <v>20000</v>
      </c>
    </row>
    <row r="10" s="1" customFormat="1" ht="17.25" customHeight="1" spans="1:7">
      <c r="A10" s="22" t="s">
        <v>70</v>
      </c>
      <c r="B10" s="23" t="s">
        <v>216</v>
      </c>
      <c r="C10" s="24" t="s">
        <v>221</v>
      </c>
      <c r="D10" s="25" t="s">
        <v>471</v>
      </c>
      <c r="E10" s="26">
        <v>892000</v>
      </c>
      <c r="F10" s="26">
        <v>892000</v>
      </c>
      <c r="G10" s="26">
        <v>892000</v>
      </c>
    </row>
    <row r="11" s="1" customFormat="1" ht="17.25" customHeight="1" spans="1:7">
      <c r="A11" s="22" t="s">
        <v>70</v>
      </c>
      <c r="B11" s="27" t="s">
        <v>216</v>
      </c>
      <c r="C11" s="24" t="s">
        <v>223</v>
      </c>
      <c r="D11" s="25" t="s">
        <v>471</v>
      </c>
      <c r="E11" s="26">
        <v>580000</v>
      </c>
      <c r="F11" s="26">
        <v>580000</v>
      </c>
      <c r="G11" s="26">
        <v>580000</v>
      </c>
    </row>
    <row r="12" s="1" customFormat="1" ht="17.25" customHeight="1" spans="1:7">
      <c r="A12" s="22" t="s">
        <v>70</v>
      </c>
      <c r="B12" s="28" t="s">
        <v>224</v>
      </c>
      <c r="C12" s="24" t="s">
        <v>226</v>
      </c>
      <c r="D12" s="25" t="s">
        <v>471</v>
      </c>
      <c r="E12" s="26">
        <v>70000</v>
      </c>
      <c r="F12" s="26">
        <v>70000</v>
      </c>
      <c r="G12" s="26">
        <v>70000</v>
      </c>
    </row>
    <row r="13" s="1" customFormat="1" ht="17.25" customHeight="1" spans="1:7">
      <c r="A13" s="22" t="s">
        <v>70</v>
      </c>
      <c r="B13" s="28" t="s">
        <v>216</v>
      </c>
      <c r="C13" s="24" t="s">
        <v>228</v>
      </c>
      <c r="D13" s="25" t="s">
        <v>471</v>
      </c>
      <c r="E13" s="26">
        <v>670400</v>
      </c>
      <c r="F13" s="26">
        <v>670400</v>
      </c>
      <c r="G13" s="26">
        <v>670400</v>
      </c>
    </row>
    <row r="14" s="1" customFormat="1" ht="17.25" customHeight="1" spans="1:7">
      <c r="A14" s="29" t="s">
        <v>70</v>
      </c>
      <c r="B14" s="28" t="s">
        <v>216</v>
      </c>
      <c r="C14" s="24" t="s">
        <v>231</v>
      </c>
      <c r="D14" s="25" t="s">
        <v>471</v>
      </c>
      <c r="E14" s="26">
        <v>50000</v>
      </c>
      <c r="F14" s="26">
        <v>50000</v>
      </c>
      <c r="G14" s="26">
        <v>50000</v>
      </c>
    </row>
    <row r="15" s="1" customFormat="1" ht="17.25" customHeight="1" spans="1:7">
      <c r="A15" s="29" t="s">
        <v>70</v>
      </c>
      <c r="B15" s="28" t="s">
        <v>224</v>
      </c>
      <c r="C15" s="24" t="s">
        <v>234</v>
      </c>
      <c r="D15" s="25" t="s">
        <v>471</v>
      </c>
      <c r="E15" s="26">
        <v>30000</v>
      </c>
      <c r="F15" s="26">
        <v>30000</v>
      </c>
      <c r="G15" s="26">
        <v>30000</v>
      </c>
    </row>
    <row r="16" s="1" customFormat="1" ht="17.25" customHeight="1" spans="1:7">
      <c r="A16" s="30" t="s">
        <v>56</v>
      </c>
      <c r="B16" s="31" t="s">
        <v>472</v>
      </c>
      <c r="C16" s="31"/>
      <c r="D16" s="32"/>
      <c r="E16" s="33">
        <v>2312400</v>
      </c>
      <c r="F16" s="33">
        <v>2312400</v>
      </c>
      <c r="G16" s="33">
        <v>2312400</v>
      </c>
    </row>
  </sheetData>
  <mergeCells count="11">
    <mergeCell ref="A3:G3"/>
    <mergeCell ref="A4:D4"/>
    <mergeCell ref="E5:G5"/>
    <mergeCell ref="A16:D16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E32" sqref="E32"/>
    </sheetView>
  </sheetViews>
  <sheetFormatPr defaultColWidth="9" defaultRowHeight="12.75" customHeight="1"/>
  <cols>
    <col min="1" max="1" width="15.875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75" t="s">
        <v>53</v>
      </c>
    </row>
    <row r="3" ht="41.25" customHeight="1" spans="1:1">
      <c r="A3" s="52" t="str">
        <f>"2025"&amp;"年部门收入预算表"</f>
        <v>2025年部门收入预算表</v>
      </c>
    </row>
    <row r="4" ht="17.25" customHeight="1" spans="1:19">
      <c r="A4" s="258" t="s">
        <v>1</v>
      </c>
      <c r="B4" s="259"/>
      <c r="S4" s="57" t="s">
        <v>2</v>
      </c>
    </row>
    <row r="5" ht="21.75" customHeight="1" spans="1:19">
      <c r="A5" s="260" t="s">
        <v>54</v>
      </c>
      <c r="B5" s="261" t="s">
        <v>55</v>
      </c>
      <c r="C5" s="261" t="s">
        <v>56</v>
      </c>
      <c r="D5" s="262" t="s">
        <v>57</v>
      </c>
      <c r="E5" s="262"/>
      <c r="F5" s="262"/>
      <c r="G5" s="262"/>
      <c r="H5" s="262"/>
      <c r="I5" s="145"/>
      <c r="J5" s="262"/>
      <c r="K5" s="262"/>
      <c r="L5" s="262"/>
      <c r="M5" s="262"/>
      <c r="N5" s="272"/>
      <c r="O5" s="262" t="s">
        <v>46</v>
      </c>
      <c r="P5" s="262"/>
      <c r="Q5" s="262"/>
      <c r="R5" s="262"/>
      <c r="S5" s="272"/>
    </row>
    <row r="6" ht="27" customHeight="1" spans="1:19">
      <c r="A6" s="263"/>
      <c r="B6" s="264"/>
      <c r="C6" s="264"/>
      <c r="D6" s="264" t="s">
        <v>58</v>
      </c>
      <c r="E6" s="264" t="s">
        <v>59</v>
      </c>
      <c r="F6" s="264" t="s">
        <v>60</v>
      </c>
      <c r="G6" s="264" t="s">
        <v>61</v>
      </c>
      <c r="H6" s="264" t="s">
        <v>62</v>
      </c>
      <c r="I6" s="273" t="s">
        <v>63</v>
      </c>
      <c r="J6" s="274"/>
      <c r="K6" s="274"/>
      <c r="L6" s="274"/>
      <c r="M6" s="274"/>
      <c r="N6" s="275"/>
      <c r="O6" s="264" t="s">
        <v>58</v>
      </c>
      <c r="P6" s="264" t="s">
        <v>59</v>
      </c>
      <c r="Q6" s="264" t="s">
        <v>60</v>
      </c>
      <c r="R6" s="264" t="s">
        <v>61</v>
      </c>
      <c r="S6" s="264" t="s">
        <v>64</v>
      </c>
    </row>
    <row r="7" ht="30" customHeight="1" spans="1:19">
      <c r="A7" s="265"/>
      <c r="B7" s="117"/>
      <c r="C7" s="127"/>
      <c r="D7" s="127"/>
      <c r="E7" s="127"/>
      <c r="F7" s="127"/>
      <c r="G7" s="127"/>
      <c r="H7" s="127"/>
      <c r="I7" s="81" t="s">
        <v>58</v>
      </c>
      <c r="J7" s="275" t="s">
        <v>65</v>
      </c>
      <c r="K7" s="275" t="s">
        <v>66</v>
      </c>
      <c r="L7" s="275" t="s">
        <v>67</v>
      </c>
      <c r="M7" s="275" t="s">
        <v>68</v>
      </c>
      <c r="N7" s="275" t="s">
        <v>69</v>
      </c>
      <c r="O7" s="276"/>
      <c r="P7" s="276"/>
      <c r="Q7" s="276"/>
      <c r="R7" s="276"/>
      <c r="S7" s="127"/>
    </row>
    <row r="8" ht="15" customHeight="1" spans="1:19">
      <c r="A8" s="266">
        <v>1</v>
      </c>
      <c r="B8" s="266">
        <v>2</v>
      </c>
      <c r="C8" s="266">
        <v>3</v>
      </c>
      <c r="D8" s="266">
        <v>4</v>
      </c>
      <c r="E8" s="266">
        <v>5</v>
      </c>
      <c r="F8" s="266">
        <v>6</v>
      </c>
      <c r="G8" s="266">
        <v>7</v>
      </c>
      <c r="H8" s="266">
        <v>8</v>
      </c>
      <c r="I8" s="81">
        <v>9</v>
      </c>
      <c r="J8" s="266">
        <v>10</v>
      </c>
      <c r="K8" s="266">
        <v>11</v>
      </c>
      <c r="L8" s="266">
        <v>12</v>
      </c>
      <c r="M8" s="266">
        <v>13</v>
      </c>
      <c r="N8" s="266">
        <v>14</v>
      </c>
      <c r="O8" s="266">
        <v>15</v>
      </c>
      <c r="P8" s="266">
        <v>16</v>
      </c>
      <c r="Q8" s="266">
        <v>17</v>
      </c>
      <c r="R8" s="266">
        <v>18</v>
      </c>
      <c r="S8" s="266">
        <v>19</v>
      </c>
    </row>
    <row r="9" ht="18" customHeight="1" spans="1:19">
      <c r="A9" s="38">
        <v>199</v>
      </c>
      <c r="B9" s="38" t="s">
        <v>70</v>
      </c>
      <c r="C9" s="267">
        <v>16311639.2</v>
      </c>
      <c r="D9" s="268">
        <v>16281639.2</v>
      </c>
      <c r="E9" s="268">
        <v>16281639.2</v>
      </c>
      <c r="F9" s="269"/>
      <c r="G9" s="269"/>
      <c r="H9" s="269"/>
      <c r="I9" s="269">
        <v>30000</v>
      </c>
      <c r="J9" s="269"/>
      <c r="K9" s="269"/>
      <c r="L9" s="269"/>
      <c r="M9" s="90"/>
      <c r="N9" s="90">
        <v>30000</v>
      </c>
      <c r="O9" s="90"/>
      <c r="P9" s="90"/>
      <c r="Q9" s="90"/>
      <c r="R9" s="90"/>
      <c r="S9" s="90"/>
    </row>
    <row r="10" ht="18" customHeight="1" spans="1:19">
      <c r="A10" s="270">
        <v>199001</v>
      </c>
      <c r="B10" s="270" t="s">
        <v>70</v>
      </c>
      <c r="C10" s="267">
        <v>16311639.2</v>
      </c>
      <c r="D10" s="268">
        <v>16281639.2</v>
      </c>
      <c r="E10" s="268">
        <v>16281639.2</v>
      </c>
      <c r="F10" s="269"/>
      <c r="G10" s="269"/>
      <c r="H10" s="269"/>
      <c r="I10" s="269">
        <v>30000</v>
      </c>
      <c r="J10" s="269"/>
      <c r="K10" s="269"/>
      <c r="L10" s="269"/>
      <c r="M10" s="90"/>
      <c r="N10" s="90">
        <v>30000</v>
      </c>
      <c r="O10" s="90"/>
      <c r="P10" s="90"/>
      <c r="Q10" s="90"/>
      <c r="R10" s="90"/>
      <c r="S10" s="90"/>
    </row>
    <row r="11" ht="18" customHeight="1" spans="1:19">
      <c r="A11" s="60" t="s">
        <v>56</v>
      </c>
      <c r="B11" s="271"/>
      <c r="C11" s="267">
        <v>16311639.2</v>
      </c>
      <c r="D11" s="268">
        <v>16281639.2</v>
      </c>
      <c r="E11" s="268">
        <v>16281639.2</v>
      </c>
      <c r="F11" s="269"/>
      <c r="G11" s="269"/>
      <c r="H11" s="269"/>
      <c r="I11" s="269">
        <v>30000</v>
      </c>
      <c r="J11" s="269"/>
      <c r="K11" s="269"/>
      <c r="L11" s="269"/>
      <c r="M11" s="90"/>
      <c r="N11" s="90">
        <v>30000</v>
      </c>
      <c r="O11" s="90"/>
      <c r="P11" s="90"/>
      <c r="Q11" s="90"/>
      <c r="R11" s="90"/>
      <c r="S11" s="9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zoomScale="110" zoomScaleNormal="110" topLeftCell="E1" workbookViewId="0">
      <pane ySplit="1" topLeftCell="A2" activePane="bottomLeft" state="frozen"/>
      <selection/>
      <selection pane="bottomLeft" activeCell="K14" sqref="K14"/>
    </sheetView>
  </sheetViews>
  <sheetFormatPr defaultColWidth="9" defaultRowHeight="12.75" customHeight="1"/>
  <cols>
    <col min="1" max="1" width="14.25" style="196" customWidth="1"/>
    <col min="2" max="2" width="37.625" style="196" customWidth="1"/>
    <col min="3" max="8" width="24.625" style="196" customWidth="1"/>
    <col min="9" max="9" width="26.75" style="196" customWidth="1"/>
    <col min="10" max="11" width="24.375" style="196" customWidth="1"/>
    <col min="12" max="15" width="24.625" style="196" customWidth="1"/>
    <col min="16" max="16384" width="9" style="196"/>
  </cols>
  <sheetData>
    <row r="1" customHeight="1" spans="1:15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ht="17.25" customHeight="1" spans="1:1">
      <c r="A2" s="236" t="s">
        <v>71</v>
      </c>
    </row>
    <row r="3" ht="41.25" customHeight="1" spans="1:1">
      <c r="A3" s="237" t="str">
        <f>"2025"&amp;"年部门支出预算表"</f>
        <v>2025年部门支出预算表</v>
      </c>
    </row>
    <row r="4" ht="17.25" customHeight="1" spans="1:15">
      <c r="A4" s="224" t="s">
        <v>1</v>
      </c>
      <c r="B4" s="203"/>
      <c r="O4" s="236" t="s">
        <v>2</v>
      </c>
    </row>
    <row r="5" ht="27" customHeight="1" spans="1:15">
      <c r="A5" s="238" t="s">
        <v>72</v>
      </c>
      <c r="B5" s="238" t="s">
        <v>73</v>
      </c>
      <c r="C5" s="238" t="s">
        <v>56</v>
      </c>
      <c r="D5" s="239" t="s">
        <v>59</v>
      </c>
      <c r="E5" s="240"/>
      <c r="F5" s="241"/>
      <c r="G5" s="242" t="s">
        <v>60</v>
      </c>
      <c r="H5" s="242" t="s">
        <v>61</v>
      </c>
      <c r="I5" s="242" t="s">
        <v>74</v>
      </c>
      <c r="J5" s="239" t="s">
        <v>63</v>
      </c>
      <c r="K5" s="240"/>
      <c r="L5" s="240"/>
      <c r="M5" s="240"/>
      <c r="N5" s="254"/>
      <c r="O5" s="255"/>
    </row>
    <row r="6" ht="42" customHeight="1" spans="1:15">
      <c r="A6" s="243"/>
      <c r="B6" s="243"/>
      <c r="C6" s="244"/>
      <c r="D6" s="245" t="s">
        <v>58</v>
      </c>
      <c r="E6" s="245" t="s">
        <v>75</v>
      </c>
      <c r="F6" s="245" t="s">
        <v>76</v>
      </c>
      <c r="G6" s="244"/>
      <c r="H6" s="244"/>
      <c r="I6" s="243"/>
      <c r="J6" s="245" t="s">
        <v>58</v>
      </c>
      <c r="K6" s="256" t="s">
        <v>77</v>
      </c>
      <c r="L6" s="256" t="s">
        <v>78</v>
      </c>
      <c r="M6" s="256" t="s">
        <v>79</v>
      </c>
      <c r="N6" s="256" t="s">
        <v>80</v>
      </c>
      <c r="O6" s="256" t="s">
        <v>81</v>
      </c>
    </row>
    <row r="7" ht="18" customHeight="1" spans="1:15">
      <c r="A7" s="246">
        <v>1</v>
      </c>
      <c r="B7" s="246">
        <v>2</v>
      </c>
      <c r="C7" s="246">
        <v>3</v>
      </c>
      <c r="D7" s="247">
        <v>4</v>
      </c>
      <c r="E7" s="247">
        <v>5</v>
      </c>
      <c r="F7" s="247">
        <v>6</v>
      </c>
      <c r="G7" s="247">
        <v>7</v>
      </c>
      <c r="H7" s="247">
        <v>8</v>
      </c>
      <c r="I7" s="247">
        <v>9</v>
      </c>
      <c r="J7" s="247">
        <v>10</v>
      </c>
      <c r="K7" s="247">
        <v>11</v>
      </c>
      <c r="L7" s="247">
        <v>12</v>
      </c>
      <c r="M7" s="247">
        <v>13</v>
      </c>
      <c r="N7" s="246">
        <v>14</v>
      </c>
      <c r="O7" s="247">
        <v>15</v>
      </c>
    </row>
    <row r="8" s="235" customFormat="1" ht="18" customHeight="1" spans="1:15">
      <c r="A8" s="248">
        <v>201</v>
      </c>
      <c r="B8" s="249" t="s">
        <v>82</v>
      </c>
      <c r="C8" s="250">
        <v>10951656</v>
      </c>
      <c r="D8" s="250">
        <v>10921656</v>
      </c>
      <c r="E8" s="250">
        <v>8639256</v>
      </c>
      <c r="F8" s="250">
        <v>2282400</v>
      </c>
      <c r="G8" s="251"/>
      <c r="H8" s="251"/>
      <c r="I8" s="251"/>
      <c r="J8" s="250">
        <v>30000</v>
      </c>
      <c r="K8" s="251"/>
      <c r="L8" s="251"/>
      <c r="M8" s="251"/>
      <c r="N8" s="257"/>
      <c r="O8" s="250">
        <v>30000</v>
      </c>
    </row>
    <row r="9" s="235" customFormat="1" ht="18" customHeight="1" spans="1:15">
      <c r="A9" s="248">
        <v>20101</v>
      </c>
      <c r="B9" s="249" t="s">
        <v>83</v>
      </c>
      <c r="C9" s="250">
        <v>10951656</v>
      </c>
      <c r="D9" s="250">
        <v>10921656</v>
      </c>
      <c r="E9" s="250">
        <v>8639256</v>
      </c>
      <c r="F9" s="250">
        <v>2282400</v>
      </c>
      <c r="G9" s="251"/>
      <c r="H9" s="251"/>
      <c r="I9" s="251"/>
      <c r="J9" s="251"/>
      <c r="K9" s="251"/>
      <c r="L9" s="251"/>
      <c r="M9" s="251"/>
      <c r="N9" s="257"/>
      <c r="O9" s="251"/>
    </row>
    <row r="10" s="235" customFormat="1" ht="18" customHeight="1" spans="1:15">
      <c r="A10" s="248">
        <v>2010101</v>
      </c>
      <c r="B10" s="249" t="s">
        <v>84</v>
      </c>
      <c r="C10" s="250">
        <v>8639256</v>
      </c>
      <c r="D10" s="250">
        <v>8639256</v>
      </c>
      <c r="E10" s="250">
        <v>8639256</v>
      </c>
      <c r="F10" s="251"/>
      <c r="G10" s="251"/>
      <c r="H10" s="251"/>
      <c r="I10" s="251"/>
      <c r="J10" s="251"/>
      <c r="K10" s="251"/>
      <c r="L10" s="251"/>
      <c r="M10" s="251"/>
      <c r="N10" s="257"/>
      <c r="O10" s="251"/>
    </row>
    <row r="11" s="235" customFormat="1" ht="18" customHeight="1" spans="1:15">
      <c r="A11" s="248">
        <v>2010102</v>
      </c>
      <c r="B11" s="249" t="s">
        <v>85</v>
      </c>
      <c r="C11" s="250">
        <v>2312400</v>
      </c>
      <c r="D11" s="250">
        <v>2282400</v>
      </c>
      <c r="E11" s="251"/>
      <c r="F11" s="250">
        <v>2282400</v>
      </c>
      <c r="G11" s="251"/>
      <c r="H11" s="251"/>
      <c r="I11" s="251"/>
      <c r="J11" s="250">
        <v>30000</v>
      </c>
      <c r="K11" s="251"/>
      <c r="L11" s="251"/>
      <c r="M11" s="251"/>
      <c r="N11" s="257"/>
      <c r="O11" s="250">
        <v>30000</v>
      </c>
    </row>
    <row r="12" s="235" customFormat="1" ht="18" customHeight="1" spans="1:15">
      <c r="A12" s="248">
        <v>208</v>
      </c>
      <c r="B12" s="249" t="s">
        <v>86</v>
      </c>
      <c r="C12" s="250">
        <v>3122900</v>
      </c>
      <c r="D12" s="250">
        <v>3122900</v>
      </c>
      <c r="E12" s="250">
        <v>3122900</v>
      </c>
      <c r="F12" s="251"/>
      <c r="G12" s="251"/>
      <c r="H12" s="251"/>
      <c r="I12" s="251"/>
      <c r="J12" s="251"/>
      <c r="K12" s="251"/>
      <c r="L12" s="251"/>
      <c r="M12" s="251"/>
      <c r="N12" s="257"/>
      <c r="O12" s="251"/>
    </row>
    <row r="13" s="235" customFormat="1" ht="18" customHeight="1" spans="1:15">
      <c r="A13" s="248">
        <v>20805</v>
      </c>
      <c r="B13" s="249" t="s">
        <v>87</v>
      </c>
      <c r="C13" s="250">
        <v>3122900</v>
      </c>
      <c r="D13" s="250">
        <v>3122900</v>
      </c>
      <c r="E13" s="250">
        <v>3122900</v>
      </c>
      <c r="F13" s="251"/>
      <c r="G13" s="251"/>
      <c r="H13" s="251"/>
      <c r="I13" s="251"/>
      <c r="J13" s="251"/>
      <c r="K13" s="251"/>
      <c r="L13" s="251"/>
      <c r="M13" s="251"/>
      <c r="N13" s="257"/>
      <c r="O13" s="251"/>
    </row>
    <row r="14" s="235" customFormat="1" ht="18" customHeight="1" spans="1:15">
      <c r="A14" s="248">
        <v>2080501</v>
      </c>
      <c r="B14" s="249" t="s">
        <v>88</v>
      </c>
      <c r="C14" s="250">
        <v>1671800</v>
      </c>
      <c r="D14" s="250">
        <v>1671800</v>
      </c>
      <c r="E14" s="250">
        <v>1671800</v>
      </c>
      <c r="F14" s="251"/>
      <c r="G14" s="251"/>
      <c r="H14" s="251"/>
      <c r="I14" s="251"/>
      <c r="J14" s="251"/>
      <c r="K14" s="251"/>
      <c r="L14" s="251"/>
      <c r="M14" s="251"/>
      <c r="N14" s="257"/>
      <c r="O14" s="251"/>
    </row>
    <row r="15" s="235" customFormat="1" ht="18" customHeight="1" spans="1:15">
      <c r="A15" s="248">
        <v>2080505</v>
      </c>
      <c r="B15" s="249" t="s">
        <v>89</v>
      </c>
      <c r="C15" s="250">
        <v>1087000</v>
      </c>
      <c r="D15" s="250">
        <v>1087000</v>
      </c>
      <c r="E15" s="250">
        <v>1087000</v>
      </c>
      <c r="F15" s="251"/>
      <c r="G15" s="251"/>
      <c r="H15" s="251"/>
      <c r="I15" s="251"/>
      <c r="J15" s="251"/>
      <c r="K15" s="251"/>
      <c r="L15" s="251"/>
      <c r="M15" s="251"/>
      <c r="N15" s="257"/>
      <c r="O15" s="251"/>
    </row>
    <row r="16" s="235" customFormat="1" ht="18" customHeight="1" spans="1:15">
      <c r="A16" s="248">
        <v>2080506</v>
      </c>
      <c r="B16" s="249" t="s">
        <v>90</v>
      </c>
      <c r="C16" s="250">
        <v>364100</v>
      </c>
      <c r="D16" s="250">
        <v>364100</v>
      </c>
      <c r="E16" s="250">
        <v>364100</v>
      </c>
      <c r="F16" s="251"/>
      <c r="G16" s="251"/>
      <c r="H16" s="251"/>
      <c r="I16" s="251"/>
      <c r="J16" s="251"/>
      <c r="K16" s="251"/>
      <c r="L16" s="251"/>
      <c r="M16" s="251"/>
      <c r="N16" s="257"/>
      <c r="O16" s="251"/>
    </row>
    <row r="17" s="235" customFormat="1" ht="18" customHeight="1" spans="1:15">
      <c r="A17" s="248">
        <v>210</v>
      </c>
      <c r="B17" s="249" t="s">
        <v>91</v>
      </c>
      <c r="C17" s="250">
        <v>1229778</v>
      </c>
      <c r="D17" s="250">
        <v>1229778</v>
      </c>
      <c r="E17" s="250">
        <v>1229778</v>
      </c>
      <c r="F17" s="251"/>
      <c r="G17" s="251"/>
      <c r="H17" s="251"/>
      <c r="I17" s="251"/>
      <c r="J17" s="251"/>
      <c r="K17" s="251"/>
      <c r="L17" s="251"/>
      <c r="M17" s="251"/>
      <c r="N17" s="257"/>
      <c r="O17" s="251"/>
    </row>
    <row r="18" s="235" customFormat="1" ht="18" customHeight="1" spans="1:15">
      <c r="A18" s="248">
        <v>21011</v>
      </c>
      <c r="B18" s="249" t="s">
        <v>92</v>
      </c>
      <c r="C18" s="250">
        <v>1229778</v>
      </c>
      <c r="D18" s="250">
        <v>1229778</v>
      </c>
      <c r="E18" s="250">
        <v>1229778</v>
      </c>
      <c r="F18" s="251"/>
      <c r="G18" s="251"/>
      <c r="H18" s="251"/>
      <c r="I18" s="251"/>
      <c r="J18" s="251"/>
      <c r="K18" s="251"/>
      <c r="L18" s="251"/>
      <c r="M18" s="251"/>
      <c r="N18" s="257"/>
      <c r="O18" s="251"/>
    </row>
    <row r="19" s="235" customFormat="1" ht="18" customHeight="1" spans="1:15">
      <c r="A19" s="248">
        <v>2101101</v>
      </c>
      <c r="B19" s="249" t="s">
        <v>93</v>
      </c>
      <c r="C19" s="250">
        <v>570000</v>
      </c>
      <c r="D19" s="250">
        <v>570000</v>
      </c>
      <c r="E19" s="250">
        <v>570000</v>
      </c>
      <c r="F19" s="251"/>
      <c r="G19" s="251"/>
      <c r="H19" s="251"/>
      <c r="I19" s="251"/>
      <c r="J19" s="251"/>
      <c r="K19" s="251"/>
      <c r="L19" s="251"/>
      <c r="M19" s="251"/>
      <c r="N19" s="257"/>
      <c r="O19" s="251"/>
    </row>
    <row r="20" s="235" customFormat="1" ht="18" customHeight="1" spans="1:15">
      <c r="A20" s="248">
        <v>2101103</v>
      </c>
      <c r="B20" s="249" t="s">
        <v>94</v>
      </c>
      <c r="C20" s="250">
        <v>528000</v>
      </c>
      <c r="D20" s="250">
        <v>528000</v>
      </c>
      <c r="E20" s="250">
        <v>528000</v>
      </c>
      <c r="F20" s="251"/>
      <c r="G20" s="251"/>
      <c r="H20" s="251"/>
      <c r="I20" s="251"/>
      <c r="J20" s="251"/>
      <c r="K20" s="251"/>
      <c r="L20" s="251"/>
      <c r="M20" s="251"/>
      <c r="N20" s="257"/>
      <c r="O20" s="251"/>
    </row>
    <row r="21" s="235" customFormat="1" ht="18" customHeight="1" spans="1:15">
      <c r="A21" s="248">
        <v>2101199</v>
      </c>
      <c r="B21" s="249" t="s">
        <v>95</v>
      </c>
      <c r="C21" s="250">
        <v>131778</v>
      </c>
      <c r="D21" s="250">
        <v>131778</v>
      </c>
      <c r="E21" s="250">
        <v>131778</v>
      </c>
      <c r="F21" s="251"/>
      <c r="G21" s="251"/>
      <c r="H21" s="251"/>
      <c r="I21" s="251"/>
      <c r="J21" s="251"/>
      <c r="K21" s="251"/>
      <c r="L21" s="251"/>
      <c r="M21" s="251"/>
      <c r="N21" s="257"/>
      <c r="O21" s="251"/>
    </row>
    <row r="22" s="235" customFormat="1" ht="18" customHeight="1" spans="1:15">
      <c r="A22" s="248">
        <v>221</v>
      </c>
      <c r="B22" s="249" t="s">
        <v>96</v>
      </c>
      <c r="C22" s="250">
        <v>1007305.2</v>
      </c>
      <c r="D22" s="250">
        <v>1007305.2</v>
      </c>
      <c r="E22" s="250">
        <v>1007305.2</v>
      </c>
      <c r="F22" s="251"/>
      <c r="G22" s="251"/>
      <c r="H22" s="251"/>
      <c r="I22" s="251"/>
      <c r="J22" s="251"/>
      <c r="K22" s="251"/>
      <c r="L22" s="251"/>
      <c r="M22" s="251"/>
      <c r="N22" s="257"/>
      <c r="O22" s="251"/>
    </row>
    <row r="23" s="235" customFormat="1" ht="18" customHeight="1" spans="1:15">
      <c r="A23" s="248">
        <v>22102</v>
      </c>
      <c r="B23" s="249" t="s">
        <v>97</v>
      </c>
      <c r="C23" s="250">
        <v>1007305.2</v>
      </c>
      <c r="D23" s="250">
        <v>1007305.2</v>
      </c>
      <c r="E23" s="250">
        <v>1007305.2</v>
      </c>
      <c r="F23" s="251"/>
      <c r="G23" s="251"/>
      <c r="H23" s="251"/>
      <c r="I23" s="251"/>
      <c r="J23" s="251"/>
      <c r="K23" s="251"/>
      <c r="L23" s="251"/>
      <c r="M23" s="251"/>
      <c r="N23" s="257"/>
      <c r="O23" s="251"/>
    </row>
    <row r="24" s="235" customFormat="1" ht="18" customHeight="1" spans="1:15">
      <c r="A24" s="248">
        <v>2210201</v>
      </c>
      <c r="B24" s="249" t="s">
        <v>98</v>
      </c>
      <c r="C24" s="250">
        <v>1007305.2</v>
      </c>
      <c r="D24" s="250">
        <v>1007305.2</v>
      </c>
      <c r="E24" s="250">
        <v>1007305.2</v>
      </c>
      <c r="F24" s="250">
        <v>2282400</v>
      </c>
      <c r="G24" s="251"/>
      <c r="H24" s="251"/>
      <c r="I24" s="251"/>
      <c r="J24" s="251"/>
      <c r="K24" s="251"/>
      <c r="L24" s="251"/>
      <c r="M24" s="251"/>
      <c r="N24" s="257"/>
      <c r="O24" s="251"/>
    </row>
    <row r="25" s="235" customFormat="1" ht="21" customHeight="1" spans="1:15">
      <c r="A25" s="252" t="s">
        <v>56</v>
      </c>
      <c r="B25" s="253"/>
      <c r="C25" s="250">
        <v>16311639.2</v>
      </c>
      <c r="D25" s="250">
        <v>16281639.2</v>
      </c>
      <c r="E25" s="250">
        <v>13999239.2</v>
      </c>
      <c r="F25" s="250">
        <v>2282400</v>
      </c>
      <c r="G25" s="250"/>
      <c r="H25" s="250"/>
      <c r="I25" s="250"/>
      <c r="J25" s="250">
        <v>30000</v>
      </c>
      <c r="K25" s="250"/>
      <c r="L25" s="250"/>
      <c r="M25" s="250"/>
      <c r="N25" s="250"/>
      <c r="O25" s="250">
        <v>30000</v>
      </c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91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9" defaultRowHeight="12.75" customHeight="1" outlineLevelCol="3"/>
  <cols>
    <col min="1" max="4" width="35.625" customWidth="1"/>
  </cols>
  <sheetData>
    <row r="1" customHeight="1" spans="1:4">
      <c r="A1" s="2"/>
      <c r="B1" s="2"/>
      <c r="C1" s="2"/>
      <c r="D1" s="2"/>
    </row>
    <row r="2" ht="15" customHeight="1" spans="1:4">
      <c r="A2" s="53"/>
      <c r="B2" s="57"/>
      <c r="C2" s="57"/>
      <c r="D2" s="57" t="s">
        <v>99</v>
      </c>
    </row>
    <row r="3" ht="41.25" customHeight="1" spans="1:1">
      <c r="A3" s="52" t="str">
        <f>"2025"&amp;"年部门财政拨款收支预算总表"</f>
        <v>2025年部门财政拨款收支预算总表</v>
      </c>
    </row>
    <row r="4" ht="17.25" customHeight="1" spans="1:4">
      <c r="A4" s="224" t="s">
        <v>1</v>
      </c>
      <c r="B4" s="203"/>
      <c r="D4" s="57" t="s">
        <v>2</v>
      </c>
    </row>
    <row r="5" ht="17.25" customHeight="1" spans="1:4">
      <c r="A5" s="225" t="s">
        <v>3</v>
      </c>
      <c r="B5" s="226"/>
      <c r="C5" s="225" t="s">
        <v>4</v>
      </c>
      <c r="D5" s="226"/>
    </row>
    <row r="6" ht="18.75" customHeight="1" spans="1:4">
      <c r="A6" s="225" t="s">
        <v>5</v>
      </c>
      <c r="B6" s="225" t="s">
        <v>6</v>
      </c>
      <c r="C6" s="225" t="s">
        <v>7</v>
      </c>
      <c r="D6" s="225" t="s">
        <v>6</v>
      </c>
    </row>
    <row r="7" ht="16.5" customHeight="1" spans="1:4">
      <c r="A7" s="227" t="s">
        <v>100</v>
      </c>
      <c r="B7" s="228">
        <v>16281639.2</v>
      </c>
      <c r="C7" s="227" t="s">
        <v>101</v>
      </c>
      <c r="D7" s="228">
        <v>16281639.2</v>
      </c>
    </row>
    <row r="8" ht="16.5" customHeight="1" spans="1:4">
      <c r="A8" s="227" t="s">
        <v>102</v>
      </c>
      <c r="B8" s="228">
        <v>16281639.2</v>
      </c>
      <c r="C8" s="227" t="s">
        <v>103</v>
      </c>
      <c r="D8" s="219">
        <v>10921656</v>
      </c>
    </row>
    <row r="9" ht="16.5" customHeight="1" spans="1:4">
      <c r="A9" s="227" t="s">
        <v>104</v>
      </c>
      <c r="B9" s="90"/>
      <c r="C9" s="227" t="s">
        <v>105</v>
      </c>
      <c r="D9" s="229"/>
    </row>
    <row r="10" ht="16.5" customHeight="1" spans="1:4">
      <c r="A10" s="227" t="s">
        <v>106</v>
      </c>
      <c r="B10" s="90"/>
      <c r="C10" s="227" t="s">
        <v>107</v>
      </c>
      <c r="D10" s="229"/>
    </row>
    <row r="11" ht="16.5" customHeight="1" spans="1:4">
      <c r="A11" s="227" t="s">
        <v>108</v>
      </c>
      <c r="B11" s="90"/>
      <c r="C11" s="227" t="s">
        <v>109</v>
      </c>
      <c r="D11" s="229"/>
    </row>
    <row r="12" ht="16.5" customHeight="1" spans="1:4">
      <c r="A12" s="227" t="s">
        <v>102</v>
      </c>
      <c r="B12" s="90"/>
      <c r="C12" s="227" t="s">
        <v>110</v>
      </c>
      <c r="D12" s="229"/>
    </row>
    <row r="13" ht="16.5" customHeight="1" spans="1:4">
      <c r="A13" s="230" t="s">
        <v>104</v>
      </c>
      <c r="B13" s="90"/>
      <c r="C13" s="80" t="s">
        <v>111</v>
      </c>
      <c r="D13" s="229"/>
    </row>
    <row r="14" ht="16.5" customHeight="1" spans="1:4">
      <c r="A14" s="230" t="s">
        <v>106</v>
      </c>
      <c r="B14" s="90"/>
      <c r="C14" s="80" t="s">
        <v>112</v>
      </c>
      <c r="D14" s="229"/>
    </row>
    <row r="15" ht="16.5" customHeight="1" spans="1:4">
      <c r="A15" s="231"/>
      <c r="B15" s="90"/>
      <c r="C15" s="80" t="s">
        <v>113</v>
      </c>
      <c r="D15" s="232">
        <v>3122900</v>
      </c>
    </row>
    <row r="16" ht="16.5" customHeight="1" spans="1:4">
      <c r="A16" s="231"/>
      <c r="B16" s="90"/>
      <c r="C16" s="80" t="s">
        <v>114</v>
      </c>
      <c r="D16" s="232">
        <v>1229778</v>
      </c>
    </row>
    <row r="17" ht="16.5" customHeight="1" spans="1:4">
      <c r="A17" s="231"/>
      <c r="B17" s="90"/>
      <c r="C17" s="80" t="s">
        <v>115</v>
      </c>
      <c r="D17" s="229"/>
    </row>
    <row r="18" ht="16.5" customHeight="1" spans="1:4">
      <c r="A18" s="231"/>
      <c r="B18" s="90"/>
      <c r="C18" s="80" t="s">
        <v>116</v>
      </c>
      <c r="D18" s="229"/>
    </row>
    <row r="19" ht="16.5" customHeight="1" spans="1:4">
      <c r="A19" s="231"/>
      <c r="B19" s="90"/>
      <c r="C19" s="80" t="s">
        <v>117</v>
      </c>
      <c r="D19" s="229"/>
    </row>
    <row r="20" ht="16.5" customHeight="1" spans="1:4">
      <c r="A20" s="231"/>
      <c r="B20" s="90"/>
      <c r="C20" s="80" t="s">
        <v>118</v>
      </c>
      <c r="D20" s="229"/>
    </row>
    <row r="21" ht="16.5" customHeight="1" spans="1:4">
      <c r="A21" s="231"/>
      <c r="B21" s="90"/>
      <c r="C21" s="80" t="s">
        <v>119</v>
      </c>
      <c r="D21" s="229"/>
    </row>
    <row r="22" ht="16.5" customHeight="1" spans="1:4">
      <c r="A22" s="231"/>
      <c r="B22" s="90"/>
      <c r="C22" s="80" t="s">
        <v>120</v>
      </c>
      <c r="D22" s="229"/>
    </row>
    <row r="23" ht="16.5" customHeight="1" spans="1:4">
      <c r="A23" s="231"/>
      <c r="B23" s="90"/>
      <c r="C23" s="80" t="s">
        <v>121</v>
      </c>
      <c r="D23" s="229"/>
    </row>
    <row r="24" ht="16.5" customHeight="1" spans="1:4">
      <c r="A24" s="231"/>
      <c r="B24" s="90"/>
      <c r="C24" s="80" t="s">
        <v>122</v>
      </c>
      <c r="D24" s="229"/>
    </row>
    <row r="25" ht="16.5" customHeight="1" spans="1:4">
      <c r="A25" s="231"/>
      <c r="B25" s="90"/>
      <c r="C25" s="80" t="s">
        <v>123</v>
      </c>
      <c r="D25" s="229"/>
    </row>
    <row r="26" ht="16.5" customHeight="1" spans="1:4">
      <c r="A26" s="231"/>
      <c r="B26" s="90"/>
      <c r="C26" s="80" t="s">
        <v>124</v>
      </c>
      <c r="D26" s="228">
        <v>1007305.2</v>
      </c>
    </row>
    <row r="27" ht="16.5" customHeight="1" spans="1:4">
      <c r="A27" s="231"/>
      <c r="B27" s="90"/>
      <c r="C27" s="80" t="s">
        <v>125</v>
      </c>
      <c r="D27" s="229"/>
    </row>
    <row r="28" ht="16.5" customHeight="1" spans="1:4">
      <c r="A28" s="231"/>
      <c r="B28" s="90"/>
      <c r="C28" s="80" t="s">
        <v>126</v>
      </c>
      <c r="D28" s="229"/>
    </row>
    <row r="29" ht="16.5" customHeight="1" spans="1:4">
      <c r="A29" s="231"/>
      <c r="B29" s="90"/>
      <c r="C29" s="80" t="s">
        <v>127</v>
      </c>
      <c r="D29" s="229"/>
    </row>
    <row r="30" ht="16.5" customHeight="1" spans="1:4">
      <c r="A30" s="231"/>
      <c r="B30" s="90"/>
      <c r="C30" s="80" t="s">
        <v>128</v>
      </c>
      <c r="D30" s="229"/>
    </row>
    <row r="31" ht="16.5" customHeight="1" spans="1:4">
      <c r="A31" s="231"/>
      <c r="B31" s="90"/>
      <c r="C31" s="80" t="s">
        <v>129</v>
      </c>
      <c r="D31" s="229"/>
    </row>
    <row r="32" ht="16.5" customHeight="1" spans="1:4">
      <c r="A32" s="231"/>
      <c r="B32" s="90"/>
      <c r="C32" s="230" t="s">
        <v>130</v>
      </c>
      <c r="D32" s="229"/>
    </row>
    <row r="33" ht="16.5" customHeight="1" spans="1:4">
      <c r="A33" s="231"/>
      <c r="B33" s="90"/>
      <c r="C33" s="230" t="s">
        <v>131</v>
      </c>
      <c r="D33" s="229"/>
    </row>
    <row r="34" ht="16.5" customHeight="1" spans="1:4">
      <c r="A34" s="231"/>
      <c r="B34" s="90"/>
      <c r="C34" s="39" t="s">
        <v>132</v>
      </c>
      <c r="D34" s="229"/>
    </row>
    <row r="35" ht="15" customHeight="1" spans="1:4">
      <c r="A35" s="233" t="s">
        <v>51</v>
      </c>
      <c r="B35" s="228">
        <v>16281639.2</v>
      </c>
      <c r="C35" s="233" t="s">
        <v>52</v>
      </c>
      <c r="D35" s="228">
        <v>16281639.2</v>
      </c>
    </row>
    <row r="36" customHeight="1" spans="4:4">
      <c r="D36" s="234"/>
    </row>
    <row r="37" customHeight="1" spans="4:4">
      <c r="D37" s="234"/>
    </row>
    <row r="38" customHeight="1" spans="4:4">
      <c r="D38" s="234"/>
    </row>
    <row r="39" customHeight="1" spans="4:4">
      <c r="D39" s="234"/>
    </row>
    <row r="40" customHeight="1" spans="4:4">
      <c r="D40" s="234"/>
    </row>
    <row r="41" customHeight="1" spans="4:4">
      <c r="D41" s="234"/>
    </row>
    <row r="42" customHeight="1" spans="4:4">
      <c r="D42" s="234"/>
    </row>
    <row r="43" customHeight="1" spans="4:4">
      <c r="D43" s="234"/>
    </row>
    <row r="44" customHeight="1" spans="4:4">
      <c r="D44" s="234"/>
    </row>
    <row r="45" customHeight="1" spans="4:4">
      <c r="D45" s="234"/>
    </row>
    <row r="46" customHeight="1" spans="4:4">
      <c r="D46" s="234"/>
    </row>
    <row r="47" customHeight="1" spans="4:4">
      <c r="D47" s="234"/>
    </row>
    <row r="48" customHeight="1" spans="4:4">
      <c r="D48" s="234"/>
    </row>
    <row r="49" customHeight="1" spans="4:4">
      <c r="D49" s="234"/>
    </row>
    <row r="50" customHeight="1" spans="4:4">
      <c r="D50" s="234"/>
    </row>
    <row r="51" customHeight="1" spans="4:4">
      <c r="D51" s="234"/>
    </row>
    <row r="52" customHeight="1" spans="4:4">
      <c r="D52" s="234"/>
    </row>
    <row r="53" customHeight="1" spans="4:4">
      <c r="D53" s="234"/>
    </row>
    <row r="54" customHeight="1" spans="4:4">
      <c r="D54" s="234"/>
    </row>
    <row r="55" customHeight="1" spans="4:4">
      <c r="D55" s="234"/>
    </row>
    <row r="56" customHeight="1" spans="4:4">
      <c r="D56" s="234"/>
    </row>
    <row r="57" customHeight="1" spans="4:4">
      <c r="D57" s="234"/>
    </row>
    <row r="58" customHeight="1" spans="4:4">
      <c r="D58" s="234"/>
    </row>
    <row r="59" customHeight="1" spans="4:4">
      <c r="D59" s="234"/>
    </row>
    <row r="60" customHeight="1" spans="4:4">
      <c r="D60" s="234"/>
    </row>
    <row r="61" customHeight="1" spans="4:4">
      <c r="D61" s="234"/>
    </row>
    <row r="62" customHeight="1" spans="4:4">
      <c r="D62" s="234"/>
    </row>
    <row r="63" customHeight="1" spans="4:4">
      <c r="D63" s="234"/>
    </row>
    <row r="64" customHeight="1" spans="4:4">
      <c r="D64" s="234"/>
    </row>
    <row r="65" customHeight="1" spans="4:4">
      <c r="D65" s="234"/>
    </row>
    <row r="66" customHeight="1" spans="4:4">
      <c r="D66" s="234"/>
    </row>
    <row r="67" customHeight="1" spans="4:4">
      <c r="D67" s="234"/>
    </row>
    <row r="68" customHeight="1" spans="4:4">
      <c r="D68" s="234"/>
    </row>
    <row r="69" customHeight="1" spans="4:4">
      <c r="D69" s="234"/>
    </row>
    <row r="70" customHeight="1" spans="4:4">
      <c r="D70" s="234"/>
    </row>
    <row r="71" customHeight="1" spans="4:4">
      <c r="D71" s="234"/>
    </row>
    <row r="72" customHeight="1" spans="4:4">
      <c r="D72" s="234"/>
    </row>
    <row r="73" customHeight="1" spans="4:4">
      <c r="D73" s="234"/>
    </row>
    <row r="74" customHeight="1" spans="4:4">
      <c r="D74" s="234"/>
    </row>
    <row r="75" customHeight="1" spans="4:4">
      <c r="D75" s="234"/>
    </row>
    <row r="76" customHeight="1" spans="4:4">
      <c r="D76" s="234"/>
    </row>
    <row r="77" customHeight="1" spans="4:4">
      <c r="D77" s="234"/>
    </row>
    <row r="78" customHeight="1" spans="4:4">
      <c r="D78" s="234"/>
    </row>
    <row r="79" customHeight="1" spans="4:4">
      <c r="D79" s="234"/>
    </row>
    <row r="80" customHeight="1" spans="4:4">
      <c r="D80" s="234"/>
    </row>
    <row r="81" customHeight="1" spans="4:4">
      <c r="D81" s="234"/>
    </row>
    <row r="82" customHeight="1" spans="4:4">
      <c r="D82" s="234"/>
    </row>
    <row r="83" customHeight="1" spans="4:4">
      <c r="D83" s="234"/>
    </row>
    <row r="84" customHeight="1" spans="4:4">
      <c r="D84" s="234"/>
    </row>
    <row r="85" customHeight="1" spans="4:4">
      <c r="D85" s="234"/>
    </row>
    <row r="86" customHeight="1" spans="4:4">
      <c r="D86" s="234"/>
    </row>
    <row r="87" customHeight="1" spans="4:4">
      <c r="D87" s="234"/>
    </row>
    <row r="88" customHeight="1" spans="4:4">
      <c r="D88" s="234"/>
    </row>
    <row r="89" customHeight="1" spans="4:4">
      <c r="D89" s="234"/>
    </row>
    <row r="90" customHeight="1" spans="4:4">
      <c r="D90" s="234"/>
    </row>
    <row r="91" customHeight="1" spans="4:4">
      <c r="D91" s="234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  <ignoredErrors>
    <ignoredError sqref="A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F20" sqref="F20"/>
    </sheetView>
  </sheetViews>
  <sheetFormatPr defaultColWidth="9" defaultRowHeight="14.25" customHeight="1" outlineLevelCol="6"/>
  <cols>
    <col min="1" max="1" width="9" style="196" customWidth="1"/>
    <col min="2" max="2" width="30.5" style="196" customWidth="1"/>
    <col min="3" max="7" width="24.125" style="196" customWidth="1"/>
    <col min="8" max="16384" width="9" style="196"/>
  </cols>
  <sheetData>
    <row r="1" customHeight="1" spans="1:7">
      <c r="A1" s="197"/>
      <c r="B1" s="197"/>
      <c r="C1" s="197"/>
      <c r="D1" s="197"/>
      <c r="E1" s="197"/>
      <c r="F1" s="197"/>
      <c r="G1" s="197"/>
    </row>
    <row r="2" customHeight="1" spans="4:7">
      <c r="D2" s="198"/>
      <c r="F2" s="199"/>
      <c r="G2" s="200" t="s">
        <v>133</v>
      </c>
    </row>
    <row r="3" ht="41.25" customHeight="1" spans="1:7">
      <c r="A3" s="201" t="str">
        <f>"2025"&amp;"年一般公共预算支出预算表（按功能科目分类）"</f>
        <v>2025年一般公共预算支出预算表（按功能科目分类）</v>
      </c>
      <c r="B3" s="201"/>
      <c r="C3" s="201"/>
      <c r="D3" s="201"/>
      <c r="E3" s="201"/>
      <c r="F3" s="201"/>
      <c r="G3" s="201"/>
    </row>
    <row r="4" ht="18" customHeight="1" spans="1:7">
      <c r="A4" s="202" t="s">
        <v>1</v>
      </c>
      <c r="B4" s="203"/>
      <c r="F4" s="204"/>
      <c r="G4" s="200" t="s">
        <v>2</v>
      </c>
    </row>
    <row r="5" ht="20.25" customHeight="1" spans="1:7">
      <c r="A5" s="205" t="s">
        <v>134</v>
      </c>
      <c r="B5" s="206"/>
      <c r="C5" s="207" t="s">
        <v>56</v>
      </c>
      <c r="D5" s="208" t="s">
        <v>75</v>
      </c>
      <c r="E5" s="209"/>
      <c r="F5" s="210"/>
      <c r="G5" s="211" t="s">
        <v>76</v>
      </c>
    </row>
    <row r="6" ht="20.25" customHeight="1" spans="1:7">
      <c r="A6" s="212" t="s">
        <v>72</v>
      </c>
      <c r="B6" s="212" t="s">
        <v>73</v>
      </c>
      <c r="C6" s="213"/>
      <c r="D6" s="214" t="s">
        <v>58</v>
      </c>
      <c r="E6" s="214" t="s">
        <v>135</v>
      </c>
      <c r="F6" s="214" t="s">
        <v>136</v>
      </c>
      <c r="G6" s="215"/>
    </row>
    <row r="7" ht="15" customHeight="1" spans="1:7">
      <c r="A7" s="216">
        <v>1</v>
      </c>
      <c r="B7" s="216">
        <v>2</v>
      </c>
      <c r="C7" s="216">
        <v>3</v>
      </c>
      <c r="D7" s="216">
        <v>4</v>
      </c>
      <c r="E7" s="216">
        <v>5</v>
      </c>
      <c r="F7" s="216">
        <v>6</v>
      </c>
      <c r="G7" s="216">
        <v>7</v>
      </c>
    </row>
    <row r="8" ht="15" customHeight="1" spans="1:7">
      <c r="A8" s="217">
        <v>201</v>
      </c>
      <c r="B8" s="218" t="s">
        <v>82</v>
      </c>
      <c r="C8" s="219">
        <v>10951656</v>
      </c>
      <c r="D8" s="219">
        <v>8639256</v>
      </c>
      <c r="E8" s="219">
        <v>7591136</v>
      </c>
      <c r="F8" s="219">
        <v>1048120</v>
      </c>
      <c r="G8" s="220">
        <v>2282400</v>
      </c>
    </row>
    <row r="9" ht="15" customHeight="1" spans="1:7">
      <c r="A9" s="217">
        <v>20101</v>
      </c>
      <c r="B9" s="218" t="s">
        <v>83</v>
      </c>
      <c r="C9" s="219">
        <v>10951656</v>
      </c>
      <c r="D9" s="219">
        <v>8639256</v>
      </c>
      <c r="E9" s="219">
        <v>7591136</v>
      </c>
      <c r="F9" s="219">
        <v>1048120</v>
      </c>
      <c r="G9" s="220">
        <v>2282400</v>
      </c>
    </row>
    <row r="10" ht="15" customHeight="1" spans="1:7">
      <c r="A10" s="217">
        <v>2010101</v>
      </c>
      <c r="B10" s="218" t="s">
        <v>84</v>
      </c>
      <c r="C10" s="219">
        <v>8639256</v>
      </c>
      <c r="D10" s="219">
        <v>8639256</v>
      </c>
      <c r="E10" s="219">
        <v>7591136</v>
      </c>
      <c r="F10" s="219">
        <v>1048120</v>
      </c>
      <c r="G10" s="221"/>
    </row>
    <row r="11" ht="15" customHeight="1" spans="1:7">
      <c r="A11" s="217">
        <v>2010102</v>
      </c>
      <c r="B11" s="218" t="s">
        <v>85</v>
      </c>
      <c r="C11" s="219">
        <v>2312400</v>
      </c>
      <c r="D11" s="219"/>
      <c r="E11" s="221"/>
      <c r="F11" s="221"/>
      <c r="G11" s="220">
        <v>2282400</v>
      </c>
    </row>
    <row r="12" ht="15" customHeight="1" spans="1:7">
      <c r="A12" s="217">
        <v>208</v>
      </c>
      <c r="B12" s="218" t="s">
        <v>86</v>
      </c>
      <c r="C12" s="219">
        <v>3122900</v>
      </c>
      <c r="D12" s="219">
        <v>3122900</v>
      </c>
      <c r="E12" s="219">
        <v>2958000</v>
      </c>
      <c r="F12" s="219">
        <v>164900</v>
      </c>
      <c r="G12" s="221"/>
    </row>
    <row r="13" ht="15" customHeight="1" spans="1:7">
      <c r="A13" s="217">
        <v>20805</v>
      </c>
      <c r="B13" s="218" t="s">
        <v>87</v>
      </c>
      <c r="C13" s="219">
        <v>3122900</v>
      </c>
      <c r="D13" s="219">
        <v>3122900</v>
      </c>
      <c r="E13" s="219">
        <v>2958000</v>
      </c>
      <c r="F13" s="221"/>
      <c r="G13" s="221"/>
    </row>
    <row r="14" ht="15" customHeight="1" spans="1:7">
      <c r="A14" s="217">
        <v>2080501</v>
      </c>
      <c r="B14" s="218" t="s">
        <v>88</v>
      </c>
      <c r="C14" s="219">
        <v>1671800</v>
      </c>
      <c r="D14" s="219">
        <v>1671800</v>
      </c>
      <c r="E14" s="219">
        <v>1506900</v>
      </c>
      <c r="F14" s="219">
        <v>164900</v>
      </c>
      <c r="G14" s="221"/>
    </row>
    <row r="15" ht="15" customHeight="1" spans="1:7">
      <c r="A15" s="217">
        <v>2080505</v>
      </c>
      <c r="B15" s="218" t="s">
        <v>89</v>
      </c>
      <c r="C15" s="219">
        <v>1087000</v>
      </c>
      <c r="D15" s="219">
        <v>1087000</v>
      </c>
      <c r="E15" s="219">
        <v>1087000</v>
      </c>
      <c r="F15" s="221"/>
      <c r="G15" s="221"/>
    </row>
    <row r="16" ht="15" customHeight="1" spans="1:7">
      <c r="A16" s="217">
        <v>2080506</v>
      </c>
      <c r="B16" s="218" t="s">
        <v>90</v>
      </c>
      <c r="C16" s="219">
        <v>364100</v>
      </c>
      <c r="D16" s="219">
        <v>364100</v>
      </c>
      <c r="E16" s="219">
        <v>364100</v>
      </c>
      <c r="F16" s="221"/>
      <c r="G16" s="221"/>
    </row>
    <row r="17" ht="15" customHeight="1" spans="1:7">
      <c r="A17" s="217">
        <v>210</v>
      </c>
      <c r="B17" s="218" t="s">
        <v>91</v>
      </c>
      <c r="C17" s="219">
        <v>1229778</v>
      </c>
      <c r="D17" s="219">
        <v>1229778</v>
      </c>
      <c r="E17" s="219">
        <v>1229778</v>
      </c>
      <c r="F17" s="221"/>
      <c r="G17" s="221"/>
    </row>
    <row r="18" ht="15" customHeight="1" spans="1:7">
      <c r="A18" s="217">
        <v>21011</v>
      </c>
      <c r="B18" s="218" t="s">
        <v>92</v>
      </c>
      <c r="C18" s="219">
        <v>1229778</v>
      </c>
      <c r="D18" s="219">
        <v>1229778</v>
      </c>
      <c r="E18" s="219">
        <v>1229778</v>
      </c>
      <c r="F18" s="221"/>
      <c r="G18" s="221"/>
    </row>
    <row r="19" ht="15" customHeight="1" spans="1:7">
      <c r="A19" s="217">
        <v>2101101</v>
      </c>
      <c r="B19" s="218" t="s">
        <v>93</v>
      </c>
      <c r="C19" s="219">
        <v>570000</v>
      </c>
      <c r="D19" s="219">
        <v>570000</v>
      </c>
      <c r="E19" s="219">
        <v>570000</v>
      </c>
      <c r="F19" s="221"/>
      <c r="G19" s="221"/>
    </row>
    <row r="20" ht="15" customHeight="1" spans="1:7">
      <c r="A20" s="217">
        <v>2101103</v>
      </c>
      <c r="B20" s="218" t="s">
        <v>94</v>
      </c>
      <c r="C20" s="219">
        <v>528000</v>
      </c>
      <c r="D20" s="219">
        <v>528000</v>
      </c>
      <c r="E20" s="219">
        <v>528000</v>
      </c>
      <c r="F20" s="221"/>
      <c r="G20" s="221"/>
    </row>
    <row r="21" ht="15" customHeight="1" spans="1:7">
      <c r="A21" s="217">
        <v>2101199</v>
      </c>
      <c r="B21" s="218" t="s">
        <v>95</v>
      </c>
      <c r="C21" s="219">
        <v>131778</v>
      </c>
      <c r="D21" s="219">
        <v>131778</v>
      </c>
      <c r="E21" s="219">
        <v>131778</v>
      </c>
      <c r="F21" s="221"/>
      <c r="G21" s="221"/>
    </row>
    <row r="22" ht="15" customHeight="1" spans="1:7">
      <c r="A22" s="217">
        <v>221</v>
      </c>
      <c r="B22" s="218" t="s">
        <v>96</v>
      </c>
      <c r="C22" s="219">
        <v>1007305.2</v>
      </c>
      <c r="D22" s="219">
        <v>1007305.2</v>
      </c>
      <c r="E22" s="219">
        <v>1007305.2</v>
      </c>
      <c r="F22" s="221"/>
      <c r="G22" s="221"/>
    </row>
    <row r="23" ht="15" customHeight="1" spans="1:7">
      <c r="A23" s="217">
        <v>22102</v>
      </c>
      <c r="B23" s="218" t="s">
        <v>97</v>
      </c>
      <c r="C23" s="219">
        <v>1007305.2</v>
      </c>
      <c r="D23" s="219">
        <v>1007305.2</v>
      </c>
      <c r="E23" s="219">
        <v>1007305.2</v>
      </c>
      <c r="F23" s="221"/>
      <c r="G23" s="221"/>
    </row>
    <row r="24" ht="15" customHeight="1" spans="1:7">
      <c r="A24" s="217">
        <v>2210201</v>
      </c>
      <c r="B24" s="218" t="s">
        <v>98</v>
      </c>
      <c r="C24" s="219">
        <v>1007305.2</v>
      </c>
      <c r="D24" s="219">
        <v>1007305.2</v>
      </c>
      <c r="E24" s="219">
        <v>1007305.2</v>
      </c>
      <c r="F24" s="221"/>
      <c r="G24" s="221"/>
    </row>
    <row r="25" ht="18" customHeight="1" spans="1:7">
      <c r="A25" s="222" t="s">
        <v>137</v>
      </c>
      <c r="B25" s="223" t="s">
        <v>137</v>
      </c>
      <c r="C25" s="219">
        <v>16281639.2</v>
      </c>
      <c r="D25" s="219">
        <v>13999239.2</v>
      </c>
      <c r="E25" s="219">
        <v>12786219.2</v>
      </c>
      <c r="F25" s="219">
        <v>1213020</v>
      </c>
      <c r="G25" s="220">
        <v>2282400</v>
      </c>
    </row>
  </sheetData>
  <mergeCells count="7">
    <mergeCell ref="A3:G3"/>
    <mergeCell ref="A4:B4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10.375" defaultRowHeight="14.25" customHeight="1" outlineLevelRow="7" outlineLevelCol="5"/>
  <cols>
    <col min="1" max="6" width="28.125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54"/>
      <c r="B2" s="54"/>
      <c r="C2" s="54"/>
      <c r="D2" s="54"/>
      <c r="E2" s="53"/>
      <c r="F2" s="191" t="s">
        <v>138</v>
      </c>
    </row>
    <row r="3" ht="41.25" customHeight="1" spans="1:6">
      <c r="A3" s="192" t="str">
        <f>"2025"&amp;"年一般公共预算“三公”经费支出预算表"</f>
        <v>2025年一般公共预算“三公”经费支出预算表</v>
      </c>
      <c r="B3" s="54"/>
      <c r="C3" s="54"/>
      <c r="D3" s="54"/>
      <c r="E3" s="53"/>
      <c r="F3" s="54"/>
    </row>
    <row r="4" customHeight="1" spans="1:6">
      <c r="A4" s="122" t="s">
        <v>1</v>
      </c>
      <c r="B4" s="193"/>
      <c r="D4" s="54"/>
      <c r="E4" s="53"/>
      <c r="F4" s="75" t="s">
        <v>2</v>
      </c>
    </row>
    <row r="5" ht="27" customHeight="1" spans="1:6">
      <c r="A5" s="58" t="s">
        <v>139</v>
      </c>
      <c r="B5" s="58" t="s">
        <v>140</v>
      </c>
      <c r="C5" s="60" t="s">
        <v>141</v>
      </c>
      <c r="D5" s="58"/>
      <c r="E5" s="59"/>
      <c r="F5" s="58" t="s">
        <v>142</v>
      </c>
    </row>
    <row r="6" ht="28.5" customHeight="1" spans="1:6">
      <c r="A6" s="194"/>
      <c r="B6" s="62"/>
      <c r="C6" s="59" t="s">
        <v>58</v>
      </c>
      <c r="D6" s="59" t="s">
        <v>143</v>
      </c>
      <c r="E6" s="59" t="s">
        <v>144</v>
      </c>
      <c r="F6" s="61"/>
    </row>
    <row r="7" ht="17.25" customHeight="1" spans="1:6">
      <c r="A7" s="195">
        <v>1</v>
      </c>
      <c r="B7" s="195">
        <v>2</v>
      </c>
      <c r="C7" s="195">
        <v>3</v>
      </c>
      <c r="D7" s="195">
        <v>4</v>
      </c>
      <c r="E7" s="195">
        <v>5</v>
      </c>
      <c r="F7" s="195">
        <v>6</v>
      </c>
    </row>
    <row r="8" ht="17.25" customHeight="1" spans="1:6">
      <c r="A8" s="90">
        <v>70000</v>
      </c>
      <c r="B8" s="90">
        <v>50000</v>
      </c>
      <c r="C8" s="90"/>
      <c r="D8" s="90"/>
      <c r="E8" s="90"/>
      <c r="F8" s="90">
        <v>20000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1"/>
  <sheetViews>
    <sheetView showZeros="0" workbookViewId="0">
      <pane ySplit="1" topLeftCell="A2" activePane="bottomLeft" state="frozen"/>
      <selection/>
      <selection pane="bottomLeft" activeCell="C29" sqref="C29"/>
    </sheetView>
  </sheetViews>
  <sheetFormatPr defaultColWidth="9" defaultRowHeight="14.25" customHeight="1"/>
  <cols>
    <col min="1" max="2" width="33.875" customWidth="1"/>
    <col min="3" max="3" width="23.875" customWidth="1"/>
    <col min="4" max="4" width="20.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58"/>
      <c r="C2" s="173"/>
      <c r="E2" s="174"/>
      <c r="F2" s="174"/>
      <c r="G2" s="174"/>
      <c r="H2" s="174"/>
      <c r="I2" s="94"/>
      <c r="J2" s="94"/>
      <c r="K2" s="94"/>
      <c r="L2" s="94"/>
      <c r="M2" s="94"/>
      <c r="N2" s="94"/>
      <c r="R2" s="94"/>
      <c r="V2" s="173"/>
      <c r="X2" s="4" t="s">
        <v>145</v>
      </c>
    </row>
    <row r="3" ht="45.75" customHeight="1" spans="1:24">
      <c r="A3" s="77" t="str">
        <f>"2025"&amp;"年部门基本支出预算表"</f>
        <v>2025年部门基本支出预算表</v>
      </c>
      <c r="B3" s="5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5"/>
      <c r="P3" s="5"/>
      <c r="Q3" s="5"/>
      <c r="R3" s="77"/>
      <c r="S3" s="77"/>
      <c r="T3" s="77"/>
      <c r="U3" s="77"/>
      <c r="V3" s="77"/>
      <c r="W3" s="77"/>
      <c r="X3" s="77"/>
    </row>
    <row r="4" ht="18.75" customHeight="1" spans="1:24">
      <c r="A4" s="6" t="s">
        <v>1</v>
      </c>
      <c r="B4" s="7"/>
      <c r="C4" s="175"/>
      <c r="D4" s="175"/>
      <c r="E4" s="175"/>
      <c r="F4" s="175"/>
      <c r="G4" s="175"/>
      <c r="H4" s="175"/>
      <c r="I4" s="96"/>
      <c r="J4" s="96"/>
      <c r="K4" s="96"/>
      <c r="L4" s="96"/>
      <c r="M4" s="96"/>
      <c r="N4" s="96"/>
      <c r="O4" s="8"/>
      <c r="P4" s="8"/>
      <c r="Q4" s="8"/>
      <c r="R4" s="96"/>
      <c r="V4" s="173"/>
      <c r="X4" s="4" t="s">
        <v>2</v>
      </c>
    </row>
    <row r="5" ht="18" customHeight="1" spans="1:24">
      <c r="A5" s="10" t="s">
        <v>146</v>
      </c>
      <c r="B5" s="10" t="s">
        <v>147</v>
      </c>
      <c r="C5" s="10" t="s">
        <v>148</v>
      </c>
      <c r="D5" s="10" t="s">
        <v>149</v>
      </c>
      <c r="E5" s="10" t="s">
        <v>150</v>
      </c>
      <c r="F5" s="10" t="s">
        <v>151</v>
      </c>
      <c r="G5" s="10" t="s">
        <v>152</v>
      </c>
      <c r="H5" s="10" t="s">
        <v>153</v>
      </c>
      <c r="I5" s="183" t="s">
        <v>154</v>
      </c>
      <c r="J5" s="91" t="s">
        <v>154</v>
      </c>
      <c r="K5" s="91"/>
      <c r="L5" s="91"/>
      <c r="M5" s="91"/>
      <c r="N5" s="91"/>
      <c r="O5" s="13"/>
      <c r="P5" s="13"/>
      <c r="Q5" s="13"/>
      <c r="R5" s="113" t="s">
        <v>62</v>
      </c>
      <c r="S5" s="91" t="s">
        <v>63</v>
      </c>
      <c r="T5" s="91"/>
      <c r="U5" s="91"/>
      <c r="V5" s="91"/>
      <c r="W5" s="91"/>
      <c r="X5" s="92"/>
    </row>
    <row r="6" ht="18" customHeight="1" spans="1:24">
      <c r="A6" s="15"/>
      <c r="B6" s="36"/>
      <c r="C6" s="141"/>
      <c r="D6" s="15"/>
      <c r="E6" s="15"/>
      <c r="F6" s="15"/>
      <c r="G6" s="15"/>
      <c r="H6" s="15"/>
      <c r="I6" s="139" t="s">
        <v>155</v>
      </c>
      <c r="J6" s="183" t="s">
        <v>59</v>
      </c>
      <c r="K6" s="91"/>
      <c r="L6" s="91"/>
      <c r="M6" s="91"/>
      <c r="N6" s="92"/>
      <c r="O6" s="12" t="s">
        <v>156</v>
      </c>
      <c r="P6" s="13"/>
      <c r="Q6" s="14"/>
      <c r="R6" s="10" t="s">
        <v>62</v>
      </c>
      <c r="S6" s="183" t="s">
        <v>63</v>
      </c>
      <c r="T6" s="113" t="s">
        <v>65</v>
      </c>
      <c r="U6" s="91" t="s">
        <v>63</v>
      </c>
      <c r="V6" s="113" t="s">
        <v>67</v>
      </c>
      <c r="W6" s="113" t="s">
        <v>68</v>
      </c>
      <c r="X6" s="190" t="s">
        <v>69</v>
      </c>
    </row>
    <row r="7" ht="19.5" customHeight="1" spans="1:24">
      <c r="A7" s="36"/>
      <c r="B7" s="36"/>
      <c r="C7" s="36"/>
      <c r="D7" s="36"/>
      <c r="E7" s="36"/>
      <c r="F7" s="36"/>
      <c r="G7" s="36"/>
      <c r="H7" s="36"/>
      <c r="I7" s="36"/>
      <c r="J7" s="184" t="s">
        <v>157</v>
      </c>
      <c r="K7" s="10" t="s">
        <v>158</v>
      </c>
      <c r="L7" s="10" t="s">
        <v>159</v>
      </c>
      <c r="M7" s="10" t="s">
        <v>160</v>
      </c>
      <c r="N7" s="10" t="s">
        <v>161</v>
      </c>
      <c r="O7" s="10" t="s">
        <v>59</v>
      </c>
      <c r="P7" s="10" t="s">
        <v>60</v>
      </c>
      <c r="Q7" s="10" t="s">
        <v>61</v>
      </c>
      <c r="R7" s="36"/>
      <c r="S7" s="10" t="s">
        <v>58</v>
      </c>
      <c r="T7" s="10" t="s">
        <v>65</v>
      </c>
      <c r="U7" s="10" t="s">
        <v>162</v>
      </c>
      <c r="V7" s="10" t="s">
        <v>67</v>
      </c>
      <c r="W7" s="10" t="s">
        <v>68</v>
      </c>
      <c r="X7" s="10" t="s">
        <v>69</v>
      </c>
    </row>
    <row r="8" ht="37.5" customHeight="1" spans="1:24">
      <c r="A8" s="176"/>
      <c r="B8" s="20"/>
      <c r="C8" s="176"/>
      <c r="D8" s="176"/>
      <c r="E8" s="176"/>
      <c r="F8" s="176"/>
      <c r="G8" s="176"/>
      <c r="H8" s="176"/>
      <c r="I8" s="176"/>
      <c r="J8" s="185" t="s">
        <v>58</v>
      </c>
      <c r="K8" s="18" t="s">
        <v>163</v>
      </c>
      <c r="L8" s="18" t="s">
        <v>159</v>
      </c>
      <c r="M8" s="18" t="s">
        <v>160</v>
      </c>
      <c r="N8" s="18" t="s">
        <v>161</v>
      </c>
      <c r="O8" s="18" t="s">
        <v>159</v>
      </c>
      <c r="P8" s="18" t="s">
        <v>160</v>
      </c>
      <c r="Q8" s="18" t="s">
        <v>161</v>
      </c>
      <c r="R8" s="18" t="s">
        <v>62</v>
      </c>
      <c r="S8" s="18" t="s">
        <v>58</v>
      </c>
      <c r="T8" s="18" t="s">
        <v>65</v>
      </c>
      <c r="U8" s="18" t="s">
        <v>162</v>
      </c>
      <c r="V8" s="18" t="s">
        <v>67</v>
      </c>
      <c r="W8" s="18" t="s">
        <v>68</v>
      </c>
      <c r="X8" s="18" t="s">
        <v>69</v>
      </c>
    </row>
    <row r="9" customHeight="1" spans="1:24">
      <c r="A9" s="46">
        <v>1</v>
      </c>
      <c r="B9" s="46">
        <v>2</v>
      </c>
      <c r="C9" s="46">
        <v>3</v>
      </c>
      <c r="D9" s="46">
        <v>4</v>
      </c>
      <c r="E9" s="46">
        <v>5</v>
      </c>
      <c r="F9" s="46">
        <v>6</v>
      </c>
      <c r="G9" s="46">
        <v>7</v>
      </c>
      <c r="H9" s="46">
        <v>8</v>
      </c>
      <c r="I9" s="46">
        <v>9</v>
      </c>
      <c r="J9" s="46">
        <v>10</v>
      </c>
      <c r="K9" s="46">
        <v>11</v>
      </c>
      <c r="L9" s="46">
        <v>12</v>
      </c>
      <c r="M9" s="46">
        <v>13</v>
      </c>
      <c r="N9" s="46">
        <v>14</v>
      </c>
      <c r="O9" s="46">
        <v>15</v>
      </c>
      <c r="P9" s="46">
        <v>16</v>
      </c>
      <c r="Q9" s="46">
        <v>17</v>
      </c>
      <c r="R9" s="46">
        <v>18</v>
      </c>
      <c r="S9" s="46">
        <v>19</v>
      </c>
      <c r="T9" s="46">
        <v>20</v>
      </c>
      <c r="U9" s="46">
        <v>21</v>
      </c>
      <c r="V9" s="46">
        <v>22</v>
      </c>
      <c r="W9" s="46">
        <v>23</v>
      </c>
      <c r="X9" s="46">
        <v>24</v>
      </c>
    </row>
    <row r="10" s="1" customFormat="1" ht="21" customHeight="1" spans="1:24">
      <c r="A10" s="177" t="s">
        <v>70</v>
      </c>
      <c r="B10" s="177" t="s">
        <v>70</v>
      </c>
      <c r="C10" s="161" t="s">
        <v>164</v>
      </c>
      <c r="D10" s="178" t="s">
        <v>165</v>
      </c>
      <c r="E10" s="179">
        <v>2080505</v>
      </c>
      <c r="F10" s="178" t="s">
        <v>166</v>
      </c>
      <c r="G10" s="179">
        <v>30108</v>
      </c>
      <c r="H10" s="178" t="s">
        <v>167</v>
      </c>
      <c r="I10" s="186">
        <v>1087000</v>
      </c>
      <c r="J10" s="186">
        <v>1087000</v>
      </c>
      <c r="K10" s="187"/>
      <c r="L10" s="187"/>
      <c r="M10" s="186">
        <v>1087000</v>
      </c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</row>
    <row r="11" s="1" customFormat="1" ht="21" customHeight="1" spans="1:24">
      <c r="A11" s="177" t="s">
        <v>70</v>
      </c>
      <c r="B11" s="177" t="s">
        <v>70</v>
      </c>
      <c r="C11" s="161" t="s">
        <v>164</v>
      </c>
      <c r="D11" s="178" t="s">
        <v>165</v>
      </c>
      <c r="E11" s="179">
        <v>2080506</v>
      </c>
      <c r="F11" s="178" t="s">
        <v>168</v>
      </c>
      <c r="G11" s="179">
        <v>30109</v>
      </c>
      <c r="H11" s="178" t="s">
        <v>169</v>
      </c>
      <c r="I11" s="186">
        <v>364100</v>
      </c>
      <c r="J11" s="186">
        <v>364100</v>
      </c>
      <c r="K11" s="187"/>
      <c r="L11" s="187"/>
      <c r="M11" s="186">
        <v>364100</v>
      </c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</row>
    <row r="12" s="1" customFormat="1" ht="21" customHeight="1" spans="1:24">
      <c r="A12" s="177" t="s">
        <v>70</v>
      </c>
      <c r="B12" s="177" t="s">
        <v>70</v>
      </c>
      <c r="C12" s="161" t="s">
        <v>164</v>
      </c>
      <c r="D12" s="178" t="s">
        <v>165</v>
      </c>
      <c r="E12" s="179">
        <v>2101101</v>
      </c>
      <c r="F12" s="178" t="s">
        <v>170</v>
      </c>
      <c r="G12" s="179">
        <v>30110</v>
      </c>
      <c r="H12" s="178" t="s">
        <v>171</v>
      </c>
      <c r="I12" s="186">
        <v>570000</v>
      </c>
      <c r="J12" s="186">
        <v>570000</v>
      </c>
      <c r="K12" s="187"/>
      <c r="L12" s="187"/>
      <c r="M12" s="186">
        <v>570000</v>
      </c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</row>
    <row r="13" s="1" customFormat="1" ht="21" customHeight="1" spans="1:24">
      <c r="A13" s="177" t="s">
        <v>70</v>
      </c>
      <c r="B13" s="177" t="s">
        <v>70</v>
      </c>
      <c r="C13" s="161" t="s">
        <v>164</v>
      </c>
      <c r="D13" s="178" t="s">
        <v>165</v>
      </c>
      <c r="E13" s="179">
        <v>2101103</v>
      </c>
      <c r="F13" s="178" t="s">
        <v>172</v>
      </c>
      <c r="G13" s="179">
        <v>30111</v>
      </c>
      <c r="H13" s="178" t="s">
        <v>173</v>
      </c>
      <c r="I13" s="186">
        <v>528000</v>
      </c>
      <c r="J13" s="186">
        <v>528000</v>
      </c>
      <c r="K13" s="187"/>
      <c r="L13" s="187"/>
      <c r="M13" s="186">
        <v>528000</v>
      </c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</row>
    <row r="14" s="1" customFormat="1" ht="21" customHeight="1" spans="1:24">
      <c r="A14" s="177" t="s">
        <v>70</v>
      </c>
      <c r="B14" s="177" t="s">
        <v>70</v>
      </c>
      <c r="C14" s="161" t="s">
        <v>164</v>
      </c>
      <c r="D14" s="178" t="s">
        <v>165</v>
      </c>
      <c r="E14" s="179">
        <v>2101199</v>
      </c>
      <c r="F14" s="178" t="s">
        <v>174</v>
      </c>
      <c r="G14" s="179">
        <v>30112</v>
      </c>
      <c r="H14" s="178" t="s">
        <v>175</v>
      </c>
      <c r="I14" s="186">
        <v>16000</v>
      </c>
      <c r="J14" s="186">
        <v>16000</v>
      </c>
      <c r="K14" s="187"/>
      <c r="L14" s="187"/>
      <c r="M14" s="186">
        <v>16000</v>
      </c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</row>
    <row r="15" s="1" customFormat="1" ht="21" customHeight="1" spans="1:24">
      <c r="A15" s="177" t="s">
        <v>70</v>
      </c>
      <c r="B15" s="177" t="s">
        <v>70</v>
      </c>
      <c r="C15" s="161" t="s">
        <v>164</v>
      </c>
      <c r="D15" s="178" t="s">
        <v>165</v>
      </c>
      <c r="E15" s="179">
        <v>2101199</v>
      </c>
      <c r="F15" s="178" t="s">
        <v>174</v>
      </c>
      <c r="G15" s="179">
        <v>30112</v>
      </c>
      <c r="H15" s="178" t="s">
        <v>175</v>
      </c>
      <c r="I15" s="186">
        <v>115778</v>
      </c>
      <c r="J15" s="186">
        <v>115778</v>
      </c>
      <c r="K15" s="188"/>
      <c r="L15" s="188"/>
      <c r="M15" s="186">
        <v>115778</v>
      </c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</row>
    <row r="16" s="1" customFormat="1" ht="21" customHeight="1" spans="1:24">
      <c r="A16" s="177" t="s">
        <v>70</v>
      </c>
      <c r="B16" s="177" t="s">
        <v>70</v>
      </c>
      <c r="C16" s="161" t="s">
        <v>176</v>
      </c>
      <c r="D16" s="178" t="s">
        <v>177</v>
      </c>
      <c r="E16" s="179">
        <v>2210201</v>
      </c>
      <c r="F16" s="178" t="s">
        <v>177</v>
      </c>
      <c r="G16" s="179">
        <v>30113</v>
      </c>
      <c r="H16" s="178" t="s">
        <v>177</v>
      </c>
      <c r="I16" s="186">
        <v>1007305.2</v>
      </c>
      <c r="J16" s="186">
        <v>1007305.2</v>
      </c>
      <c r="K16" s="187"/>
      <c r="L16" s="187"/>
      <c r="M16" s="186">
        <v>1007305.2</v>
      </c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</row>
    <row r="17" s="1" customFormat="1" ht="21" customHeight="1" spans="1:24">
      <c r="A17" s="177" t="s">
        <v>70</v>
      </c>
      <c r="B17" s="177" t="s">
        <v>70</v>
      </c>
      <c r="C17" s="161" t="s">
        <v>178</v>
      </c>
      <c r="D17" s="178" t="s">
        <v>179</v>
      </c>
      <c r="E17" s="179">
        <v>2080501</v>
      </c>
      <c r="F17" s="178" t="s">
        <v>180</v>
      </c>
      <c r="G17" s="179">
        <v>30305</v>
      </c>
      <c r="H17" s="178" t="s">
        <v>181</v>
      </c>
      <c r="I17" s="186">
        <v>118800</v>
      </c>
      <c r="J17" s="186">
        <v>118800</v>
      </c>
      <c r="K17" s="187"/>
      <c r="L17" s="187"/>
      <c r="M17" s="186">
        <v>118800</v>
      </c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</row>
    <row r="18" s="1" customFormat="1" ht="21" customHeight="1" spans="1:24">
      <c r="A18" s="177" t="s">
        <v>70</v>
      </c>
      <c r="B18" s="177" t="s">
        <v>70</v>
      </c>
      <c r="C18" s="161" t="s">
        <v>178</v>
      </c>
      <c r="D18" s="178" t="s">
        <v>179</v>
      </c>
      <c r="E18" s="179">
        <v>2080501</v>
      </c>
      <c r="F18" s="178" t="s">
        <v>180</v>
      </c>
      <c r="G18" s="179">
        <v>30305</v>
      </c>
      <c r="H18" s="178" t="s">
        <v>181</v>
      </c>
      <c r="I18" s="186">
        <v>1388100</v>
      </c>
      <c r="J18" s="186">
        <v>1388100</v>
      </c>
      <c r="K18" s="187"/>
      <c r="L18" s="187"/>
      <c r="M18" s="186">
        <v>1388100</v>
      </c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</row>
    <row r="19" s="1" customFormat="1" ht="21" customHeight="1" spans="1:24">
      <c r="A19" s="177" t="s">
        <v>70</v>
      </c>
      <c r="B19" s="177" t="s">
        <v>70</v>
      </c>
      <c r="C19" s="161" t="s">
        <v>182</v>
      </c>
      <c r="D19" s="178" t="s">
        <v>183</v>
      </c>
      <c r="E19" s="179">
        <v>2010101</v>
      </c>
      <c r="F19" s="178" t="s">
        <v>184</v>
      </c>
      <c r="G19" s="179">
        <v>30239</v>
      </c>
      <c r="H19" s="178" t="s">
        <v>185</v>
      </c>
      <c r="I19" s="186">
        <v>48180</v>
      </c>
      <c r="J19" s="186">
        <v>48180</v>
      </c>
      <c r="K19" s="187"/>
      <c r="L19" s="187"/>
      <c r="M19" s="186">
        <v>48180</v>
      </c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</row>
    <row r="20" s="1" customFormat="1" ht="21" customHeight="1" spans="1:24">
      <c r="A20" s="177" t="s">
        <v>70</v>
      </c>
      <c r="B20" s="177" t="s">
        <v>70</v>
      </c>
      <c r="C20" s="161" t="s">
        <v>186</v>
      </c>
      <c r="D20" s="178" t="s">
        <v>187</v>
      </c>
      <c r="E20" s="179">
        <v>2010101</v>
      </c>
      <c r="F20" s="178" t="s">
        <v>184</v>
      </c>
      <c r="G20" s="179">
        <v>30228</v>
      </c>
      <c r="H20" s="178" t="s">
        <v>187</v>
      </c>
      <c r="I20" s="186">
        <v>34320</v>
      </c>
      <c r="J20" s="186">
        <v>34320</v>
      </c>
      <c r="K20" s="187"/>
      <c r="L20" s="187"/>
      <c r="M20" s="186">
        <v>34320</v>
      </c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</row>
    <row r="21" s="1" customFormat="1" ht="21" customHeight="1" spans="1:24">
      <c r="A21" s="177" t="s">
        <v>70</v>
      </c>
      <c r="B21" s="177" t="s">
        <v>70</v>
      </c>
      <c r="C21" s="161" t="s">
        <v>188</v>
      </c>
      <c r="D21" s="178" t="s">
        <v>189</v>
      </c>
      <c r="E21" s="179">
        <v>2010101</v>
      </c>
      <c r="F21" s="178" t="s">
        <v>184</v>
      </c>
      <c r="G21" s="179">
        <v>30201</v>
      </c>
      <c r="H21" s="178" t="s">
        <v>190</v>
      </c>
      <c r="I21" s="186">
        <v>112200</v>
      </c>
      <c r="J21" s="186">
        <v>112200</v>
      </c>
      <c r="K21" s="188"/>
      <c r="L21" s="188"/>
      <c r="M21" s="186">
        <v>112200</v>
      </c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</row>
    <row r="22" s="1" customFormat="1" ht="21" customHeight="1" spans="1:24">
      <c r="A22" s="177" t="s">
        <v>70</v>
      </c>
      <c r="B22" s="177" t="s">
        <v>70</v>
      </c>
      <c r="C22" s="161" t="s">
        <v>188</v>
      </c>
      <c r="D22" s="178" t="s">
        <v>189</v>
      </c>
      <c r="E22" s="179">
        <v>2010101</v>
      </c>
      <c r="F22" s="178" t="s">
        <v>184</v>
      </c>
      <c r="G22" s="179">
        <v>30205</v>
      </c>
      <c r="H22" s="178" t="s">
        <v>191</v>
      </c>
      <c r="I22" s="186">
        <v>16720</v>
      </c>
      <c r="J22" s="186">
        <v>16720</v>
      </c>
      <c r="K22" s="187"/>
      <c r="L22" s="187"/>
      <c r="M22" s="186">
        <v>16720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</row>
    <row r="23" s="1" customFormat="1" ht="21" customHeight="1" spans="1:24">
      <c r="A23" s="177" t="s">
        <v>70</v>
      </c>
      <c r="B23" s="177" t="s">
        <v>70</v>
      </c>
      <c r="C23" s="161" t="s">
        <v>188</v>
      </c>
      <c r="D23" s="178" t="s">
        <v>189</v>
      </c>
      <c r="E23" s="179">
        <v>2010101</v>
      </c>
      <c r="F23" s="178" t="s">
        <v>184</v>
      </c>
      <c r="G23" s="179">
        <v>30207</v>
      </c>
      <c r="H23" s="178" t="s">
        <v>192</v>
      </c>
      <c r="I23" s="186">
        <v>54560</v>
      </c>
      <c r="J23" s="186">
        <v>54560</v>
      </c>
      <c r="K23" s="187"/>
      <c r="L23" s="187"/>
      <c r="M23" s="186">
        <v>54560</v>
      </c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</row>
    <row r="24" s="1" customFormat="1" ht="21" customHeight="1" spans="1:24">
      <c r="A24" s="177" t="s">
        <v>70</v>
      </c>
      <c r="B24" s="177" t="s">
        <v>70</v>
      </c>
      <c r="C24" s="161" t="s">
        <v>188</v>
      </c>
      <c r="D24" s="178" t="s">
        <v>189</v>
      </c>
      <c r="E24" s="179">
        <v>2010101</v>
      </c>
      <c r="F24" s="178" t="s">
        <v>184</v>
      </c>
      <c r="G24" s="179">
        <v>30211</v>
      </c>
      <c r="H24" s="178" t="s">
        <v>193</v>
      </c>
      <c r="I24" s="186">
        <v>79200</v>
      </c>
      <c r="J24" s="186">
        <v>79200</v>
      </c>
      <c r="K24" s="187"/>
      <c r="L24" s="187"/>
      <c r="M24" s="186">
        <v>79200</v>
      </c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</row>
    <row r="25" s="1" customFormat="1" ht="21" customHeight="1" spans="1:24">
      <c r="A25" s="177" t="s">
        <v>70</v>
      </c>
      <c r="B25" s="177" t="s">
        <v>70</v>
      </c>
      <c r="C25" s="161" t="s">
        <v>188</v>
      </c>
      <c r="D25" s="178" t="s">
        <v>189</v>
      </c>
      <c r="E25" s="179">
        <v>2010101</v>
      </c>
      <c r="F25" s="178" t="s">
        <v>184</v>
      </c>
      <c r="G25" s="179">
        <v>30229</v>
      </c>
      <c r="H25" s="178" t="s">
        <v>194</v>
      </c>
      <c r="I25" s="186">
        <v>132000</v>
      </c>
      <c r="J25" s="186">
        <v>132000</v>
      </c>
      <c r="K25" s="187"/>
      <c r="L25" s="187"/>
      <c r="M25" s="186">
        <v>132000</v>
      </c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</row>
    <row r="26" s="1" customFormat="1" ht="21" customHeight="1" spans="1:24">
      <c r="A26" s="177" t="s">
        <v>70</v>
      </c>
      <c r="B26" s="177" t="s">
        <v>70</v>
      </c>
      <c r="C26" s="161" t="s">
        <v>188</v>
      </c>
      <c r="D26" s="178" t="s">
        <v>189</v>
      </c>
      <c r="E26" s="179">
        <v>2080501</v>
      </c>
      <c r="F26" s="178" t="s">
        <v>180</v>
      </c>
      <c r="G26" s="179">
        <v>30229</v>
      </c>
      <c r="H26" s="178" t="s">
        <v>194</v>
      </c>
      <c r="I26" s="186">
        <v>7200</v>
      </c>
      <c r="J26" s="186">
        <v>7200</v>
      </c>
      <c r="K26" s="187"/>
      <c r="L26" s="187"/>
      <c r="M26" s="186">
        <v>7200</v>
      </c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</row>
    <row r="27" s="1" customFormat="1" ht="21" customHeight="1" spans="1:24">
      <c r="A27" s="177" t="s">
        <v>70</v>
      </c>
      <c r="B27" s="177" t="s">
        <v>70</v>
      </c>
      <c r="C27" s="161" t="s">
        <v>188</v>
      </c>
      <c r="D27" s="178" t="s">
        <v>189</v>
      </c>
      <c r="E27" s="179">
        <v>2080501</v>
      </c>
      <c r="F27" s="178" t="s">
        <v>180</v>
      </c>
      <c r="G27" s="179">
        <v>30229</v>
      </c>
      <c r="H27" s="178" t="s">
        <v>194</v>
      </c>
      <c r="I27" s="186">
        <v>117600</v>
      </c>
      <c r="J27" s="186">
        <v>117600</v>
      </c>
      <c r="K27" s="188"/>
      <c r="L27" s="188"/>
      <c r="M27" s="186">
        <v>117600</v>
      </c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</row>
    <row r="28" s="1" customFormat="1" ht="21" customHeight="1" spans="1:24">
      <c r="A28" s="177" t="s">
        <v>70</v>
      </c>
      <c r="B28" s="177" t="s">
        <v>70</v>
      </c>
      <c r="C28" s="161" t="s">
        <v>188</v>
      </c>
      <c r="D28" s="178" t="s">
        <v>189</v>
      </c>
      <c r="E28" s="179">
        <v>2010101</v>
      </c>
      <c r="F28" s="178" t="s">
        <v>184</v>
      </c>
      <c r="G28" s="179">
        <v>30216</v>
      </c>
      <c r="H28" s="178" t="s">
        <v>195</v>
      </c>
      <c r="I28" s="186">
        <v>16720</v>
      </c>
      <c r="J28" s="186">
        <v>16720</v>
      </c>
      <c r="K28" s="187"/>
      <c r="L28" s="187"/>
      <c r="M28" s="186">
        <v>16720</v>
      </c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</row>
    <row r="29" s="1" customFormat="1" ht="21" customHeight="1" spans="1:24">
      <c r="A29" s="177" t="s">
        <v>70</v>
      </c>
      <c r="B29" s="177" t="s">
        <v>70</v>
      </c>
      <c r="C29" s="161" t="s">
        <v>188</v>
      </c>
      <c r="D29" s="178" t="s">
        <v>189</v>
      </c>
      <c r="E29" s="179">
        <v>2010101</v>
      </c>
      <c r="F29" s="178" t="s">
        <v>184</v>
      </c>
      <c r="G29" s="179">
        <v>30213</v>
      </c>
      <c r="H29" s="178" t="s">
        <v>196</v>
      </c>
      <c r="I29" s="186">
        <v>72420</v>
      </c>
      <c r="J29" s="186">
        <v>72420</v>
      </c>
      <c r="K29" s="187"/>
      <c r="L29" s="187"/>
      <c r="M29" s="186">
        <v>72420</v>
      </c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</row>
    <row r="30" s="1" customFormat="1" ht="21" customHeight="1" spans="1:24">
      <c r="A30" s="177" t="s">
        <v>70</v>
      </c>
      <c r="B30" s="177" t="s">
        <v>70</v>
      </c>
      <c r="C30" s="161" t="s">
        <v>188</v>
      </c>
      <c r="D30" s="178" t="s">
        <v>189</v>
      </c>
      <c r="E30" s="179">
        <v>2080501</v>
      </c>
      <c r="F30" s="178" t="s">
        <v>180</v>
      </c>
      <c r="G30" s="179">
        <v>30299</v>
      </c>
      <c r="H30" s="178" t="s">
        <v>197</v>
      </c>
      <c r="I30" s="186">
        <v>3000</v>
      </c>
      <c r="J30" s="186">
        <v>3000</v>
      </c>
      <c r="K30" s="187"/>
      <c r="L30" s="187"/>
      <c r="M30" s="186">
        <v>3000</v>
      </c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</row>
    <row r="31" s="1" customFormat="1" ht="21" customHeight="1" spans="1:24">
      <c r="A31" s="177" t="s">
        <v>70</v>
      </c>
      <c r="B31" s="177" t="s">
        <v>70</v>
      </c>
      <c r="C31" s="161" t="s">
        <v>188</v>
      </c>
      <c r="D31" s="178" t="s">
        <v>189</v>
      </c>
      <c r="E31" s="179">
        <v>2080501</v>
      </c>
      <c r="F31" s="178" t="s">
        <v>180</v>
      </c>
      <c r="G31" s="179">
        <v>30299</v>
      </c>
      <c r="H31" s="178" t="s">
        <v>197</v>
      </c>
      <c r="I31" s="186">
        <v>5300</v>
      </c>
      <c r="J31" s="186">
        <v>5300</v>
      </c>
      <c r="K31" s="187"/>
      <c r="L31" s="187"/>
      <c r="M31" s="186">
        <v>5300</v>
      </c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</row>
    <row r="32" s="1" customFormat="1" ht="21" customHeight="1" spans="1:24">
      <c r="A32" s="177" t="s">
        <v>70</v>
      </c>
      <c r="B32" s="177" t="s">
        <v>70</v>
      </c>
      <c r="C32" s="161" t="s">
        <v>188</v>
      </c>
      <c r="D32" s="178" t="s">
        <v>189</v>
      </c>
      <c r="E32" s="179">
        <v>2080501</v>
      </c>
      <c r="F32" s="178" t="s">
        <v>180</v>
      </c>
      <c r="G32" s="179">
        <v>30299</v>
      </c>
      <c r="H32" s="178" t="s">
        <v>197</v>
      </c>
      <c r="I32" s="186">
        <v>29400</v>
      </c>
      <c r="J32" s="186">
        <v>29400</v>
      </c>
      <c r="K32" s="187"/>
      <c r="L32" s="187"/>
      <c r="M32" s="186">
        <v>29400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</row>
    <row r="33" s="1" customFormat="1" ht="21" customHeight="1" spans="1:24">
      <c r="A33" s="177" t="s">
        <v>70</v>
      </c>
      <c r="B33" s="177" t="s">
        <v>70</v>
      </c>
      <c r="C33" s="161" t="s">
        <v>198</v>
      </c>
      <c r="D33" s="178" t="s">
        <v>199</v>
      </c>
      <c r="E33" s="179">
        <v>2010101</v>
      </c>
      <c r="F33" s="178" t="s">
        <v>184</v>
      </c>
      <c r="G33" s="179">
        <v>30239</v>
      </c>
      <c r="H33" s="178" t="s">
        <v>185</v>
      </c>
      <c r="I33" s="186">
        <v>481800</v>
      </c>
      <c r="J33" s="186">
        <v>481800</v>
      </c>
      <c r="K33" s="188"/>
      <c r="L33" s="188"/>
      <c r="M33" s="186">
        <v>481800</v>
      </c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</row>
    <row r="34" s="1" customFormat="1" ht="21" customHeight="1" spans="1:24">
      <c r="A34" s="177" t="s">
        <v>70</v>
      </c>
      <c r="B34" s="177" t="s">
        <v>70</v>
      </c>
      <c r="C34" s="161" t="s">
        <v>200</v>
      </c>
      <c r="D34" s="178" t="s">
        <v>201</v>
      </c>
      <c r="E34" s="179">
        <v>2010101</v>
      </c>
      <c r="F34" s="178" t="s">
        <v>184</v>
      </c>
      <c r="G34" s="179">
        <v>30103</v>
      </c>
      <c r="H34" s="178" t="s">
        <v>202</v>
      </c>
      <c r="I34" s="186">
        <v>1228320</v>
      </c>
      <c r="J34" s="186">
        <v>1228320</v>
      </c>
      <c r="K34" s="187"/>
      <c r="L34" s="187"/>
      <c r="M34" s="186">
        <v>1228320</v>
      </c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</row>
    <row r="35" s="1" customFormat="1" ht="21" customHeight="1" spans="1:24">
      <c r="A35" s="177" t="s">
        <v>70</v>
      </c>
      <c r="B35" s="177" t="s">
        <v>70</v>
      </c>
      <c r="C35" s="161" t="s">
        <v>200</v>
      </c>
      <c r="D35" s="178" t="s">
        <v>201</v>
      </c>
      <c r="E35" s="179">
        <v>2010101</v>
      </c>
      <c r="F35" s="178" t="s">
        <v>184</v>
      </c>
      <c r="G35" s="179">
        <v>30103</v>
      </c>
      <c r="H35" s="178" t="s">
        <v>202</v>
      </c>
      <c r="I35" s="186">
        <v>773415</v>
      </c>
      <c r="J35" s="186">
        <v>773415</v>
      </c>
      <c r="K35" s="187"/>
      <c r="L35" s="187"/>
      <c r="M35" s="186">
        <v>773415</v>
      </c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="1" customFormat="1" ht="21" customHeight="1" spans="1:24">
      <c r="A36" s="177" t="s">
        <v>70</v>
      </c>
      <c r="B36" s="177" t="s">
        <v>70</v>
      </c>
      <c r="C36" s="161" t="s">
        <v>203</v>
      </c>
      <c r="D36" s="178" t="s">
        <v>204</v>
      </c>
      <c r="E36" s="179">
        <v>2010101</v>
      </c>
      <c r="F36" s="178" t="s">
        <v>184</v>
      </c>
      <c r="G36" s="179">
        <v>30101</v>
      </c>
      <c r="H36" s="178" t="s">
        <v>205</v>
      </c>
      <c r="I36" s="186">
        <v>2389068</v>
      </c>
      <c r="J36" s="186">
        <v>2389068</v>
      </c>
      <c r="K36" s="187"/>
      <c r="L36" s="187"/>
      <c r="M36" s="186">
        <v>2389068</v>
      </c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</row>
    <row r="37" s="1" customFormat="1" ht="21" customHeight="1" spans="1:24">
      <c r="A37" s="177" t="s">
        <v>70</v>
      </c>
      <c r="B37" s="177" t="s">
        <v>70</v>
      </c>
      <c r="C37" s="161" t="s">
        <v>203</v>
      </c>
      <c r="D37" s="178" t="s">
        <v>204</v>
      </c>
      <c r="E37" s="179">
        <v>2010101</v>
      </c>
      <c r="F37" s="178" t="s">
        <v>184</v>
      </c>
      <c r="G37" s="179">
        <v>30102</v>
      </c>
      <c r="H37" s="178" t="s">
        <v>206</v>
      </c>
      <c r="I37" s="186">
        <v>2966244</v>
      </c>
      <c r="J37" s="186">
        <v>2966244</v>
      </c>
      <c r="K37" s="187"/>
      <c r="L37" s="187"/>
      <c r="M37" s="186">
        <v>2966244</v>
      </c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</row>
    <row r="38" s="1" customFormat="1" ht="21" customHeight="1" spans="1:24">
      <c r="A38" s="177" t="s">
        <v>70</v>
      </c>
      <c r="B38" s="177" t="s">
        <v>70</v>
      </c>
      <c r="C38" s="161" t="s">
        <v>203</v>
      </c>
      <c r="D38" s="178" t="s">
        <v>204</v>
      </c>
      <c r="E38" s="179">
        <v>2010101</v>
      </c>
      <c r="F38" s="178" t="s">
        <v>184</v>
      </c>
      <c r="G38" s="179">
        <v>30103</v>
      </c>
      <c r="H38" s="178" t="s">
        <v>202</v>
      </c>
      <c r="I38" s="186">
        <v>199089</v>
      </c>
      <c r="J38" s="186">
        <v>199089</v>
      </c>
      <c r="K38" s="187"/>
      <c r="L38" s="187"/>
      <c r="M38" s="186">
        <v>199089</v>
      </c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</row>
    <row r="39" s="1" customFormat="1" ht="21" customHeight="1" spans="1:24">
      <c r="A39" s="177" t="s">
        <v>70</v>
      </c>
      <c r="B39" s="177" t="s">
        <v>70</v>
      </c>
      <c r="C39" s="161" t="s">
        <v>203</v>
      </c>
      <c r="D39" s="178" t="s">
        <v>204</v>
      </c>
      <c r="E39" s="179">
        <v>2010101</v>
      </c>
      <c r="F39" s="178" t="s">
        <v>184</v>
      </c>
      <c r="G39" s="179">
        <v>30103</v>
      </c>
      <c r="H39" s="178" t="s">
        <v>202</v>
      </c>
      <c r="I39" s="186">
        <v>35000</v>
      </c>
      <c r="J39" s="186">
        <v>35000</v>
      </c>
      <c r="K39" s="188"/>
      <c r="L39" s="188"/>
      <c r="M39" s="186">
        <v>35000</v>
      </c>
      <c r="N39" s="188"/>
      <c r="O39" s="188"/>
      <c r="P39" s="188"/>
      <c r="Q39" s="188"/>
      <c r="R39" s="188"/>
      <c r="S39" s="188"/>
      <c r="T39" s="188"/>
      <c r="U39" s="188"/>
      <c r="V39" s="188"/>
      <c r="W39" s="188"/>
      <c r="X39" s="188"/>
    </row>
    <row r="40" s="1" customFormat="1" ht="21" customHeight="1" spans="1:24">
      <c r="A40" s="177" t="s">
        <v>70</v>
      </c>
      <c r="B40" s="177" t="s">
        <v>70</v>
      </c>
      <c r="C40" s="161" t="s">
        <v>207</v>
      </c>
      <c r="D40" s="178" t="s">
        <v>208</v>
      </c>
      <c r="E40" s="179">
        <v>2080501</v>
      </c>
      <c r="F40" s="178" t="s">
        <v>180</v>
      </c>
      <c r="G40" s="179">
        <v>30229</v>
      </c>
      <c r="H40" s="178" t="s">
        <v>194</v>
      </c>
      <c r="I40" s="186">
        <v>2400</v>
      </c>
      <c r="J40" s="186">
        <v>2400</v>
      </c>
      <c r="K40" s="187"/>
      <c r="L40" s="187"/>
      <c r="M40" s="186">
        <v>2400</v>
      </c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</row>
    <row r="41" s="1" customFormat="1" ht="21" customHeight="1" spans="1:24">
      <c r="A41" s="30" t="s">
        <v>137</v>
      </c>
      <c r="B41" s="180"/>
      <c r="C41" s="181"/>
      <c r="D41" s="181"/>
      <c r="E41" s="181"/>
      <c r="F41" s="181"/>
      <c r="G41" s="181"/>
      <c r="H41" s="182"/>
      <c r="I41" s="189">
        <v>13999239.2</v>
      </c>
      <c r="J41" s="189">
        <v>13999239.2</v>
      </c>
      <c r="K41" s="188"/>
      <c r="L41" s="188"/>
      <c r="M41" s="189">
        <v>13999239.2</v>
      </c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</row>
  </sheetData>
  <mergeCells count="31">
    <mergeCell ref="A3:X3"/>
    <mergeCell ref="A4:H4"/>
    <mergeCell ref="I5:X5"/>
    <mergeCell ref="J6:N6"/>
    <mergeCell ref="O6:Q6"/>
    <mergeCell ref="S6:X6"/>
    <mergeCell ref="A41:H41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C10:C40" numberStoredAsText="1"/>
    <ignoredError sqref="A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workbookViewId="0">
      <pane ySplit="1" topLeftCell="A2" activePane="bottomLeft" state="frozen"/>
      <selection/>
      <selection pane="bottomLeft" activeCell="J26" sqref="J26"/>
    </sheetView>
  </sheetViews>
  <sheetFormatPr defaultColWidth="9.125" defaultRowHeight="14.25" customHeight="1"/>
  <cols>
    <col min="1" max="1" width="12.25" customWidth="1"/>
    <col min="2" max="2" width="23.875" customWidth="1"/>
    <col min="3" max="3" width="20.5" customWidth="1"/>
    <col min="4" max="4" width="33.875" customWidth="1"/>
    <col min="5" max="5" width="13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8"/>
      <c r="E2" s="3"/>
      <c r="F2" s="3"/>
      <c r="G2" s="3"/>
      <c r="H2" s="3"/>
      <c r="U2" s="158"/>
      <c r="W2" s="172" t="s">
        <v>209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">
        <v>1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58"/>
      <c r="W4" s="132" t="s">
        <v>2</v>
      </c>
    </row>
    <row r="5" ht="21.75" customHeight="1" spans="1:23">
      <c r="A5" s="159" t="s">
        <v>210</v>
      </c>
      <c r="B5" s="11" t="s">
        <v>148</v>
      </c>
      <c r="C5" s="10" t="s">
        <v>149</v>
      </c>
      <c r="D5" s="10" t="s">
        <v>211</v>
      </c>
      <c r="E5" s="11" t="s">
        <v>150</v>
      </c>
      <c r="F5" s="11" t="s">
        <v>151</v>
      </c>
      <c r="G5" s="11" t="s">
        <v>212</v>
      </c>
      <c r="H5" s="11" t="s">
        <v>213</v>
      </c>
      <c r="I5" s="35" t="s">
        <v>56</v>
      </c>
      <c r="J5" s="12" t="s">
        <v>214</v>
      </c>
      <c r="K5" s="13"/>
      <c r="L5" s="13"/>
      <c r="M5" s="14"/>
      <c r="N5" s="12" t="s">
        <v>156</v>
      </c>
      <c r="O5" s="13"/>
      <c r="P5" s="14"/>
      <c r="Q5" s="11" t="s">
        <v>62</v>
      </c>
      <c r="R5" s="12" t="s">
        <v>63</v>
      </c>
      <c r="S5" s="13"/>
      <c r="T5" s="13"/>
      <c r="U5" s="13"/>
      <c r="V5" s="13"/>
      <c r="W5" s="14"/>
    </row>
    <row r="6" ht="21.75" customHeight="1" spans="1:23">
      <c r="A6" s="15"/>
      <c r="B6" s="36"/>
      <c r="C6" s="15"/>
      <c r="D6" s="15"/>
      <c r="E6" s="16"/>
      <c r="F6" s="16"/>
      <c r="G6" s="16"/>
      <c r="H6" s="16"/>
      <c r="I6" s="36"/>
      <c r="J6" s="166" t="s">
        <v>59</v>
      </c>
      <c r="K6" s="167"/>
      <c r="L6" s="11" t="s">
        <v>60</v>
      </c>
      <c r="M6" s="11" t="s">
        <v>61</v>
      </c>
      <c r="N6" s="11" t="s">
        <v>59</v>
      </c>
      <c r="O6" s="11" t="s">
        <v>60</v>
      </c>
      <c r="P6" s="11" t="s">
        <v>61</v>
      </c>
      <c r="Q6" s="16"/>
      <c r="R6" s="11" t="s">
        <v>58</v>
      </c>
      <c r="S6" s="11" t="s">
        <v>65</v>
      </c>
      <c r="T6" s="11" t="s">
        <v>162</v>
      </c>
      <c r="U6" s="11" t="s">
        <v>67</v>
      </c>
      <c r="V6" s="11" t="s">
        <v>68</v>
      </c>
      <c r="W6" s="11" t="s">
        <v>69</v>
      </c>
    </row>
    <row r="7" ht="21" customHeight="1" spans="1:23">
      <c r="A7" s="36"/>
      <c r="B7" s="36"/>
      <c r="C7" s="36"/>
      <c r="D7" s="36"/>
      <c r="E7" s="36"/>
      <c r="F7" s="36"/>
      <c r="G7" s="36"/>
      <c r="H7" s="36"/>
      <c r="I7" s="36"/>
      <c r="J7" s="168" t="s">
        <v>58</v>
      </c>
      <c r="K7" s="169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78" t="s">
        <v>58</v>
      </c>
      <c r="K8" s="78" t="s">
        <v>215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160">
        <v>1</v>
      </c>
      <c r="B9" s="160">
        <v>2</v>
      </c>
      <c r="C9" s="160">
        <v>3</v>
      </c>
      <c r="D9" s="160">
        <v>4</v>
      </c>
      <c r="E9" s="160">
        <v>5</v>
      </c>
      <c r="F9" s="160">
        <v>6</v>
      </c>
      <c r="G9" s="160">
        <v>7</v>
      </c>
      <c r="H9" s="160">
        <v>8</v>
      </c>
      <c r="I9" s="160">
        <v>9</v>
      </c>
      <c r="J9" s="160">
        <v>10</v>
      </c>
      <c r="K9" s="160">
        <v>11</v>
      </c>
      <c r="L9" s="170">
        <v>12</v>
      </c>
      <c r="M9" s="170">
        <v>13</v>
      </c>
      <c r="N9" s="170">
        <v>14</v>
      </c>
      <c r="O9" s="170">
        <v>15</v>
      </c>
      <c r="P9" s="170">
        <v>16</v>
      </c>
      <c r="Q9" s="170">
        <v>17</v>
      </c>
      <c r="R9" s="170">
        <v>18</v>
      </c>
      <c r="S9" s="170">
        <v>19</v>
      </c>
      <c r="T9" s="170">
        <v>20</v>
      </c>
      <c r="U9" s="160">
        <v>21</v>
      </c>
      <c r="V9" s="170">
        <v>22</v>
      </c>
      <c r="W9" s="160">
        <v>23</v>
      </c>
    </row>
    <row r="10" s="157" customFormat="1" ht="21" customHeight="1" spans="1:23">
      <c r="A10" s="23" t="s">
        <v>216</v>
      </c>
      <c r="B10" s="161" t="s">
        <v>217</v>
      </c>
      <c r="C10" s="24" t="s">
        <v>218</v>
      </c>
      <c r="D10" s="24" t="s">
        <v>70</v>
      </c>
      <c r="E10" s="162">
        <v>2010102</v>
      </c>
      <c r="F10" s="24" t="s">
        <v>219</v>
      </c>
      <c r="G10" s="162">
        <v>30217</v>
      </c>
      <c r="H10" s="24" t="s">
        <v>142</v>
      </c>
      <c r="I10" s="26">
        <v>20000</v>
      </c>
      <c r="J10" s="26">
        <v>20000</v>
      </c>
      <c r="K10" s="26">
        <v>20000</v>
      </c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="157" customFormat="1" ht="21" customHeight="1" spans="1:23">
      <c r="A11" s="23" t="s">
        <v>216</v>
      </c>
      <c r="B11" s="161" t="s">
        <v>220</v>
      </c>
      <c r="C11" s="24" t="s">
        <v>221</v>
      </c>
      <c r="D11" s="24" t="s">
        <v>70</v>
      </c>
      <c r="E11" s="162">
        <v>2010102</v>
      </c>
      <c r="F11" s="24" t="s">
        <v>219</v>
      </c>
      <c r="G11" s="162">
        <v>30201</v>
      </c>
      <c r="H11" s="24" t="s">
        <v>190</v>
      </c>
      <c r="I11" s="26">
        <v>892000</v>
      </c>
      <c r="J11" s="26">
        <v>892000</v>
      </c>
      <c r="K11" s="26">
        <v>892000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="157" customFormat="1" ht="21" customHeight="1" spans="1:23">
      <c r="A12" s="27" t="s">
        <v>216</v>
      </c>
      <c r="B12" s="161" t="s">
        <v>222</v>
      </c>
      <c r="C12" s="24" t="s">
        <v>223</v>
      </c>
      <c r="D12" s="24" t="s">
        <v>70</v>
      </c>
      <c r="E12" s="162">
        <v>2010102</v>
      </c>
      <c r="F12" s="24" t="s">
        <v>219</v>
      </c>
      <c r="G12" s="162">
        <v>30201</v>
      </c>
      <c r="H12" s="24" t="s">
        <v>190</v>
      </c>
      <c r="I12" s="26">
        <v>580000</v>
      </c>
      <c r="J12" s="26">
        <v>580000</v>
      </c>
      <c r="K12" s="26">
        <v>580000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="157" customFormat="1" ht="21" customHeight="1" spans="1:23">
      <c r="A13" s="28" t="s">
        <v>224</v>
      </c>
      <c r="B13" s="161" t="s">
        <v>225</v>
      </c>
      <c r="C13" s="24" t="s">
        <v>226</v>
      </c>
      <c r="D13" s="24" t="s">
        <v>70</v>
      </c>
      <c r="E13" s="162">
        <v>2010102</v>
      </c>
      <c r="F13" s="24" t="s">
        <v>219</v>
      </c>
      <c r="G13" s="162">
        <v>30201</v>
      </c>
      <c r="H13" s="24" t="s">
        <v>190</v>
      </c>
      <c r="I13" s="26">
        <v>70000</v>
      </c>
      <c r="J13" s="26">
        <v>70000</v>
      </c>
      <c r="K13" s="26">
        <v>70000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="157" customFormat="1" ht="21" customHeight="1" spans="1:23">
      <c r="A14" s="28" t="s">
        <v>216</v>
      </c>
      <c r="B14" s="161" t="s">
        <v>227</v>
      </c>
      <c r="C14" s="24" t="s">
        <v>228</v>
      </c>
      <c r="D14" s="24" t="s">
        <v>70</v>
      </c>
      <c r="E14" s="162">
        <v>2010102</v>
      </c>
      <c r="F14" s="24" t="s">
        <v>219</v>
      </c>
      <c r="G14" s="162">
        <v>30215</v>
      </c>
      <c r="H14" s="24" t="s">
        <v>229</v>
      </c>
      <c r="I14" s="26">
        <v>670400</v>
      </c>
      <c r="J14" s="26">
        <v>670400</v>
      </c>
      <c r="K14" s="26">
        <v>670400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="157" customFormat="1" ht="21" customHeight="1" spans="1:23">
      <c r="A15" s="28" t="s">
        <v>216</v>
      </c>
      <c r="B15" s="161" t="s">
        <v>230</v>
      </c>
      <c r="C15" s="24" t="s">
        <v>231</v>
      </c>
      <c r="D15" s="24" t="s">
        <v>70</v>
      </c>
      <c r="E15" s="162">
        <v>2010102</v>
      </c>
      <c r="F15" s="24" t="s">
        <v>219</v>
      </c>
      <c r="G15" s="162">
        <v>30212</v>
      </c>
      <c r="H15" s="24" t="s">
        <v>232</v>
      </c>
      <c r="I15" s="26">
        <v>50000</v>
      </c>
      <c r="J15" s="26">
        <v>50000</v>
      </c>
      <c r="K15" s="26">
        <v>50000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="157" customFormat="1" ht="21" customHeight="1" spans="1:23">
      <c r="A16" s="28" t="s">
        <v>224</v>
      </c>
      <c r="B16" s="162" t="s">
        <v>233</v>
      </c>
      <c r="C16" s="24" t="s">
        <v>234</v>
      </c>
      <c r="D16" s="24" t="s">
        <v>70</v>
      </c>
      <c r="E16" s="162">
        <v>2010102</v>
      </c>
      <c r="F16" s="24" t="s">
        <v>219</v>
      </c>
      <c r="G16" s="162">
        <v>30201</v>
      </c>
      <c r="H16" s="24" t="s">
        <v>190</v>
      </c>
      <c r="I16" s="26">
        <v>30000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="1" customFormat="1" ht="21" customHeight="1" spans="1:23">
      <c r="A17" s="163" t="s">
        <v>137</v>
      </c>
      <c r="B17" s="164"/>
      <c r="C17" s="164"/>
      <c r="D17" s="164"/>
      <c r="E17" s="164"/>
      <c r="F17" s="164"/>
      <c r="G17" s="164"/>
      <c r="H17" s="165"/>
      <c r="I17" s="33">
        <v>2312400</v>
      </c>
      <c r="J17" s="33">
        <v>2282400</v>
      </c>
      <c r="K17" s="33">
        <v>2282400</v>
      </c>
      <c r="L17" s="171"/>
      <c r="M17" s="171"/>
      <c r="N17" s="171"/>
      <c r="O17" s="171"/>
      <c r="P17" s="171"/>
      <c r="Q17" s="171"/>
      <c r="R17" s="33">
        <v>30000</v>
      </c>
      <c r="S17" s="171"/>
      <c r="T17" s="171"/>
      <c r="U17" s="171"/>
      <c r="V17" s="171"/>
      <c r="W17" s="33">
        <v>30000</v>
      </c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3"/>
  <sheetViews>
    <sheetView showZeros="0" workbookViewId="0">
      <pane ySplit="1" topLeftCell="A24" activePane="bottomLeft" state="frozen"/>
      <selection/>
      <selection pane="bottomLeft" activeCell="E31" sqref="E31"/>
    </sheetView>
  </sheetViews>
  <sheetFormatPr defaultColWidth="9.125" defaultRowHeight="12" customHeight="1"/>
  <cols>
    <col min="1" max="1" width="34.25" customWidth="1"/>
    <col min="2" max="2" width="44.875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235</v>
      </c>
    </row>
    <row r="3" ht="39.75" customHeight="1" spans="1:10">
      <c r="A3" s="76" t="str">
        <f>"2025"&amp;"年部门项目支出绩效目标表"</f>
        <v>2025年部门项目支出绩效目标表</v>
      </c>
      <c r="B3" s="5"/>
      <c r="C3" s="5"/>
      <c r="D3" s="5"/>
      <c r="E3" s="5"/>
      <c r="F3" s="77"/>
      <c r="G3" s="5"/>
      <c r="H3" s="77"/>
      <c r="I3" s="77"/>
      <c r="J3" s="5"/>
    </row>
    <row r="4" ht="17.25" customHeight="1" spans="1:1">
      <c r="A4" s="6" t="s">
        <v>1</v>
      </c>
    </row>
    <row r="5" ht="44.25" customHeight="1" spans="1:10">
      <c r="A5" s="78" t="s">
        <v>149</v>
      </c>
      <c r="B5" s="78" t="s">
        <v>236</v>
      </c>
      <c r="C5" s="78" t="s">
        <v>237</v>
      </c>
      <c r="D5" s="78" t="s">
        <v>238</v>
      </c>
      <c r="E5" s="78" t="s">
        <v>239</v>
      </c>
      <c r="F5" s="79" t="s">
        <v>240</v>
      </c>
      <c r="G5" s="78" t="s">
        <v>241</v>
      </c>
      <c r="H5" s="79" t="s">
        <v>242</v>
      </c>
      <c r="I5" s="79" t="s">
        <v>243</v>
      </c>
      <c r="J5" s="78" t="s">
        <v>244</v>
      </c>
    </row>
    <row r="6" ht="18.75" customHeight="1" spans="1:10">
      <c r="A6" s="147">
        <v>1</v>
      </c>
      <c r="B6" s="147">
        <v>2</v>
      </c>
      <c r="C6" s="148">
        <v>3</v>
      </c>
      <c r="D6" s="148">
        <v>4</v>
      </c>
      <c r="E6" s="148">
        <v>5</v>
      </c>
      <c r="F6" s="46">
        <v>6</v>
      </c>
      <c r="G6" s="148">
        <v>7</v>
      </c>
      <c r="H6" s="46">
        <v>8</v>
      </c>
      <c r="I6" s="46">
        <v>9</v>
      </c>
      <c r="J6" s="148">
        <v>10</v>
      </c>
    </row>
    <row r="7" ht="42" customHeight="1" spans="1:10">
      <c r="A7" s="149" t="s">
        <v>223</v>
      </c>
      <c r="B7" s="149" t="s">
        <v>245</v>
      </c>
      <c r="C7" s="150" t="s">
        <v>246</v>
      </c>
      <c r="D7" s="151" t="s">
        <v>247</v>
      </c>
      <c r="E7" s="151" t="s">
        <v>248</v>
      </c>
      <c r="F7" s="151" t="s">
        <v>249</v>
      </c>
      <c r="G7" s="151" t="s">
        <v>250</v>
      </c>
      <c r="H7" s="151" t="s">
        <v>251</v>
      </c>
      <c r="I7" s="151" t="s">
        <v>252</v>
      </c>
      <c r="J7" s="151" t="s">
        <v>253</v>
      </c>
    </row>
    <row r="8" ht="42" customHeight="1" spans="1:10">
      <c r="A8" s="152"/>
      <c r="B8" s="152"/>
      <c r="C8" s="150" t="s">
        <v>246</v>
      </c>
      <c r="D8" s="151" t="s">
        <v>247</v>
      </c>
      <c r="E8" s="151" t="s">
        <v>254</v>
      </c>
      <c r="F8" s="151" t="s">
        <v>255</v>
      </c>
      <c r="G8" s="151" t="s">
        <v>256</v>
      </c>
      <c r="H8" s="151" t="s">
        <v>257</v>
      </c>
      <c r="I8" s="151" t="s">
        <v>252</v>
      </c>
      <c r="J8" s="151" t="s">
        <v>258</v>
      </c>
    </row>
    <row r="9" ht="42" customHeight="1" spans="1:10">
      <c r="A9" s="152"/>
      <c r="B9" s="152"/>
      <c r="C9" s="150" t="s">
        <v>246</v>
      </c>
      <c r="D9" s="151" t="s">
        <v>259</v>
      </c>
      <c r="E9" s="151" t="s">
        <v>260</v>
      </c>
      <c r="F9" s="151" t="s">
        <v>261</v>
      </c>
      <c r="G9" s="151" t="s">
        <v>262</v>
      </c>
      <c r="H9" s="151" t="s">
        <v>263</v>
      </c>
      <c r="I9" s="151" t="s">
        <v>264</v>
      </c>
      <c r="J9" s="151" t="s">
        <v>265</v>
      </c>
    </row>
    <row r="10" ht="42" customHeight="1" spans="1:10">
      <c r="A10" s="152"/>
      <c r="B10" s="152"/>
      <c r="C10" s="150" t="s">
        <v>266</v>
      </c>
      <c r="D10" s="151" t="s">
        <v>267</v>
      </c>
      <c r="E10" s="151" t="s">
        <v>268</v>
      </c>
      <c r="F10" s="151" t="s">
        <v>261</v>
      </c>
      <c r="G10" s="151" t="s">
        <v>269</v>
      </c>
      <c r="H10" s="151" t="s">
        <v>270</v>
      </c>
      <c r="I10" s="151" t="s">
        <v>264</v>
      </c>
      <c r="J10" s="151" t="s">
        <v>271</v>
      </c>
    </row>
    <row r="11" ht="42" customHeight="1" spans="1:10">
      <c r="A11" s="152"/>
      <c r="B11" s="152"/>
      <c r="C11" s="150" t="s">
        <v>266</v>
      </c>
      <c r="D11" s="151" t="s">
        <v>272</v>
      </c>
      <c r="E11" s="151" t="s">
        <v>273</v>
      </c>
      <c r="F11" s="151" t="s">
        <v>261</v>
      </c>
      <c r="G11" s="151" t="s">
        <v>274</v>
      </c>
      <c r="H11" s="151" t="s">
        <v>270</v>
      </c>
      <c r="I11" s="151" t="s">
        <v>264</v>
      </c>
      <c r="J11" s="151" t="s">
        <v>275</v>
      </c>
    </row>
    <row r="12" ht="42" customHeight="1" spans="1:10">
      <c r="A12" s="152"/>
      <c r="B12" s="152"/>
      <c r="C12" s="150" t="s">
        <v>276</v>
      </c>
      <c r="D12" s="151" t="s">
        <v>277</v>
      </c>
      <c r="E12" s="151" t="s">
        <v>278</v>
      </c>
      <c r="F12" s="151" t="s">
        <v>249</v>
      </c>
      <c r="G12" s="151" t="s">
        <v>279</v>
      </c>
      <c r="H12" s="151" t="s">
        <v>270</v>
      </c>
      <c r="I12" s="151" t="s">
        <v>252</v>
      </c>
      <c r="J12" s="151" t="s">
        <v>280</v>
      </c>
    </row>
    <row r="13" ht="42" customHeight="1" spans="1:10">
      <c r="A13" s="152"/>
      <c r="B13" s="152"/>
      <c r="C13" s="150" t="s">
        <v>276</v>
      </c>
      <c r="D13" s="151" t="s">
        <v>277</v>
      </c>
      <c r="E13" s="151" t="s">
        <v>281</v>
      </c>
      <c r="F13" s="151" t="s">
        <v>249</v>
      </c>
      <c r="G13" s="151" t="s">
        <v>279</v>
      </c>
      <c r="H13" s="151" t="s">
        <v>270</v>
      </c>
      <c r="I13" s="151" t="s">
        <v>252</v>
      </c>
      <c r="J13" s="151" t="s">
        <v>282</v>
      </c>
    </row>
    <row r="14" ht="42" customHeight="1" spans="1:10">
      <c r="A14" s="152"/>
      <c r="B14" s="152"/>
      <c r="C14" s="150" t="s">
        <v>276</v>
      </c>
      <c r="D14" s="151" t="s">
        <v>277</v>
      </c>
      <c r="E14" s="151" t="s">
        <v>283</v>
      </c>
      <c r="F14" s="151" t="s">
        <v>249</v>
      </c>
      <c r="G14" s="151" t="s">
        <v>279</v>
      </c>
      <c r="H14" s="151" t="s">
        <v>270</v>
      </c>
      <c r="I14" s="151" t="s">
        <v>252</v>
      </c>
      <c r="J14" s="151" t="s">
        <v>284</v>
      </c>
    </row>
    <row r="15" ht="42" customHeight="1" spans="1:10">
      <c r="A15" s="153" t="s">
        <v>234</v>
      </c>
      <c r="B15" s="154" t="s">
        <v>285</v>
      </c>
      <c r="C15" s="150" t="s">
        <v>246</v>
      </c>
      <c r="D15" s="151" t="s">
        <v>247</v>
      </c>
      <c r="E15" s="151" t="s">
        <v>286</v>
      </c>
      <c r="F15" s="151" t="s">
        <v>249</v>
      </c>
      <c r="G15" s="151" t="s">
        <v>287</v>
      </c>
      <c r="H15" s="151" t="s">
        <v>288</v>
      </c>
      <c r="I15" s="151" t="s">
        <v>252</v>
      </c>
      <c r="J15" s="151" t="s">
        <v>289</v>
      </c>
    </row>
    <row r="16" ht="42" customHeight="1" spans="1:10">
      <c r="A16" s="155"/>
      <c r="B16" s="156"/>
      <c r="C16" s="150" t="s">
        <v>246</v>
      </c>
      <c r="D16" s="151" t="s">
        <v>247</v>
      </c>
      <c r="E16" s="151" t="s">
        <v>290</v>
      </c>
      <c r="F16" s="151" t="s">
        <v>249</v>
      </c>
      <c r="G16" s="151" t="s">
        <v>291</v>
      </c>
      <c r="H16" s="151" t="s">
        <v>288</v>
      </c>
      <c r="I16" s="151" t="s">
        <v>252</v>
      </c>
      <c r="J16" s="151" t="s">
        <v>292</v>
      </c>
    </row>
    <row r="17" ht="42" customHeight="1" spans="1:10">
      <c r="A17" s="155"/>
      <c r="B17" s="156"/>
      <c r="C17" s="150" t="s">
        <v>246</v>
      </c>
      <c r="D17" s="151" t="s">
        <v>259</v>
      </c>
      <c r="E17" s="151" t="s">
        <v>293</v>
      </c>
      <c r="F17" s="151" t="s">
        <v>249</v>
      </c>
      <c r="G17" s="151" t="s">
        <v>262</v>
      </c>
      <c r="H17" s="151" t="s">
        <v>263</v>
      </c>
      <c r="I17" s="151" t="s">
        <v>252</v>
      </c>
      <c r="J17" s="151" t="s">
        <v>294</v>
      </c>
    </row>
    <row r="18" ht="42" customHeight="1" spans="1:10">
      <c r="A18" s="155"/>
      <c r="B18" s="156"/>
      <c r="C18" s="150" t="s">
        <v>266</v>
      </c>
      <c r="D18" s="151" t="s">
        <v>267</v>
      </c>
      <c r="E18" s="151" t="s">
        <v>295</v>
      </c>
      <c r="F18" s="151" t="s">
        <v>261</v>
      </c>
      <c r="G18" s="151" t="s">
        <v>296</v>
      </c>
      <c r="H18" s="151" t="s">
        <v>297</v>
      </c>
      <c r="I18" s="151" t="s">
        <v>264</v>
      </c>
      <c r="J18" s="151" t="s">
        <v>298</v>
      </c>
    </row>
    <row r="19" ht="42" customHeight="1" spans="1:10">
      <c r="A19" s="155"/>
      <c r="B19" s="156"/>
      <c r="C19" s="150" t="s">
        <v>276</v>
      </c>
      <c r="D19" s="151" t="s">
        <v>277</v>
      </c>
      <c r="E19" s="151" t="s">
        <v>278</v>
      </c>
      <c r="F19" s="151" t="s">
        <v>249</v>
      </c>
      <c r="G19" s="151" t="s">
        <v>279</v>
      </c>
      <c r="H19" s="151" t="s">
        <v>270</v>
      </c>
      <c r="I19" s="151" t="s">
        <v>252</v>
      </c>
      <c r="J19" s="151" t="s">
        <v>299</v>
      </c>
    </row>
    <row r="20" ht="42" customHeight="1" spans="1:10">
      <c r="A20" s="155"/>
      <c r="B20" s="156"/>
      <c r="C20" s="150" t="s">
        <v>276</v>
      </c>
      <c r="D20" s="151" t="s">
        <v>277</v>
      </c>
      <c r="E20" s="151" t="s">
        <v>300</v>
      </c>
      <c r="F20" s="151" t="s">
        <v>249</v>
      </c>
      <c r="G20" s="151" t="s">
        <v>301</v>
      </c>
      <c r="H20" s="151" t="s">
        <v>270</v>
      </c>
      <c r="I20" s="151" t="s">
        <v>252</v>
      </c>
      <c r="J20" s="151" t="s">
        <v>302</v>
      </c>
    </row>
    <row r="21" ht="42" customHeight="1" spans="1:10">
      <c r="A21" s="153" t="s">
        <v>221</v>
      </c>
      <c r="B21" s="154" t="s">
        <v>303</v>
      </c>
      <c r="C21" s="150" t="s">
        <v>246</v>
      </c>
      <c r="D21" s="151" t="s">
        <v>247</v>
      </c>
      <c r="E21" s="151" t="s">
        <v>304</v>
      </c>
      <c r="F21" s="151" t="s">
        <v>261</v>
      </c>
      <c r="G21" s="151" t="s">
        <v>262</v>
      </c>
      <c r="H21" s="151" t="s">
        <v>288</v>
      </c>
      <c r="I21" s="151" t="s">
        <v>252</v>
      </c>
      <c r="J21" s="151" t="s">
        <v>305</v>
      </c>
    </row>
    <row r="22" ht="42" customHeight="1" spans="1:10">
      <c r="A22" s="155"/>
      <c r="B22" s="155"/>
      <c r="C22" s="150" t="s">
        <v>246</v>
      </c>
      <c r="D22" s="151" t="s">
        <v>247</v>
      </c>
      <c r="E22" s="151" t="s">
        <v>306</v>
      </c>
      <c r="F22" s="151" t="s">
        <v>249</v>
      </c>
      <c r="G22" s="151" t="s">
        <v>307</v>
      </c>
      <c r="H22" s="151" t="s">
        <v>288</v>
      </c>
      <c r="I22" s="151" t="s">
        <v>252</v>
      </c>
      <c r="J22" s="151" t="s">
        <v>308</v>
      </c>
    </row>
    <row r="23" ht="42" customHeight="1" spans="1:10">
      <c r="A23" s="155"/>
      <c r="B23" s="155"/>
      <c r="C23" s="150" t="s">
        <v>246</v>
      </c>
      <c r="D23" s="151" t="s">
        <v>247</v>
      </c>
      <c r="E23" s="151" t="s">
        <v>309</v>
      </c>
      <c r="F23" s="151" t="s">
        <v>249</v>
      </c>
      <c r="G23" s="151" t="s">
        <v>310</v>
      </c>
      <c r="H23" s="151" t="s">
        <v>288</v>
      </c>
      <c r="I23" s="151" t="s">
        <v>252</v>
      </c>
      <c r="J23" s="151" t="s">
        <v>311</v>
      </c>
    </row>
    <row r="24" ht="42" customHeight="1" spans="1:10">
      <c r="A24" s="155"/>
      <c r="B24" s="155"/>
      <c r="C24" s="150" t="s">
        <v>246</v>
      </c>
      <c r="D24" s="151" t="s">
        <v>247</v>
      </c>
      <c r="E24" s="151" t="s">
        <v>312</v>
      </c>
      <c r="F24" s="151" t="s">
        <v>249</v>
      </c>
      <c r="G24" s="151" t="s">
        <v>262</v>
      </c>
      <c r="H24" s="151" t="s">
        <v>288</v>
      </c>
      <c r="I24" s="151" t="s">
        <v>252</v>
      </c>
      <c r="J24" s="151" t="s">
        <v>313</v>
      </c>
    </row>
    <row r="25" ht="42" customHeight="1" spans="1:10">
      <c r="A25" s="155"/>
      <c r="B25" s="155"/>
      <c r="C25" s="150" t="s">
        <v>246</v>
      </c>
      <c r="D25" s="151" t="s">
        <v>247</v>
      </c>
      <c r="E25" s="151" t="s">
        <v>314</v>
      </c>
      <c r="F25" s="151" t="s">
        <v>249</v>
      </c>
      <c r="G25" s="151" t="s">
        <v>250</v>
      </c>
      <c r="H25" s="151" t="s">
        <v>315</v>
      </c>
      <c r="I25" s="151" t="s">
        <v>252</v>
      </c>
      <c r="J25" s="151" t="s">
        <v>316</v>
      </c>
    </row>
    <row r="26" ht="42" customHeight="1" spans="1:10">
      <c r="A26" s="155"/>
      <c r="B26" s="155"/>
      <c r="C26" s="150" t="s">
        <v>246</v>
      </c>
      <c r="D26" s="151" t="s">
        <v>317</v>
      </c>
      <c r="E26" s="151" t="s">
        <v>318</v>
      </c>
      <c r="F26" s="151" t="s">
        <v>261</v>
      </c>
      <c r="G26" s="151" t="s">
        <v>319</v>
      </c>
      <c r="H26" s="151" t="s">
        <v>270</v>
      </c>
      <c r="I26" s="151" t="s">
        <v>264</v>
      </c>
      <c r="J26" s="151" t="s">
        <v>320</v>
      </c>
    </row>
    <row r="27" ht="42" customHeight="1" spans="1:10">
      <c r="A27" s="155"/>
      <c r="B27" s="155"/>
      <c r="C27" s="150" t="s">
        <v>246</v>
      </c>
      <c r="D27" s="151" t="s">
        <v>317</v>
      </c>
      <c r="E27" s="151" t="s">
        <v>321</v>
      </c>
      <c r="F27" s="151" t="s">
        <v>261</v>
      </c>
      <c r="G27" s="151" t="s">
        <v>319</v>
      </c>
      <c r="H27" s="151" t="s">
        <v>270</v>
      </c>
      <c r="I27" s="151" t="s">
        <v>264</v>
      </c>
      <c r="J27" s="151" t="s">
        <v>322</v>
      </c>
    </row>
    <row r="28" ht="42" customHeight="1" spans="1:10">
      <c r="A28" s="155"/>
      <c r="B28" s="155"/>
      <c r="C28" s="150" t="s">
        <v>246</v>
      </c>
      <c r="D28" s="151" t="s">
        <v>259</v>
      </c>
      <c r="E28" s="151" t="s">
        <v>323</v>
      </c>
      <c r="F28" s="151" t="s">
        <v>261</v>
      </c>
      <c r="G28" s="151" t="s">
        <v>262</v>
      </c>
      <c r="H28" s="151" t="s">
        <v>263</v>
      </c>
      <c r="I28" s="151" t="s">
        <v>252</v>
      </c>
      <c r="J28" s="151" t="s">
        <v>324</v>
      </c>
    </row>
    <row r="29" ht="42" customHeight="1" spans="1:10">
      <c r="A29" s="155"/>
      <c r="B29" s="155"/>
      <c r="C29" s="150" t="s">
        <v>266</v>
      </c>
      <c r="D29" s="151" t="s">
        <v>267</v>
      </c>
      <c r="E29" s="151" t="s">
        <v>325</v>
      </c>
      <c r="F29" s="151" t="s">
        <v>261</v>
      </c>
      <c r="G29" s="151" t="s">
        <v>326</v>
      </c>
      <c r="H29" s="151" t="s">
        <v>270</v>
      </c>
      <c r="I29" s="151" t="s">
        <v>264</v>
      </c>
      <c r="J29" s="151" t="s">
        <v>327</v>
      </c>
    </row>
    <row r="30" ht="42" customHeight="1" spans="1:10">
      <c r="A30" s="155"/>
      <c r="B30" s="155"/>
      <c r="C30" s="150" t="s">
        <v>266</v>
      </c>
      <c r="D30" s="151" t="s">
        <v>272</v>
      </c>
      <c r="E30" s="151" t="s">
        <v>328</v>
      </c>
      <c r="F30" s="151" t="s">
        <v>261</v>
      </c>
      <c r="G30" s="151" t="s">
        <v>329</v>
      </c>
      <c r="H30" s="151" t="s">
        <v>270</v>
      </c>
      <c r="I30" s="151" t="s">
        <v>264</v>
      </c>
      <c r="J30" s="151" t="s">
        <v>330</v>
      </c>
    </row>
    <row r="31" ht="42" customHeight="1" spans="1:10">
      <c r="A31" s="155"/>
      <c r="B31" s="155"/>
      <c r="C31" s="150" t="s">
        <v>276</v>
      </c>
      <c r="D31" s="151" t="s">
        <v>277</v>
      </c>
      <c r="E31" s="151" t="s">
        <v>278</v>
      </c>
      <c r="F31" s="151" t="s">
        <v>249</v>
      </c>
      <c r="G31" s="151" t="s">
        <v>279</v>
      </c>
      <c r="H31" s="151" t="s">
        <v>270</v>
      </c>
      <c r="I31" s="151" t="s">
        <v>252</v>
      </c>
      <c r="J31" s="151" t="s">
        <v>331</v>
      </c>
    </row>
    <row r="32" ht="42" customHeight="1" spans="1:10">
      <c r="A32" s="155"/>
      <c r="B32" s="155"/>
      <c r="C32" s="150" t="s">
        <v>276</v>
      </c>
      <c r="D32" s="151" t="s">
        <v>277</v>
      </c>
      <c r="E32" s="151" t="s">
        <v>281</v>
      </c>
      <c r="F32" s="151" t="s">
        <v>249</v>
      </c>
      <c r="G32" s="151" t="s">
        <v>279</v>
      </c>
      <c r="H32" s="151" t="s">
        <v>270</v>
      </c>
      <c r="I32" s="151" t="s">
        <v>252</v>
      </c>
      <c r="J32" s="151" t="s">
        <v>282</v>
      </c>
    </row>
    <row r="33" ht="42" customHeight="1" spans="1:10">
      <c r="A33" s="155"/>
      <c r="B33" s="155"/>
      <c r="C33" s="150" t="s">
        <v>276</v>
      </c>
      <c r="D33" s="151" t="s">
        <v>277</v>
      </c>
      <c r="E33" s="151" t="s">
        <v>283</v>
      </c>
      <c r="F33" s="151" t="s">
        <v>249</v>
      </c>
      <c r="G33" s="151" t="s">
        <v>279</v>
      </c>
      <c r="H33" s="151" t="s">
        <v>270</v>
      </c>
      <c r="I33" s="151" t="s">
        <v>252</v>
      </c>
      <c r="J33" s="151" t="s">
        <v>284</v>
      </c>
    </row>
    <row r="34" ht="42" customHeight="1" spans="1:10">
      <c r="A34" s="153" t="s">
        <v>218</v>
      </c>
      <c r="B34" s="154" t="s">
        <v>332</v>
      </c>
      <c r="C34" s="150" t="s">
        <v>246</v>
      </c>
      <c r="D34" s="151" t="s">
        <v>317</v>
      </c>
      <c r="E34" s="151" t="s">
        <v>333</v>
      </c>
      <c r="F34" s="151" t="s">
        <v>261</v>
      </c>
      <c r="G34" s="151" t="s">
        <v>319</v>
      </c>
      <c r="H34" s="151" t="s">
        <v>270</v>
      </c>
      <c r="I34" s="151" t="s">
        <v>264</v>
      </c>
      <c r="J34" s="151" t="s">
        <v>334</v>
      </c>
    </row>
    <row r="35" ht="42" customHeight="1" spans="1:10">
      <c r="A35" s="155"/>
      <c r="B35" s="155"/>
      <c r="C35" s="150" t="s">
        <v>246</v>
      </c>
      <c r="D35" s="151" t="s">
        <v>259</v>
      </c>
      <c r="E35" s="151" t="s">
        <v>335</v>
      </c>
      <c r="F35" s="151" t="s">
        <v>261</v>
      </c>
      <c r="G35" s="151" t="s">
        <v>319</v>
      </c>
      <c r="H35" s="151" t="s">
        <v>270</v>
      </c>
      <c r="I35" s="151" t="s">
        <v>264</v>
      </c>
      <c r="J35" s="151" t="s">
        <v>336</v>
      </c>
    </row>
    <row r="36" ht="42" customHeight="1" spans="1:10">
      <c r="A36" s="155"/>
      <c r="B36" s="155"/>
      <c r="C36" s="150" t="s">
        <v>266</v>
      </c>
      <c r="D36" s="151" t="s">
        <v>337</v>
      </c>
      <c r="E36" s="151" t="s">
        <v>338</v>
      </c>
      <c r="F36" s="151" t="s">
        <v>261</v>
      </c>
      <c r="G36" s="151" t="s">
        <v>339</v>
      </c>
      <c r="H36" s="151" t="s">
        <v>270</v>
      </c>
      <c r="I36" s="151" t="s">
        <v>264</v>
      </c>
      <c r="J36" s="151" t="s">
        <v>340</v>
      </c>
    </row>
    <row r="37" ht="42" customHeight="1" spans="1:10">
      <c r="A37" s="155"/>
      <c r="B37" s="155"/>
      <c r="C37" s="150" t="s">
        <v>266</v>
      </c>
      <c r="D37" s="151" t="s">
        <v>267</v>
      </c>
      <c r="E37" s="151" t="s">
        <v>341</v>
      </c>
      <c r="F37" s="151" t="s">
        <v>261</v>
      </c>
      <c r="G37" s="151" t="s">
        <v>342</v>
      </c>
      <c r="H37" s="151" t="s">
        <v>270</v>
      </c>
      <c r="I37" s="151" t="s">
        <v>264</v>
      </c>
      <c r="J37" s="151" t="s">
        <v>343</v>
      </c>
    </row>
    <row r="38" ht="42" customHeight="1" spans="1:10">
      <c r="A38" s="155"/>
      <c r="B38" s="155"/>
      <c r="C38" s="150" t="s">
        <v>276</v>
      </c>
      <c r="D38" s="151" t="s">
        <v>277</v>
      </c>
      <c r="E38" s="151" t="s">
        <v>344</v>
      </c>
      <c r="F38" s="151" t="s">
        <v>249</v>
      </c>
      <c r="G38" s="151" t="s">
        <v>279</v>
      </c>
      <c r="H38" s="151" t="s">
        <v>270</v>
      </c>
      <c r="I38" s="151" t="s">
        <v>264</v>
      </c>
      <c r="J38" s="151" t="s">
        <v>343</v>
      </c>
    </row>
    <row r="39" ht="42" customHeight="1" spans="1:10">
      <c r="A39" s="155"/>
      <c r="B39" s="155"/>
      <c r="C39" s="150" t="s">
        <v>276</v>
      </c>
      <c r="D39" s="151" t="s">
        <v>277</v>
      </c>
      <c r="E39" s="151" t="s">
        <v>281</v>
      </c>
      <c r="F39" s="151" t="s">
        <v>261</v>
      </c>
      <c r="G39" s="151" t="s">
        <v>279</v>
      </c>
      <c r="H39" s="151" t="s">
        <v>270</v>
      </c>
      <c r="I39" s="151" t="s">
        <v>264</v>
      </c>
      <c r="J39" s="151" t="s">
        <v>282</v>
      </c>
    </row>
    <row r="40" ht="42" customHeight="1" spans="1:10">
      <c r="A40" s="155"/>
      <c r="B40" s="155"/>
      <c r="C40" s="150" t="s">
        <v>276</v>
      </c>
      <c r="D40" s="151" t="s">
        <v>277</v>
      </c>
      <c r="E40" s="151" t="s">
        <v>283</v>
      </c>
      <c r="F40" s="151" t="s">
        <v>261</v>
      </c>
      <c r="G40" s="151" t="s">
        <v>279</v>
      </c>
      <c r="H40" s="151" t="s">
        <v>270</v>
      </c>
      <c r="I40" s="151" t="s">
        <v>264</v>
      </c>
      <c r="J40" s="151" t="s">
        <v>284</v>
      </c>
    </row>
    <row r="41" ht="42" customHeight="1" spans="1:10">
      <c r="A41" s="153" t="s">
        <v>231</v>
      </c>
      <c r="B41" s="154" t="s">
        <v>345</v>
      </c>
      <c r="C41" s="150" t="s">
        <v>246</v>
      </c>
      <c r="D41" s="151" t="s">
        <v>247</v>
      </c>
      <c r="E41" s="151" t="s">
        <v>346</v>
      </c>
      <c r="F41" s="151" t="s">
        <v>255</v>
      </c>
      <c r="G41" s="151" t="s">
        <v>262</v>
      </c>
      <c r="H41" s="151" t="s">
        <v>347</v>
      </c>
      <c r="I41" s="151" t="s">
        <v>252</v>
      </c>
      <c r="J41" s="151" t="s">
        <v>348</v>
      </c>
    </row>
    <row r="42" ht="42" customHeight="1" spans="1:10">
      <c r="A42" s="155"/>
      <c r="B42" s="156"/>
      <c r="C42" s="150" t="s">
        <v>246</v>
      </c>
      <c r="D42" s="151" t="s">
        <v>247</v>
      </c>
      <c r="E42" s="151" t="s">
        <v>349</v>
      </c>
      <c r="F42" s="151" t="s">
        <v>255</v>
      </c>
      <c r="G42" s="151" t="s">
        <v>262</v>
      </c>
      <c r="H42" s="151" t="s">
        <v>350</v>
      </c>
      <c r="I42" s="151" t="s">
        <v>252</v>
      </c>
      <c r="J42" s="151" t="s">
        <v>351</v>
      </c>
    </row>
    <row r="43" ht="42" customHeight="1" spans="1:10">
      <c r="A43" s="155"/>
      <c r="B43" s="156"/>
      <c r="C43" s="150" t="s">
        <v>246</v>
      </c>
      <c r="D43" s="151" t="s">
        <v>317</v>
      </c>
      <c r="E43" s="151" t="s">
        <v>352</v>
      </c>
      <c r="F43" s="151" t="s">
        <v>261</v>
      </c>
      <c r="G43" s="151" t="s">
        <v>319</v>
      </c>
      <c r="H43" s="151" t="s">
        <v>270</v>
      </c>
      <c r="I43" s="151" t="s">
        <v>252</v>
      </c>
      <c r="J43" s="151" t="s">
        <v>353</v>
      </c>
    </row>
    <row r="44" ht="42" customHeight="1" spans="1:10">
      <c r="A44" s="155"/>
      <c r="B44" s="156"/>
      <c r="C44" s="150" t="s">
        <v>246</v>
      </c>
      <c r="D44" s="151" t="s">
        <v>317</v>
      </c>
      <c r="E44" s="151" t="s">
        <v>354</v>
      </c>
      <c r="F44" s="151" t="s">
        <v>261</v>
      </c>
      <c r="G44" s="151" t="s">
        <v>319</v>
      </c>
      <c r="H44" s="151" t="s">
        <v>270</v>
      </c>
      <c r="I44" s="151" t="s">
        <v>252</v>
      </c>
      <c r="J44" s="151" t="s">
        <v>355</v>
      </c>
    </row>
    <row r="45" ht="42" customHeight="1" spans="1:10">
      <c r="A45" s="155"/>
      <c r="B45" s="156"/>
      <c r="C45" s="150" t="s">
        <v>266</v>
      </c>
      <c r="D45" s="151" t="s">
        <v>267</v>
      </c>
      <c r="E45" s="151" t="s">
        <v>356</v>
      </c>
      <c r="F45" s="151" t="s">
        <v>249</v>
      </c>
      <c r="G45" s="151" t="s">
        <v>262</v>
      </c>
      <c r="H45" s="151" t="s">
        <v>350</v>
      </c>
      <c r="I45" s="151" t="s">
        <v>252</v>
      </c>
      <c r="J45" s="151" t="s">
        <v>357</v>
      </c>
    </row>
    <row r="46" ht="42" customHeight="1" spans="1:10">
      <c r="A46" s="155"/>
      <c r="B46" s="156"/>
      <c r="C46" s="150" t="s">
        <v>276</v>
      </c>
      <c r="D46" s="151" t="s">
        <v>277</v>
      </c>
      <c r="E46" s="151" t="s">
        <v>358</v>
      </c>
      <c r="F46" s="151" t="s">
        <v>249</v>
      </c>
      <c r="G46" s="151" t="s">
        <v>319</v>
      </c>
      <c r="H46" s="151" t="s">
        <v>270</v>
      </c>
      <c r="I46" s="151" t="s">
        <v>252</v>
      </c>
      <c r="J46" s="151" t="s">
        <v>359</v>
      </c>
    </row>
    <row r="47" ht="42" customHeight="1" spans="1:10">
      <c r="A47" s="153" t="s">
        <v>226</v>
      </c>
      <c r="B47" s="154" t="s">
        <v>360</v>
      </c>
      <c r="C47" s="150" t="s">
        <v>246</v>
      </c>
      <c r="D47" s="151" t="s">
        <v>317</v>
      </c>
      <c r="E47" s="151" t="s">
        <v>361</v>
      </c>
      <c r="F47" s="151" t="s">
        <v>261</v>
      </c>
      <c r="G47" s="151" t="s">
        <v>319</v>
      </c>
      <c r="H47" s="151" t="s">
        <v>270</v>
      </c>
      <c r="I47" s="151" t="s">
        <v>252</v>
      </c>
      <c r="J47" s="151" t="s">
        <v>362</v>
      </c>
    </row>
    <row r="48" ht="42" customHeight="1" spans="1:10">
      <c r="A48" s="155"/>
      <c r="B48" s="155"/>
      <c r="C48" s="150" t="s">
        <v>246</v>
      </c>
      <c r="D48" s="151" t="s">
        <v>317</v>
      </c>
      <c r="E48" s="151" t="s">
        <v>363</v>
      </c>
      <c r="F48" s="151" t="s">
        <v>261</v>
      </c>
      <c r="G48" s="151" t="s">
        <v>319</v>
      </c>
      <c r="H48" s="151" t="s">
        <v>270</v>
      </c>
      <c r="I48" s="151" t="s">
        <v>252</v>
      </c>
      <c r="J48" s="151" t="s">
        <v>364</v>
      </c>
    </row>
    <row r="49" ht="42" customHeight="1" spans="1:10">
      <c r="A49" s="155"/>
      <c r="B49" s="155"/>
      <c r="C49" s="150" t="s">
        <v>246</v>
      </c>
      <c r="D49" s="151" t="s">
        <v>259</v>
      </c>
      <c r="E49" s="151" t="s">
        <v>365</v>
      </c>
      <c r="F49" s="151" t="s">
        <v>255</v>
      </c>
      <c r="G49" s="151" t="s">
        <v>262</v>
      </c>
      <c r="H49" s="151" t="s">
        <v>263</v>
      </c>
      <c r="I49" s="151" t="s">
        <v>264</v>
      </c>
      <c r="J49" s="151" t="s">
        <v>366</v>
      </c>
    </row>
    <row r="50" ht="42" customHeight="1" spans="1:10">
      <c r="A50" s="155"/>
      <c r="B50" s="155"/>
      <c r="C50" s="150" t="s">
        <v>266</v>
      </c>
      <c r="D50" s="151" t="s">
        <v>337</v>
      </c>
      <c r="E50" s="151" t="s">
        <v>367</v>
      </c>
      <c r="F50" s="151" t="s">
        <v>255</v>
      </c>
      <c r="G50" s="151" t="s">
        <v>368</v>
      </c>
      <c r="H50" s="151" t="s">
        <v>369</v>
      </c>
      <c r="I50" s="151" t="s">
        <v>252</v>
      </c>
      <c r="J50" s="151" t="s">
        <v>370</v>
      </c>
    </row>
    <row r="51" ht="42" customHeight="1" spans="1:10">
      <c r="A51" s="155"/>
      <c r="B51" s="155"/>
      <c r="C51" s="150" t="s">
        <v>266</v>
      </c>
      <c r="D51" s="151" t="s">
        <v>267</v>
      </c>
      <c r="E51" s="151" t="s">
        <v>371</v>
      </c>
      <c r="F51" s="151" t="s">
        <v>261</v>
      </c>
      <c r="G51" s="151" t="s">
        <v>319</v>
      </c>
      <c r="H51" s="151" t="s">
        <v>270</v>
      </c>
      <c r="I51" s="151" t="s">
        <v>264</v>
      </c>
      <c r="J51" s="151" t="s">
        <v>372</v>
      </c>
    </row>
    <row r="52" ht="42" customHeight="1" spans="1:10">
      <c r="A52" s="155"/>
      <c r="B52" s="155"/>
      <c r="C52" s="150" t="s">
        <v>276</v>
      </c>
      <c r="D52" s="151" t="s">
        <v>277</v>
      </c>
      <c r="E52" s="151" t="s">
        <v>373</v>
      </c>
      <c r="F52" s="151" t="s">
        <v>249</v>
      </c>
      <c r="G52" s="151" t="s">
        <v>279</v>
      </c>
      <c r="H52" s="151" t="s">
        <v>270</v>
      </c>
      <c r="I52" s="151" t="s">
        <v>252</v>
      </c>
      <c r="J52" s="151" t="s">
        <v>374</v>
      </c>
    </row>
    <row r="53" ht="42" customHeight="1" spans="1:10">
      <c r="A53" s="155"/>
      <c r="B53" s="155"/>
      <c r="C53" s="150" t="s">
        <v>276</v>
      </c>
      <c r="D53" s="151" t="s">
        <v>277</v>
      </c>
      <c r="E53" s="151" t="s">
        <v>375</v>
      </c>
      <c r="F53" s="151" t="s">
        <v>249</v>
      </c>
      <c r="G53" s="151" t="s">
        <v>279</v>
      </c>
      <c r="H53" s="151" t="s">
        <v>270</v>
      </c>
      <c r="I53" s="151" t="s">
        <v>252</v>
      </c>
      <c r="J53" s="151" t="s">
        <v>376</v>
      </c>
    </row>
    <row r="54" ht="42" customHeight="1" spans="1:10">
      <c r="A54" s="155"/>
      <c r="B54" s="155"/>
      <c r="C54" s="150" t="s">
        <v>276</v>
      </c>
      <c r="D54" s="151" t="s">
        <v>277</v>
      </c>
      <c r="E54" s="151" t="s">
        <v>377</v>
      </c>
      <c r="F54" s="151" t="s">
        <v>249</v>
      </c>
      <c r="G54" s="151" t="s">
        <v>279</v>
      </c>
      <c r="H54" s="151" t="s">
        <v>270</v>
      </c>
      <c r="I54" s="151" t="s">
        <v>252</v>
      </c>
      <c r="J54" s="151" t="s">
        <v>378</v>
      </c>
    </row>
    <row r="55" ht="42" customHeight="1" spans="1:10">
      <c r="A55" s="153" t="s">
        <v>228</v>
      </c>
      <c r="B55" s="154" t="s">
        <v>379</v>
      </c>
      <c r="C55" s="150" t="s">
        <v>246</v>
      </c>
      <c r="D55" s="151" t="s">
        <v>247</v>
      </c>
      <c r="E55" s="151" t="s">
        <v>380</v>
      </c>
      <c r="F55" s="151" t="s">
        <v>249</v>
      </c>
      <c r="G55" s="151" t="s">
        <v>381</v>
      </c>
      <c r="H55" s="151" t="s">
        <v>315</v>
      </c>
      <c r="I55" s="151" t="s">
        <v>252</v>
      </c>
      <c r="J55" s="151" t="s">
        <v>382</v>
      </c>
    </row>
    <row r="56" ht="42" customHeight="1" spans="1:10">
      <c r="A56" s="155"/>
      <c r="B56" s="155"/>
      <c r="C56" s="150" t="s">
        <v>246</v>
      </c>
      <c r="D56" s="151" t="s">
        <v>247</v>
      </c>
      <c r="E56" s="151" t="s">
        <v>383</v>
      </c>
      <c r="F56" s="151" t="s">
        <v>255</v>
      </c>
      <c r="G56" s="151" t="s">
        <v>384</v>
      </c>
      <c r="H56" s="151" t="s">
        <v>385</v>
      </c>
      <c r="I56" s="151" t="s">
        <v>252</v>
      </c>
      <c r="J56" s="151" t="s">
        <v>386</v>
      </c>
    </row>
    <row r="57" ht="42" customHeight="1" spans="1:10">
      <c r="A57" s="155"/>
      <c r="B57" s="155"/>
      <c r="C57" s="150" t="s">
        <v>246</v>
      </c>
      <c r="D57" s="151" t="s">
        <v>247</v>
      </c>
      <c r="E57" s="151" t="s">
        <v>387</v>
      </c>
      <c r="F57" s="151" t="s">
        <v>261</v>
      </c>
      <c r="G57" s="151" t="s">
        <v>262</v>
      </c>
      <c r="H57" s="151" t="s">
        <v>288</v>
      </c>
      <c r="I57" s="151" t="s">
        <v>252</v>
      </c>
      <c r="J57" s="151" t="s">
        <v>388</v>
      </c>
    </row>
    <row r="58" ht="42" customHeight="1" spans="1:10">
      <c r="A58" s="155"/>
      <c r="B58" s="155"/>
      <c r="C58" s="150" t="s">
        <v>246</v>
      </c>
      <c r="D58" s="151" t="s">
        <v>317</v>
      </c>
      <c r="E58" s="151" t="s">
        <v>389</v>
      </c>
      <c r="F58" s="151" t="s">
        <v>261</v>
      </c>
      <c r="G58" s="151" t="s">
        <v>390</v>
      </c>
      <c r="H58" s="151" t="s">
        <v>297</v>
      </c>
      <c r="I58" s="151" t="s">
        <v>264</v>
      </c>
      <c r="J58" s="151" t="s">
        <v>391</v>
      </c>
    </row>
    <row r="59" ht="42" customHeight="1" spans="1:10">
      <c r="A59" s="155"/>
      <c r="B59" s="155"/>
      <c r="C59" s="150" t="s">
        <v>246</v>
      </c>
      <c r="D59" s="151" t="s">
        <v>259</v>
      </c>
      <c r="E59" s="151" t="s">
        <v>392</v>
      </c>
      <c r="F59" s="151" t="s">
        <v>261</v>
      </c>
      <c r="G59" s="151" t="s">
        <v>262</v>
      </c>
      <c r="H59" s="151" t="s">
        <v>263</v>
      </c>
      <c r="I59" s="151" t="s">
        <v>252</v>
      </c>
      <c r="J59" s="151" t="s">
        <v>393</v>
      </c>
    </row>
    <row r="60" ht="42" customHeight="1" spans="1:10">
      <c r="A60" s="155"/>
      <c r="B60" s="155"/>
      <c r="C60" s="150" t="s">
        <v>266</v>
      </c>
      <c r="D60" s="151" t="s">
        <v>267</v>
      </c>
      <c r="E60" s="151" t="s">
        <v>394</v>
      </c>
      <c r="F60" s="151" t="s">
        <v>261</v>
      </c>
      <c r="G60" s="151" t="s">
        <v>395</v>
      </c>
      <c r="H60" s="151" t="s">
        <v>270</v>
      </c>
      <c r="I60" s="151" t="s">
        <v>264</v>
      </c>
      <c r="J60" s="151" t="s">
        <v>394</v>
      </c>
    </row>
    <row r="61" ht="42" customHeight="1" spans="1:10">
      <c r="A61" s="155"/>
      <c r="B61" s="155"/>
      <c r="C61" s="150" t="s">
        <v>276</v>
      </c>
      <c r="D61" s="151" t="s">
        <v>277</v>
      </c>
      <c r="E61" s="151" t="s">
        <v>396</v>
      </c>
      <c r="F61" s="151" t="s">
        <v>249</v>
      </c>
      <c r="G61" s="151" t="s">
        <v>279</v>
      </c>
      <c r="H61" s="151" t="s">
        <v>270</v>
      </c>
      <c r="I61" s="151" t="s">
        <v>252</v>
      </c>
      <c r="J61" s="151" t="s">
        <v>397</v>
      </c>
    </row>
    <row r="62" ht="42" customHeight="1" spans="1:10">
      <c r="A62" s="155"/>
      <c r="B62" s="155"/>
      <c r="C62" s="150" t="s">
        <v>276</v>
      </c>
      <c r="D62" s="151" t="s">
        <v>277</v>
      </c>
      <c r="E62" s="151" t="s">
        <v>398</v>
      </c>
      <c r="F62" s="151" t="s">
        <v>249</v>
      </c>
      <c r="G62" s="151" t="s">
        <v>279</v>
      </c>
      <c r="H62" s="151" t="s">
        <v>270</v>
      </c>
      <c r="I62" s="151" t="s">
        <v>252</v>
      </c>
      <c r="J62" s="151" t="s">
        <v>399</v>
      </c>
    </row>
    <row r="63" ht="42" customHeight="1" spans="1:10">
      <c r="A63" s="155"/>
      <c r="B63" s="155"/>
      <c r="C63" s="150" t="s">
        <v>276</v>
      </c>
      <c r="D63" s="151" t="s">
        <v>277</v>
      </c>
      <c r="E63" s="151" t="s">
        <v>400</v>
      </c>
      <c r="F63" s="151" t="s">
        <v>249</v>
      </c>
      <c r="G63" s="151" t="s">
        <v>279</v>
      </c>
      <c r="H63" s="151" t="s">
        <v>270</v>
      </c>
      <c r="I63" s="151" t="s">
        <v>252</v>
      </c>
      <c r="J63" s="151" t="s">
        <v>401</v>
      </c>
    </row>
  </sheetData>
  <mergeCells count="16">
    <mergeCell ref="A3:J3"/>
    <mergeCell ref="A4:H4"/>
    <mergeCell ref="A7:A14"/>
    <mergeCell ref="A15:A20"/>
    <mergeCell ref="A21:A33"/>
    <mergeCell ref="A34:A40"/>
    <mergeCell ref="A41:A46"/>
    <mergeCell ref="A47:A54"/>
    <mergeCell ref="A55:A63"/>
    <mergeCell ref="B7:B14"/>
    <mergeCell ref="B15:B20"/>
    <mergeCell ref="B21:B33"/>
    <mergeCell ref="B34:B40"/>
    <mergeCell ref="B41:B46"/>
    <mergeCell ref="B47:B54"/>
    <mergeCell ref="B55:B6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学而知之</cp:lastModifiedBy>
  <dcterms:created xsi:type="dcterms:W3CDTF">2025-02-06T07:09:00Z</dcterms:created>
  <dcterms:modified xsi:type="dcterms:W3CDTF">2025-02-25T10:41:05Z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F9914FFDF66E41199D84F33826D1CBD6_13</vt:lpwstr>
  </property>
  <property fmtid="{D5CDD505-2E9C-101B-9397-08002B2CF9AE}" pid="3" name="KSOProductBuildVer">
    <vt:lpwstr>2052-12.1.0.20305</vt:lpwstr>
  </property>
</Properties>
</file>