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 tabRatio="894" firstSheet="5" activeTab="5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区对下转移支付预算表09-1" sheetId="13" r:id="rId13"/>
    <sheet name="区对下转移支付绩效目标表09-2" sheetId="14" r:id="rId14"/>
    <sheet name="新增资产配置表10" sheetId="15" r:id="rId15"/>
    <sheet name="上级转移支付补助项目支出预算表11" sheetId="16" r:id="rId16"/>
    <sheet name="部门项目中期规划预算表12" sheetId="17" r:id="rId17"/>
  </sheets>
  <definedNames>
    <definedName name="_xlnm.Print_Titles" localSheetId="0">'部门财务收支预算总表01-1'!$A:$A,'部门财务收支预算总表01-1'!$1:$1</definedName>
    <definedName name="_xlnm.Print_Titles" localSheetId="1">'部门收入预算表01-2'!$A:$A,'部门收入预算表01-2'!$1:$1</definedName>
    <definedName name="_xlnm.Print_Titles" localSheetId="2">'部门支出预算表01-3'!$A:$A,'部门支出预算表01-3'!$1:$1</definedName>
    <definedName name="_xlnm.Print_Titles" localSheetId="3">'部门财政拨款收支预算总表02-1'!$A:$A,'部门财政拨款收支预算总表02-1'!$1:$1</definedName>
    <definedName name="_xlnm.Print_Titles" localSheetId="4">'一般公共预算支出预算表02-2'!$A:$A,'一般公共预算支出预算表02-2'!$1:$5</definedName>
    <definedName name="_xlnm.Print_Titles" localSheetId="5">一般公共预算“三公”经费支出预算表03!$A:$A,一般公共预算“三公”经费支出预算表03!$1:$1</definedName>
    <definedName name="_xlnm.Print_Titles" localSheetId="6">部门基本支出预算表04!$A:$A,部门基本支出预算表04!$1:$1</definedName>
    <definedName name="_xlnm.Print_Titles" localSheetId="7">'部门项目支出预算表05-1'!$A:$A,'部门项目支出预算表05-1'!$1:$1</definedName>
    <definedName name="_xlnm.Print_Titles" localSheetId="8">'部门项目支出绩效目标表05-2'!$A:$A,'部门项目支出绩效目标表05-2'!$1:$1</definedName>
    <definedName name="_xlnm.Print_Titles" localSheetId="9">部门政府性基金预算支出预算表06!$A:$A,部门政府性基金预算支出预算表06!$1:$6</definedName>
    <definedName name="_xlnm.Print_Titles" localSheetId="10">部门政府采购预算表07!$A:$A,部门政府采购预算表07!$1:$1</definedName>
    <definedName name="_xlnm.Print_Titles" localSheetId="11">部门政府购买服务预算表08!$A:$A,部门政府购买服务预算表08!$1:$1</definedName>
    <definedName name="_xlnm.Print_Titles" localSheetId="12">'区对下转移支付预算表09-1'!$A:$A,'区对下转移支付预算表09-1'!$1:$1</definedName>
    <definedName name="_xlnm.Print_Titles" localSheetId="13">'区对下转移支付绩效目标表09-2'!$A:$A,'区对下转移支付绩效目标表09-2'!$1:$1</definedName>
    <definedName name="_xlnm.Print_Titles" localSheetId="14">新增资产配置表10!$A:$A,新增资产配置表10!$1:$1</definedName>
    <definedName name="_xlnm.Print_Titles" localSheetId="15">上级转移支付补助项目支出预算表11!$A:$A,上级转移支付补助项目支出预算表11!$1:$1</definedName>
    <definedName name="_xlnm.Print_Titles" localSheetId="16">部门项目中期规划预算表12!$A:$A,部门项目中期规划预算表12!$1:$1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<sst xmlns="http://schemas.openxmlformats.org/spreadsheetml/2006/main" count="796" uniqueCount="297">
  <si>
    <t>预算01-1表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</si>
  <si>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</si>
  <si>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</si>
  <si>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</si>
  <si>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</si>
  <si>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</si>
  <si>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</si>
  <si>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</si>
  <si>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</si>
  <si>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</si>
  <si>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</si>
  <si>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</si>
  <si>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</si>
  <si>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</si>
  <si>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</si>
  <si>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</si>
  <si>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</si>
  <si>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</si>
  <si>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</si>
  <si>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</si>
  <si>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</si>
  <si>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</si>
  <si>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</si>
  <si>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</si>
  <si>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</si>
  <si>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</si>
  <si>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</si>
  <si>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</si>
  <si>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</si>
  <si>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</si>
  <si>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</si>
  <si>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</si>
  <si>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</si>
  <si>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</si>
  <si>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</si>
  <si>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</si>
  <si>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</si>
  <si>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</si>
  <si>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</si>
  <si>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</si>
  <si>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</si>
  <si>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</si>
  <si>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</si>
  <si>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</si>
  <si>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</si>
  <si>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</si>
  <si>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</si>
  <si>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</si>
  <si>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</si>
  <si>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</si>
  <si>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</si>
  <si>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</si>
  <si>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</si>
  <si>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</si>
  <si>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</si>
  <si>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</si>
  <si>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</si>
  <si>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</si>
  <si>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</si>
  <si>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</si>
  <si>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</si>
  <si>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</si>
  <si>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</si>
  <si>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</si>
  <si>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</si>
  <si>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</si>
  <si>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</si>
  <si>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</si>
  <si>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</si>
  <si>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105086</t>
  </si>
  <si>
    <t>昆明市官渡区昆一中空港学校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</si>
  <si>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</si>
  <si>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</si>
  <si>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</si>
  <si>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</si>
  <si>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</si>
  <si>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</si>
  <si>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</si>
  <si>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</si>
  <si>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</si>
  <si>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</si>
  <si>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</si>
  <si>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</si>
  <si>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</si>
  <si>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</si>
  <si>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</si>
  <si>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</si>
  <si>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</si>
  <si>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</si>
  <si>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</si>
  <si>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</si>
  <si>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</si>
  <si>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</si>
  <si>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</si>
  <si>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</si>
  <si>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</si>
  <si>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</si>
  <si>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205</t>
  </si>
  <si>
    <t>教育支出</t>
  </si>
  <si>
    <t>20502</t>
  </si>
  <si>
    <t>普通教育</t>
  </si>
  <si>
    <t>2050202</t>
  </si>
  <si>
    <t>小学教育</t>
  </si>
  <si>
    <t>2050203</t>
  </si>
  <si>
    <t>初中教育</t>
  </si>
  <si>
    <t>2050204</t>
  </si>
  <si>
    <t>高中教育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</si>
  <si>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</si>
  <si>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</si>
  <si>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</si>
  <si>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</si>
  <si>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</si>
  <si>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</si>
  <si>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</si>
  <si>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</si>
  <si>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</si>
  <si>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</si>
  <si>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</si>
  <si>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</si>
  <si>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</si>
  <si>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</si>
  <si>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</si>
  <si>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</si>
  <si>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</si>
  <si>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</si>
  <si>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</si>
  <si>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</si>
  <si>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</si>
  <si>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</si>
  <si>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</si>
  <si>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</si>
  <si>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</si>
  <si>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</si>
  <si>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</si>
  <si>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</si>
  <si>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</si>
  <si>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</si>
  <si>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</si>
  <si>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</si>
  <si>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</si>
  <si>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</si>
  <si>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</si>
  <si>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</si>
  <si>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</si>
  <si>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</si>
  <si>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合  计</t>
  </si>
  <si>
    <t>备注：2025年无一般公共预算“三公”经费，此表无数据。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</si>
  <si>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</si>
  <si>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</si>
  <si>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</si>
  <si>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</si>
  <si>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</si>
  <si>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</si>
  <si>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</si>
  <si>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</si>
  <si>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</si>
  <si>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</si>
  <si>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</si>
  <si>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</si>
  <si>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</si>
  <si>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</si>
  <si>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</si>
  <si>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</si>
  <si>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</si>
  <si>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</si>
  <si>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</si>
  <si>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</si>
  <si>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</si>
  <si>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</si>
  <si>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</si>
  <si>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</si>
  <si>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</si>
  <si>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</si>
  <si>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昆明市官渡区教育体育局</t>
  </si>
  <si>
    <t>530111241100002465289</t>
  </si>
  <si>
    <t>一般公用支出</t>
  </si>
  <si>
    <t>30201</t>
  </si>
  <si>
    <t>办公费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</si>
  <si>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</si>
  <si>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</si>
  <si>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</si>
  <si>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</si>
  <si>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</si>
  <si>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</si>
  <si>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</si>
  <si>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专项业务类</t>
  </si>
  <si>
    <t>530111241100002464373</t>
  </si>
  <si>
    <t>义务教育课后服务专项收费资金</t>
  </si>
  <si>
    <t>30226</t>
  </si>
  <si>
    <t>劳务费</t>
  </si>
  <si>
    <t>530111241100002464444</t>
  </si>
  <si>
    <t>义务教育课后服务财政补助经费</t>
  </si>
  <si>
    <t>530111241100002964315</t>
  </si>
  <si>
    <t>购买物业管理服务资金</t>
  </si>
  <si>
    <t>30209</t>
  </si>
  <si>
    <t>物业管理费</t>
  </si>
  <si>
    <t>530111241100002964335</t>
  </si>
  <si>
    <t>购买保安服务资金</t>
  </si>
  <si>
    <t>530111251100003611968</t>
  </si>
  <si>
    <t>高中专项经费</t>
  </si>
  <si>
    <t>530111251100003884789</t>
  </si>
  <si>
    <t>收支专用账户上交利息专用资金</t>
  </si>
  <si>
    <t>530111251100004033488</t>
  </si>
  <si>
    <t>2024年物业管理服务资金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</si>
  <si>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</si>
  <si>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</si>
  <si>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</si>
  <si>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</si>
  <si>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</si>
  <si>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</si>
  <si>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</si>
  <si>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</si>
  <si>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</si>
  <si>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</si>
  <si>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产出指标</t>
  </si>
  <si>
    <t>数量指标</t>
  </si>
  <si>
    <t>=</t>
  </si>
  <si>
    <t>100</t>
  </si>
  <si>
    <t>%</t>
  </si>
  <si>
    <t>定量指标</t>
  </si>
  <si>
    <t>效益指标</t>
  </si>
  <si>
    <t>经济效益</t>
  </si>
  <si>
    <t>满意度指标</t>
  </si>
  <si>
    <t>服务对象满意度</t>
  </si>
  <si>
    <t>购买物业管理服务资金。</t>
  </si>
  <si>
    <t>备注：2025年无政府性基金预算，此表无数据。</t>
  </si>
  <si>
    <t>预算06表</t>
  </si>
  <si>
    <t>政府性基金预算支出预算表</t>
  </si>
  <si>
    <t>单位名称：昆明市发展和改革委员会</t>
  </si>
  <si>
    <t>政府性基金预算支出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</si>
  <si>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</si>
  <si>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</si>
  <si>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</si>
  <si>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</si>
  <si>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</si>
  <si>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</si>
  <si>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</si>
  <si>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</si>
  <si>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</si>
  <si>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</si>
  <si>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</si>
  <si>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复印纸</t>
  </si>
  <si>
    <t>元</t>
  </si>
  <si>
    <t>物业管理服务</t>
  </si>
  <si>
    <t>保安服务</t>
  </si>
  <si>
    <t>备注：当面向中小企业预留资金大于合计时，面向中小企业预留资金为三年预计数。</t>
  </si>
  <si>
    <t>备注：2025年无政府购买服务预算，此表无数据。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</si>
  <si>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</si>
  <si>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</si>
  <si>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</si>
  <si>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</si>
  <si>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</si>
  <si>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</si>
  <si>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</si>
  <si>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备注：2025年无对下转移支付预算，此表无数据。</t>
  </si>
  <si>
    <t>预算09-1表</t>
  </si>
  <si>
    <t>单位名称（项目）</t>
  </si>
  <si>
    <t>地区</t>
  </si>
  <si>
    <t>盘龙区</t>
  </si>
  <si>
    <t>五华区</t>
  </si>
  <si>
    <t>西山区</t>
  </si>
  <si>
    <t>官渡区</t>
  </si>
  <si>
    <t>呈贡区</t>
  </si>
  <si>
    <t>晋宁区</t>
  </si>
  <si>
    <t>东川区</t>
  </si>
  <si>
    <t>富民县</t>
  </si>
  <si>
    <t>宜良县</t>
  </si>
  <si>
    <t>石林县</t>
  </si>
  <si>
    <t>禄劝县</t>
  </si>
  <si>
    <t>寻甸县</t>
  </si>
  <si>
    <t>高新区</t>
  </si>
  <si>
    <t>滇池旅游度假区</t>
  </si>
  <si>
    <t>阳宗海管委会</t>
  </si>
  <si>
    <t>滇中新区</t>
  </si>
  <si>
    <t>安宁市</t>
  </si>
  <si>
    <t>经开区</t>
  </si>
  <si>
    <t>嵩明县</t>
  </si>
  <si>
    <t>磨憨经济合作区</t>
  </si>
  <si>
    <t>备注：2025年无对下转移支付绩效目标预算，此表无数据。</t>
  </si>
  <si>
    <t>预算09-2表</t>
  </si>
  <si>
    <t>备注：2025年无新增资产配置，此表无数据。</t>
  </si>
  <si>
    <t xml:space="preserve">预算10表
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</si>
  <si>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</si>
  <si>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</si>
  <si>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</si>
  <si>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</si>
  <si>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</si>
  <si>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</si>
  <si>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</si>
  <si>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备注：2025年无上级转移支付补助项目支出预算，此表无数据。</t>
  </si>
  <si>
    <t>预算11表</t>
  </si>
  <si>
    <t>上级补助</t>
  </si>
  <si>
    <t>预算12表</t>
  </si>
  <si>
    <t>项目级次</t>
  </si>
  <si>
    <t>311 专项业务类</t>
  </si>
  <si>
    <t>本级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</si>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</sst>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\ hh:mm:ss"/>
    <numFmt numFmtId="177" formatCode="yyyy\-mm\-dd"/>
    <numFmt numFmtId="178" formatCode="#,##0.00;\-#,##0.00;;@"/>
    <numFmt numFmtId="179" formatCode="hh:mm:ss"/>
    <numFmt numFmtId="180" formatCode="#,##0;\-#,##0;;@"/>
  </numFmts>
  <fonts count="37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12"/>
      <name val="宋体"/>
      <charset val="134"/>
    </font>
    <font>
      <sz val="10"/>
      <color rgb="FF000000"/>
      <name val="Arial"/>
      <charset val="134"/>
    </font>
    <font>
      <b/>
      <sz val="23.95"/>
      <color rgb="FF000000"/>
      <name val="宋体"/>
      <charset val="134"/>
    </font>
    <font>
      <b/>
      <sz val="22"/>
      <color rgb="FF000000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b/>
      <sz val="18"/>
      <color rgb="FF000000"/>
      <name val="宋体"/>
      <charset val="134"/>
    </font>
    <font>
      <sz val="9.75"/>
      <color rgb="FF000000"/>
      <name val="SimSun"/>
      <charset val="134"/>
    </font>
    <font>
      <b/>
      <sz val="9"/>
      <color rgb="FF000000"/>
      <name val="宋体"/>
      <charset val="134"/>
    </font>
    <font>
      <b/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  <font>
      <sz val="1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16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3" fillId="0" borderId="18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19" applyNumberFormat="0" applyAlignment="0" applyProtection="0">
      <alignment vertical="center"/>
    </xf>
    <xf numFmtId="0" fontId="25" fillId="5" borderId="20" applyNumberFormat="0" applyAlignment="0" applyProtection="0">
      <alignment vertical="center"/>
    </xf>
    <xf numFmtId="0" fontId="26" fillId="5" borderId="19" applyNumberFormat="0" applyAlignment="0" applyProtection="0">
      <alignment vertical="center"/>
    </xf>
    <xf numFmtId="0" fontId="27" fillId="6" borderId="21" applyNumberFormat="0" applyAlignment="0" applyProtection="0">
      <alignment vertical="center"/>
    </xf>
    <xf numFmtId="0" fontId="28" fillId="0" borderId="22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176" fontId="35" fillId="0" borderId="7">
      <alignment horizontal="right" vertical="center"/>
    </xf>
    <xf numFmtId="177" fontId="35" fillId="0" borderId="7">
      <alignment horizontal="right" vertical="center"/>
    </xf>
    <xf numFmtId="10" fontId="35" fillId="0" borderId="7">
      <alignment horizontal="right" vertical="center"/>
    </xf>
    <xf numFmtId="178" fontId="35" fillId="0" borderId="7">
      <alignment horizontal="right" vertical="center"/>
    </xf>
    <xf numFmtId="49" fontId="35" fillId="0" borderId="7">
      <alignment horizontal="left" vertical="center" wrapText="1"/>
    </xf>
    <xf numFmtId="178" fontId="35" fillId="0" borderId="7">
      <alignment horizontal="right" vertical="center"/>
    </xf>
    <xf numFmtId="179" fontId="35" fillId="0" borderId="7">
      <alignment horizontal="right" vertical="center"/>
    </xf>
    <xf numFmtId="180" fontId="35" fillId="0" borderId="7">
      <alignment horizontal="right" vertical="center"/>
    </xf>
    <xf numFmtId="0" fontId="35" fillId="0" borderId="0">
      <alignment vertical="top"/>
      <protection locked="0"/>
    </xf>
    <xf numFmtId="0" fontId="36" fillId="0" borderId="0"/>
  </cellStyleXfs>
  <cellXfs count="244">
    <xf numFmtId="0" fontId="0" fillId="0" borderId="0" xfId="0" applyFont="1" applyBorder="1"/>
    <xf numFmtId="0" fontId="0" fillId="0" borderId="0" xfId="0" applyFont="1" applyBorder="1" applyAlignment="1">
      <alignment horizontal="center" vertical="center"/>
    </xf>
    <xf numFmtId="49" fontId="1" fillId="0" borderId="0" xfId="0" applyNumberFormat="1" applyFont="1" applyBorder="1"/>
    <xf numFmtId="0" fontId="2" fillId="0" borderId="0" xfId="0" applyFont="1" applyBorder="1" applyAlignment="1" applyProtection="1">
      <alignment horizontal="right" vertical="center"/>
      <protection locked="0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Fill="1" applyBorder="1" applyAlignment="1" applyProtection="1">
      <alignment horizontal="left" vertical="center"/>
      <protection locked="0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/>
    <xf numFmtId="0" fontId="2" fillId="0" borderId="0" xfId="0" applyFont="1" applyFill="1" applyBorder="1" applyAlignment="1" applyProtection="1">
      <alignment horizontal="right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 applyProtection="1">
      <alignment horizontal="center" vertical="center" wrapText="1"/>
      <protection locked="0"/>
    </xf>
    <xf numFmtId="0" fontId="4" fillId="0" borderId="5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 wrapText="1"/>
      <protection locked="0"/>
    </xf>
    <xf numFmtId="0" fontId="2" fillId="0" borderId="7" xfId="0" applyFont="1" applyFill="1" applyBorder="1" applyAlignment="1" applyProtection="1">
      <alignment horizontal="left" vertical="center"/>
      <protection locked="0"/>
    </xf>
    <xf numFmtId="4" fontId="2" fillId="0" borderId="7" xfId="0" applyNumberFormat="1" applyFont="1" applyFill="1" applyBorder="1" applyAlignment="1" applyProtection="1">
      <alignment horizontal="right" vertical="center" wrapText="1"/>
      <protection locked="0"/>
    </xf>
    <xf numFmtId="0" fontId="2" fillId="0" borderId="2" xfId="0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Fill="1" applyBorder="1" applyAlignment="1" applyProtection="1">
      <alignment horizontal="left" vertical="center" wrapText="1"/>
      <protection locked="0"/>
    </xf>
    <xf numFmtId="0" fontId="2" fillId="0" borderId="4" xfId="0" applyFont="1" applyFill="1" applyBorder="1" applyAlignment="1" applyProtection="1">
      <alignment horizontal="left" vertical="center" wrapText="1"/>
      <protection locked="0"/>
    </xf>
    <xf numFmtId="0" fontId="0" fillId="0" borderId="0" xfId="0" applyFont="1" applyFill="1" applyBorder="1" applyAlignment="1"/>
    <xf numFmtId="0" fontId="2" fillId="0" borderId="4" xfId="0" applyFont="1" applyBorder="1" applyAlignment="1" applyProtection="1">
      <alignment horizontal="left" vertical="center" wrapText="1"/>
      <protection locked="0"/>
    </xf>
    <xf numFmtId="0" fontId="0" fillId="0" borderId="0" xfId="0" applyFont="1" applyBorder="1" applyAlignment="1">
      <alignment horizontal="left"/>
    </xf>
    <xf numFmtId="0" fontId="4" fillId="0" borderId="0" xfId="0" applyFont="1" applyBorder="1"/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4" fontId="2" fillId="0" borderId="7" xfId="0" applyNumberFormat="1" applyFont="1" applyBorder="1" applyAlignment="1">
      <alignment horizontal="right" vertical="center" wrapText="1"/>
    </xf>
    <xf numFmtId="0" fontId="2" fillId="0" borderId="7" xfId="0" applyFont="1" applyBorder="1" applyAlignment="1" applyProtection="1">
      <alignment horizontal="left" vertical="center" wrapText="1"/>
      <protection locked="0"/>
    </xf>
    <xf numFmtId="4" fontId="2" fillId="0" borderId="7" xfId="0" applyNumberFormat="1" applyFont="1" applyBorder="1" applyAlignment="1" applyProtection="1">
      <alignment horizontal="right" vertical="center" wrapText="1"/>
      <protection locked="0"/>
    </xf>
    <xf numFmtId="0" fontId="1" fillId="0" borderId="8" xfId="0" applyFont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>
      <alignment horizontal="left" vertical="center"/>
    </xf>
    <xf numFmtId="0" fontId="2" fillId="2" borderId="9" xfId="0" applyFont="1" applyFill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0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" fillId="0" borderId="7" xfId="0" applyFont="1" applyBorder="1" applyAlignment="1" applyProtection="1">
      <alignment horizontal="center" vertical="center"/>
      <protection locked="0"/>
    </xf>
    <xf numFmtId="4" fontId="5" fillId="0" borderId="7" xfId="54" applyNumberFormat="1" applyFont="1" applyBorder="1">
      <alignment horizontal="right" vertical="center"/>
    </xf>
    <xf numFmtId="0" fontId="6" fillId="0" borderId="0" xfId="57" applyFont="1" applyFill="1" applyAlignment="1" applyProtection="1">
      <alignment horizontal="left" vertical="center" wrapText="1"/>
    </xf>
    <xf numFmtId="0" fontId="2" fillId="2" borderId="0" xfId="0" applyFont="1" applyFill="1" applyBorder="1" applyAlignment="1" applyProtection="1">
      <alignment horizontal="right" vertical="top" wrapText="1"/>
      <protection locked="0"/>
    </xf>
    <xf numFmtId="0" fontId="7" fillId="0" borderId="0" xfId="0" applyFont="1" applyBorder="1" applyAlignment="1" applyProtection="1">
      <alignment vertical="top"/>
      <protection locked="0"/>
    </xf>
    <xf numFmtId="0" fontId="7" fillId="0" borderId="0" xfId="0" applyFont="1" applyBorder="1" applyAlignment="1">
      <alignment vertical="top"/>
    </xf>
    <xf numFmtId="0" fontId="8" fillId="2" borderId="0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Border="1" applyProtection="1">
      <protection locked="0"/>
    </xf>
    <xf numFmtId="0" fontId="7" fillId="0" borderId="0" xfId="0" applyFont="1" applyBorder="1"/>
    <xf numFmtId="0" fontId="2" fillId="2" borderId="0" xfId="0" applyFont="1" applyFill="1" applyBorder="1" applyAlignment="1" applyProtection="1">
      <alignment horizontal="left" vertical="center" wrapText="1"/>
      <protection locked="0"/>
    </xf>
    <xf numFmtId="0" fontId="1" fillId="2" borderId="0" xfId="0" applyFont="1" applyFill="1" applyBorder="1" applyAlignment="1" applyProtection="1">
      <alignment horizontal="right" vertical="center"/>
      <protection locked="0"/>
    </xf>
    <xf numFmtId="0" fontId="1" fillId="2" borderId="0" xfId="0" applyFont="1" applyFill="1" applyBorder="1" applyAlignment="1" applyProtection="1">
      <alignment horizontal="right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right" vertical="center"/>
      <protection locked="0"/>
    </xf>
    <xf numFmtId="0" fontId="1" fillId="2" borderId="7" xfId="0" applyFont="1" applyFill="1" applyBorder="1" applyAlignment="1" applyProtection="1">
      <alignment horizontal="right" vertical="center" wrapText="1"/>
      <protection locked="0"/>
    </xf>
    <xf numFmtId="0" fontId="2" fillId="2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 wrapText="1"/>
      <protection locked="0"/>
    </xf>
    <xf numFmtId="0" fontId="2" fillId="0" borderId="7" xfId="0" applyFont="1" applyBorder="1" applyAlignment="1">
      <alignment horizontal="center" wrapText="1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>
      <alignment horizontal="left" vertical="center" wrapText="1"/>
    </xf>
    <xf numFmtId="3" fontId="2" fillId="2" borderId="7" xfId="0" applyNumberFormat="1" applyFont="1" applyFill="1" applyBorder="1" applyAlignment="1" applyProtection="1">
      <alignment horizontal="right" vertical="center"/>
      <protection locked="0"/>
    </xf>
    <xf numFmtId="4" fontId="2" fillId="0" borderId="7" xfId="0" applyNumberFormat="1" applyFont="1" applyBorder="1" applyAlignment="1" applyProtection="1">
      <alignment horizontal="right" vertical="center"/>
      <protection locked="0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 applyProtection="1">
      <alignment horizontal="left"/>
      <protection locked="0"/>
    </xf>
    <xf numFmtId="0" fontId="2" fillId="0" borderId="7" xfId="0" applyFont="1" applyBorder="1" applyAlignment="1">
      <alignment horizontal="left"/>
    </xf>
    <xf numFmtId="0" fontId="2" fillId="2" borderId="7" xfId="0" applyFont="1" applyFill="1" applyBorder="1" applyAlignment="1">
      <alignment horizontal="right" vertical="center"/>
    </xf>
    <xf numFmtId="0" fontId="6" fillId="0" borderId="0" xfId="57" applyFont="1" applyFill="1" applyAlignment="1" applyProtection="1">
      <alignment vertical="center" wrapText="1"/>
    </xf>
    <xf numFmtId="0" fontId="2" fillId="2" borderId="0" xfId="0" applyFont="1" applyFill="1" applyBorder="1" applyAlignment="1" applyProtection="1">
      <alignment horizontal="right" vertical="center" wrapText="1"/>
      <protection locked="0"/>
    </xf>
    <xf numFmtId="0" fontId="9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right" vertical="center"/>
    </xf>
    <xf numFmtId="0" fontId="9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horizontal="right" wrapText="1"/>
    </xf>
    <xf numFmtId="0" fontId="1" fillId="0" borderId="0" xfId="0" applyFont="1" applyBorder="1" applyAlignment="1">
      <alignment wrapText="1"/>
    </xf>
    <xf numFmtId="0" fontId="4" fillId="0" borderId="10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78" fontId="5" fillId="0" borderId="7" xfId="0" applyNumberFormat="1" applyFont="1" applyBorder="1" applyAlignment="1">
      <alignment horizontal="right" vertical="center"/>
    </xf>
    <xf numFmtId="0" fontId="2" fillId="0" borderId="8" xfId="0" applyFont="1" applyBorder="1" applyAlignment="1">
      <alignment vertical="center" wrapText="1"/>
    </xf>
    <xf numFmtId="178" fontId="5" fillId="0" borderId="9" xfId="0" applyNumberFormat="1" applyFont="1" applyBorder="1" applyAlignment="1">
      <alignment horizontal="right" vertical="center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0" xfId="0" applyFont="1" applyBorder="1" applyProtection="1">
      <protection locked="0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Protection="1"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0" borderId="13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 applyProtection="1">
      <alignment horizontal="left" vertical="center"/>
      <protection locked="0"/>
    </xf>
    <xf numFmtId="0" fontId="2" fillId="0" borderId="15" xfId="0" applyFont="1" applyBorder="1" applyAlignment="1">
      <alignment horizontal="left" vertical="center"/>
    </xf>
    <xf numFmtId="0" fontId="2" fillId="0" borderId="0" xfId="0" applyFont="1" applyBorder="1" applyAlignment="1" applyProtection="1">
      <alignment vertical="top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15" xfId="0" applyFont="1" applyBorder="1" applyAlignment="1">
      <alignment horizontal="center" vertical="center" wrapText="1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/>
    </xf>
    <xf numFmtId="0" fontId="2" fillId="0" borderId="0" xfId="0" applyFont="1" applyBorder="1" applyAlignment="1" applyProtection="1">
      <alignment horizontal="right" vertical="center" wrapText="1"/>
      <protection locked="0"/>
    </xf>
    <xf numFmtId="0" fontId="2" fillId="0" borderId="0" xfId="0" applyFont="1" applyBorder="1" applyAlignment="1" applyProtection="1">
      <alignment horizontal="right" wrapText="1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left" vertical="center"/>
    </xf>
    <xf numFmtId="180" fontId="5" fillId="0" borderId="7" xfId="56" applyNumberFormat="1" applyFont="1" applyBorder="1" applyAlignment="1">
      <alignment horizontal="center" vertical="center"/>
    </xf>
    <xf numFmtId="180" fontId="5" fillId="0" borderId="7" xfId="0" applyNumberFormat="1" applyFont="1" applyBorder="1" applyAlignment="1">
      <alignment horizontal="center" vertical="center"/>
    </xf>
    <xf numFmtId="0" fontId="2" fillId="0" borderId="6" xfId="0" applyFont="1" applyFill="1" applyBorder="1" applyAlignment="1">
      <alignment horizontal="left" vertical="center" wrapText="1"/>
    </xf>
    <xf numFmtId="0" fontId="2" fillId="0" borderId="13" xfId="0" applyFont="1" applyFill="1" applyBorder="1" applyAlignment="1" applyProtection="1">
      <alignment horizontal="left" vertical="center"/>
      <protection locked="0"/>
    </xf>
    <xf numFmtId="0" fontId="2" fillId="0" borderId="13" xfId="0" applyFont="1" applyFill="1" applyBorder="1" applyAlignment="1">
      <alignment horizontal="left" vertical="center" wrapText="1"/>
    </xf>
    <xf numFmtId="3" fontId="2" fillId="0" borderId="13" xfId="0" applyNumberFormat="1" applyFont="1" applyFill="1" applyBorder="1" applyAlignment="1">
      <alignment horizontal="right" vertical="center"/>
    </xf>
    <xf numFmtId="178" fontId="5" fillId="0" borderId="7" xfId="0" applyNumberFormat="1" applyFont="1" applyFill="1" applyBorder="1" applyAlignment="1">
      <alignment horizontal="right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5" xfId="0" applyFont="1" applyFill="1" applyBorder="1" applyAlignment="1" applyProtection="1">
      <alignment horizontal="left" vertical="center"/>
      <protection locked="0"/>
    </xf>
    <xf numFmtId="0" fontId="2" fillId="0" borderId="15" xfId="0" applyFont="1" applyFill="1" applyBorder="1" applyAlignment="1">
      <alignment horizontal="left" vertical="center"/>
    </xf>
    <xf numFmtId="0" fontId="2" fillId="2" borderId="13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178" fontId="5" fillId="0" borderId="0" xfId="0" applyNumberFormat="1" applyFont="1" applyFill="1" applyBorder="1" applyAlignment="1">
      <alignment horizontal="left" vertical="center"/>
    </xf>
    <xf numFmtId="0" fontId="2" fillId="0" borderId="0" xfId="0" applyFont="1" applyBorder="1" applyAlignment="1">
      <alignment horizontal="right"/>
    </xf>
    <xf numFmtId="0" fontId="10" fillId="0" borderId="0" xfId="0" applyFont="1" applyBorder="1" applyAlignment="1" applyProtection="1">
      <alignment horizontal="right"/>
      <protection locked="0"/>
    </xf>
    <xf numFmtId="49" fontId="10" fillId="0" borderId="0" xfId="0" applyNumberFormat="1" applyFont="1" applyBorder="1" applyProtection="1">
      <protection locked="0"/>
    </xf>
    <xf numFmtId="0" fontId="1" fillId="0" borderId="0" xfId="0" applyFont="1" applyBorder="1" applyAlignment="1">
      <alignment horizontal="right"/>
    </xf>
    <xf numFmtId="0" fontId="11" fillId="0" borderId="0" xfId="0" applyFont="1" applyBorder="1" applyAlignment="1" applyProtection="1">
      <alignment horizontal="center" vertical="center" wrapText="1"/>
      <protection locked="0"/>
    </xf>
    <xf numFmtId="0" fontId="11" fillId="0" borderId="0" xfId="0" applyFont="1" applyBorder="1" applyAlignment="1" applyProtection="1">
      <alignment horizontal="center" vertical="center"/>
      <protection locked="0"/>
    </xf>
    <xf numFmtId="0" fontId="11" fillId="0" borderId="0" xfId="0" applyFont="1" applyBorder="1" applyAlignment="1">
      <alignment horizontal="center" vertical="center"/>
    </xf>
    <xf numFmtId="0" fontId="10" fillId="0" borderId="0" xfId="0" applyFont="1" applyFill="1" applyBorder="1" applyAlignment="1" applyProtection="1">
      <alignment horizontal="right"/>
      <protection locked="0"/>
    </xf>
    <xf numFmtId="0" fontId="1" fillId="0" borderId="0" xfId="0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4" fillId="0" borderId="1" xfId="0" applyFont="1" applyFill="1" applyBorder="1" applyAlignment="1" applyProtection="1">
      <alignment horizontal="center" vertical="center"/>
      <protection locked="0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5" xfId="0" applyFont="1" applyFill="1" applyBorder="1" applyAlignment="1" applyProtection="1">
      <alignment horizontal="center" vertical="center"/>
      <protection locked="0"/>
    </xf>
    <xf numFmtId="49" fontId="4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7" xfId="0" applyFont="1" applyFill="1" applyBorder="1" applyAlignment="1" applyProtection="1">
      <alignment horizontal="center" vertical="center"/>
      <protection locked="0"/>
    </xf>
    <xf numFmtId="49" fontId="4" fillId="0" borderId="7" xfId="0" applyNumberFormat="1" applyFont="1" applyFill="1" applyBorder="1" applyAlignment="1" applyProtection="1">
      <alignment horizontal="center" vertical="center"/>
      <protection locked="0"/>
    </xf>
    <xf numFmtId="0" fontId="4" fillId="0" borderId="7" xfId="0" applyFont="1" applyFill="1" applyBorder="1" applyAlignment="1">
      <alignment horizontal="center" vertical="center"/>
    </xf>
    <xf numFmtId="0" fontId="1" fillId="0" borderId="3" xfId="0" applyFont="1" applyFill="1" applyBorder="1" applyAlignment="1" applyProtection="1">
      <alignment horizontal="center" vertical="center"/>
      <protection locked="0"/>
    </xf>
    <xf numFmtId="0" fontId="1" fillId="0" borderId="4" xfId="0" applyFont="1" applyFill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left" vertical="center"/>
      <protection locked="0"/>
    </xf>
    <xf numFmtId="0" fontId="1" fillId="0" borderId="7" xfId="0" applyFont="1" applyBorder="1" applyAlignment="1">
      <alignment horizontal="center" vertical="center" wrapText="1"/>
    </xf>
    <xf numFmtId="0" fontId="2" fillId="0" borderId="7" xfId="0" applyFont="1" applyFill="1" applyBorder="1" applyAlignment="1">
      <alignment horizontal="left" vertical="center" wrapText="1" indent="1"/>
    </xf>
    <xf numFmtId="0" fontId="2" fillId="0" borderId="7" xfId="0" applyFont="1" applyFill="1" applyBorder="1" applyAlignment="1">
      <alignment horizontal="left" vertical="center" wrapText="1"/>
    </xf>
    <xf numFmtId="0" fontId="1" fillId="0" borderId="0" xfId="0" applyFont="1" applyBorder="1" applyAlignment="1">
      <alignment vertical="top"/>
    </xf>
    <xf numFmtId="0" fontId="4" fillId="0" borderId="0" xfId="0" applyFont="1" applyBorder="1" applyAlignment="1">
      <alignment horizontal="left" vertical="center"/>
    </xf>
    <xf numFmtId="0" fontId="2" fillId="0" borderId="7" xfId="0" applyFont="1" applyFill="1" applyBorder="1" applyAlignment="1">
      <alignment vertical="center" wrapText="1"/>
    </xf>
    <xf numFmtId="0" fontId="1" fillId="0" borderId="2" xfId="0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4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1" fillId="0" borderId="0" xfId="0" applyFont="1" applyBorder="1" applyAlignment="1" applyProtection="1">
      <alignment vertical="top"/>
      <protection locked="0"/>
    </xf>
    <xf numFmtId="49" fontId="1" fillId="0" borderId="0" xfId="0" applyNumberFormat="1" applyFont="1" applyBorder="1" applyProtection="1"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2" fillId="0" borderId="7" xfId="0" applyFont="1" applyFill="1" applyBorder="1" applyAlignment="1">
      <alignment horizontal="left" vertical="center"/>
    </xf>
    <xf numFmtId="0" fontId="2" fillId="0" borderId="3" xfId="0" applyFont="1" applyFill="1" applyBorder="1" applyAlignment="1" applyProtection="1">
      <alignment horizontal="left" vertical="center"/>
      <protection locked="0"/>
    </xf>
    <xf numFmtId="0" fontId="2" fillId="0" borderId="4" xfId="0" applyFont="1" applyFill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49" fontId="5" fillId="0" borderId="7" xfId="53" applyNumberFormat="1" applyFont="1" applyBorder="1">
      <alignment horizontal="left" vertical="center" wrapText="1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6" fillId="0" borderId="0" xfId="57" applyFont="1" applyFill="1" applyAlignment="1" applyProtection="1">
      <alignment horizontal="left" wrapText="1"/>
    </xf>
    <xf numFmtId="0" fontId="2" fillId="0" borderId="0" xfId="0" applyFont="1" applyBorder="1" applyAlignment="1">
      <alignment horizontal="right" vertical="center" wrapText="1"/>
    </xf>
    <xf numFmtId="0" fontId="12" fillId="0" borderId="0" xfId="0" applyFont="1" applyBorder="1" applyAlignment="1">
      <alignment horizontal="center" vertical="center"/>
    </xf>
    <xf numFmtId="0" fontId="1" fillId="2" borderId="0" xfId="0" applyFont="1" applyFill="1" applyBorder="1" applyAlignment="1" applyProtection="1">
      <alignment horizontal="left" vertical="center" wrapText="1"/>
      <protection locked="0"/>
    </xf>
    <xf numFmtId="0" fontId="7" fillId="2" borderId="7" xfId="0" applyFont="1" applyFill="1" applyBorder="1" applyAlignment="1" applyProtection="1">
      <alignment vertical="top" wrapText="1"/>
      <protection locked="0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2" fillId="0" borderId="7" xfId="0" applyFont="1" applyFill="1" applyBorder="1" applyAlignment="1">
      <alignment horizontal="left" vertical="center" wrapText="1" indent="2"/>
    </xf>
    <xf numFmtId="0" fontId="1" fillId="0" borderId="2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left" vertical="center"/>
    </xf>
    <xf numFmtId="0" fontId="13" fillId="0" borderId="7" xfId="0" applyFont="1" applyBorder="1" applyAlignment="1" applyProtection="1">
      <alignment horizontal="center" vertical="center" wrapText="1"/>
      <protection locked="0"/>
    </xf>
    <xf numFmtId="0" fontId="13" fillId="0" borderId="7" xfId="0" applyFont="1" applyBorder="1" applyAlignment="1" applyProtection="1">
      <alignment vertical="top" wrapText="1"/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2" fillId="0" borderId="7" xfId="0" applyFont="1" applyBorder="1" applyAlignment="1">
      <alignment horizontal="left" vertical="center"/>
    </xf>
    <xf numFmtId="0" fontId="14" fillId="0" borderId="7" xfId="0" applyFont="1" applyBorder="1" applyAlignment="1">
      <alignment horizontal="center" vertical="center"/>
    </xf>
    <xf numFmtId="0" fontId="14" fillId="0" borderId="7" xfId="0" applyFont="1" applyBorder="1" applyAlignment="1" applyProtection="1">
      <alignment horizontal="center" vertical="center" wrapText="1"/>
      <protection locked="0"/>
    </xf>
    <xf numFmtId="178" fontId="15" fillId="0" borderId="7" xfId="0" applyNumberFormat="1" applyFont="1" applyFill="1" applyBorder="1" applyAlignment="1">
      <alignment horizontal="right" vertical="center"/>
    </xf>
    <xf numFmtId="0" fontId="13" fillId="2" borderId="1" xfId="0" applyFont="1" applyFill="1" applyBorder="1" applyAlignment="1">
      <alignment horizontal="center" vertical="center"/>
    </xf>
    <xf numFmtId="0" fontId="13" fillId="0" borderId="2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4" xfId="0" applyFont="1" applyBorder="1" applyAlignment="1" applyProtection="1">
      <alignment horizontal="center" vertical="center"/>
      <protection locked="0"/>
    </xf>
    <xf numFmtId="0" fontId="13" fillId="0" borderId="1" xfId="0" applyFont="1" applyBorder="1" applyAlignment="1" applyProtection="1">
      <alignment horizontal="center" vertical="center"/>
      <protection locked="0"/>
    </xf>
    <xf numFmtId="0" fontId="13" fillId="2" borderId="6" xfId="0" applyFont="1" applyFill="1" applyBorder="1" applyAlignment="1" applyProtection="1">
      <alignment horizontal="center" vertical="center" wrapText="1"/>
      <protection locked="0"/>
    </xf>
    <xf numFmtId="0" fontId="13" fillId="0" borderId="6" xfId="0" applyFont="1" applyBorder="1" applyAlignment="1" applyProtection="1">
      <alignment horizontal="center" vertical="center"/>
      <protection locked="0"/>
    </xf>
    <xf numFmtId="0" fontId="13" fillId="0" borderId="7" xfId="0" applyFont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>
      <alignment horizontal="left" vertical="center" wrapText="1" indent="1"/>
    </xf>
    <xf numFmtId="0" fontId="2" fillId="2" borderId="7" xfId="0" applyFont="1" applyFill="1" applyBorder="1" applyAlignment="1">
      <alignment horizontal="left" vertical="center" wrapText="1" indent="2"/>
    </xf>
    <xf numFmtId="0" fontId="2" fillId="2" borderId="2" xfId="0" applyFont="1" applyFill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6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12" xfId="0" applyFont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center" vertical="center"/>
    </xf>
    <xf numFmtId="0" fontId="7" fillId="0" borderId="7" xfId="0" applyFont="1" applyFill="1" applyBorder="1" applyAlignment="1" applyProtection="1">
      <alignment vertical="top" wrapText="1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15" xfId="0" applyFont="1" applyBorder="1" applyAlignment="1" applyProtection="1">
      <alignment horizontal="center" vertical="center"/>
      <protection locked="0"/>
    </xf>
    <xf numFmtId="0" fontId="1" fillId="0" borderId="15" xfId="0" applyFont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 applyProtection="1">
      <alignment horizontal="right" vertical="center"/>
      <protection locked="0"/>
    </xf>
    <xf numFmtId="178" fontId="2" fillId="0" borderId="7" xfId="54" applyFont="1">
      <alignment horizontal="right" vertical="center"/>
    </xf>
    <xf numFmtId="0" fontId="2" fillId="0" borderId="7" xfId="0" applyFont="1" applyBorder="1" applyAlignment="1" applyProtection="1">
      <alignment vertical="center"/>
      <protection locked="0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DateTimeStyle" xfId="49"/>
    <cellStyle name="DateStyle" xfId="50"/>
    <cellStyle name="PercentStyle" xfId="51"/>
    <cellStyle name="NumberStyle" xfId="52"/>
    <cellStyle name="TextStyle" xfId="53"/>
    <cellStyle name="MoneyStyle" xfId="54"/>
    <cellStyle name="TimeStyle" xfId="55"/>
    <cellStyle name="IntegralNumberStyle" xfId="56"/>
    <cellStyle name="Normal" xfId="57"/>
    <cellStyle name="常规 5" xfId="5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7"/>
  <sheetViews>
    <sheetView showGridLines="0" showZeros="0" workbookViewId="0">
      <pane ySplit="1" topLeftCell="A2" activePane="bottomLeft" state="frozen"/>
      <selection/>
      <selection pane="bottomLeft" activeCell="D20" sqref="D20"/>
    </sheetView>
  </sheetViews>
  <sheetFormatPr defaultColWidth="8.575" defaultRowHeight="12.75" customHeight="1" outlineLevelCol="3"/>
  <cols>
    <col min="1" max="4" width="41" customWidth="1"/>
  </cols>
  <sheetData>
    <row r="1" customHeight="1" spans="1:4">
      <c r="A1" s="1"/>
      <c r="B1" s="1"/>
      <c r="C1" s="1"/>
      <c r="D1" s="1"/>
    </row>
    <row r="2" ht="15" customHeight="1" spans="1:4">
      <c r="A2" s="63"/>
      <c r="B2" s="63"/>
      <c r="C2" s="63"/>
      <c r="D2" s="82" t="s">
        <v>0</v>
      </c>
    </row>
    <row r="3" ht="41.25" customHeight="1" spans="1:1">
      <c r="A3" s="58" t="str">
        <f>"2025"&amp;"年部门财务收支预算总表"</f>
        <v>2025年部门财务收支预算总表</v>
      </c>
    </row>
    <row r="4" ht="17.25" customHeight="1" spans="1:4">
      <c r="A4" s="61" t="str">
        <f>"单位名称："&amp;"昆明市官渡区昆一中空港学校"</f>
        <v>单位名称：昆明市官渡区昆一中空港学校</v>
      </c>
      <c r="B4" s="206"/>
      <c r="D4" s="179" t="s">
        <v>1</v>
      </c>
    </row>
    <row r="5" ht="23.25" customHeight="1" spans="1:4">
      <c r="A5" s="207" t="s">
        <v>2</v>
      </c>
      <c r="B5" s="208"/>
      <c r="C5" s="207" t="s">
        <v>3</v>
      </c>
      <c r="D5" s="208"/>
    </row>
    <row r="6" ht="24" customHeight="1" spans="1:4">
      <c r="A6" s="207" t="s">
        <v>4</v>
      </c>
      <c r="B6" s="207" t="s">
        <v>5</v>
      </c>
      <c r="C6" s="207" t="s">
        <v>6</v>
      </c>
      <c r="D6" s="207" t="s">
        <v>5</v>
      </c>
    </row>
    <row r="7" ht="17.25" customHeight="1" spans="1:4">
      <c r="A7" s="209" t="s">
        <v>7</v>
      </c>
      <c r="B7" s="242">
        <v>1459081</v>
      </c>
      <c r="C7" s="209" t="s">
        <v>8</v>
      </c>
      <c r="D7" s="98"/>
    </row>
    <row r="8" ht="17.25" customHeight="1" spans="1:4">
      <c r="A8" s="209" t="s">
        <v>9</v>
      </c>
      <c r="B8" s="98"/>
      <c r="C8" s="209" t="s">
        <v>10</v>
      </c>
      <c r="D8" s="98"/>
    </row>
    <row r="9" ht="17.25" customHeight="1" spans="1:4">
      <c r="A9" s="209" t="s">
        <v>11</v>
      </c>
      <c r="B9" s="98"/>
      <c r="C9" s="243" t="s">
        <v>12</v>
      </c>
      <c r="D9" s="98"/>
    </row>
    <row r="10" ht="17.25" customHeight="1" spans="1:4">
      <c r="A10" s="209" t="s">
        <v>13</v>
      </c>
      <c r="B10" s="242">
        <v>1414000</v>
      </c>
      <c r="C10" s="243" t="s">
        <v>14</v>
      </c>
      <c r="D10" s="98"/>
    </row>
    <row r="11" ht="17.25" customHeight="1" spans="1:4">
      <c r="A11" s="209" t="s">
        <v>15</v>
      </c>
      <c r="B11" s="138">
        <v>4652096</v>
      </c>
      <c r="C11" s="243" t="s">
        <v>16</v>
      </c>
      <c r="D11" s="242">
        <v>7525177</v>
      </c>
    </row>
    <row r="12" ht="17.25" customHeight="1" spans="1:4">
      <c r="A12" s="209" t="s">
        <v>17</v>
      </c>
      <c r="B12" s="98"/>
      <c r="C12" s="243" t="s">
        <v>18</v>
      </c>
      <c r="D12" s="98"/>
    </row>
    <row r="13" ht="17.25" customHeight="1" spans="1:4">
      <c r="A13" s="209" t="s">
        <v>19</v>
      </c>
      <c r="B13" s="98"/>
      <c r="C13" s="42" t="s">
        <v>20</v>
      </c>
      <c r="D13" s="98"/>
    </row>
    <row r="14" ht="17.25" customHeight="1" spans="1:4">
      <c r="A14" s="209" t="s">
        <v>21</v>
      </c>
      <c r="B14" s="98"/>
      <c r="C14" s="42" t="s">
        <v>22</v>
      </c>
      <c r="D14" s="98"/>
    </row>
    <row r="15" ht="17.25" customHeight="1" spans="1:4">
      <c r="A15" s="209" t="s">
        <v>23</v>
      </c>
      <c r="B15" s="98"/>
      <c r="C15" s="42" t="s">
        <v>24</v>
      </c>
      <c r="D15" s="98"/>
    </row>
    <row r="16" ht="17.25" customHeight="1" spans="1:4">
      <c r="A16" s="209" t="s">
        <v>25</v>
      </c>
      <c r="B16" s="242">
        <v>4652096</v>
      </c>
      <c r="C16" s="42" t="s">
        <v>26</v>
      </c>
      <c r="D16" s="98"/>
    </row>
    <row r="17" ht="17.25" customHeight="1" spans="1:4">
      <c r="A17" s="210"/>
      <c r="B17" s="98"/>
      <c r="C17" s="42" t="s">
        <v>27</v>
      </c>
      <c r="D17" s="98"/>
    </row>
    <row r="18" ht="17.25" customHeight="1" spans="1:4">
      <c r="A18" s="211"/>
      <c r="B18" s="98"/>
      <c r="C18" s="42" t="s">
        <v>28</v>
      </c>
      <c r="D18" s="98"/>
    </row>
    <row r="19" ht="17.25" customHeight="1" spans="1:4">
      <c r="A19" s="211"/>
      <c r="B19" s="98"/>
      <c r="C19" s="42" t="s">
        <v>29</v>
      </c>
      <c r="D19" s="98"/>
    </row>
    <row r="20" ht="17.25" customHeight="1" spans="1:4">
      <c r="A20" s="211"/>
      <c r="B20" s="98"/>
      <c r="C20" s="42" t="s">
        <v>30</v>
      </c>
      <c r="D20" s="98"/>
    </row>
    <row r="21" ht="17.25" customHeight="1" spans="1:4">
      <c r="A21" s="211"/>
      <c r="B21" s="98"/>
      <c r="C21" s="42" t="s">
        <v>31</v>
      </c>
      <c r="D21" s="98"/>
    </row>
    <row r="22" ht="17.25" customHeight="1" spans="1:4">
      <c r="A22" s="211"/>
      <c r="B22" s="98"/>
      <c r="C22" s="42" t="s">
        <v>32</v>
      </c>
      <c r="D22" s="98"/>
    </row>
    <row r="23" ht="17.25" customHeight="1" spans="1:4">
      <c r="A23" s="211"/>
      <c r="B23" s="98"/>
      <c r="C23" s="42" t="s">
        <v>33</v>
      </c>
      <c r="D23" s="98"/>
    </row>
    <row r="24" ht="17.25" customHeight="1" spans="1:4">
      <c r="A24" s="211"/>
      <c r="B24" s="98"/>
      <c r="C24" s="42" t="s">
        <v>34</v>
      </c>
      <c r="D24" s="98"/>
    </row>
    <row r="25" ht="17.25" customHeight="1" spans="1:4">
      <c r="A25" s="211"/>
      <c r="B25" s="98"/>
      <c r="C25" s="42" t="s">
        <v>35</v>
      </c>
      <c r="D25" s="98"/>
    </row>
    <row r="26" ht="17.25" customHeight="1" spans="1:4">
      <c r="A26" s="211"/>
      <c r="B26" s="98"/>
      <c r="C26" s="42" t="s">
        <v>36</v>
      </c>
      <c r="D26" s="98"/>
    </row>
    <row r="27" ht="17.25" customHeight="1" spans="1:4">
      <c r="A27" s="211"/>
      <c r="B27" s="98"/>
      <c r="C27" s="210" t="s">
        <v>37</v>
      </c>
      <c r="D27" s="98"/>
    </row>
    <row r="28" ht="17.25" customHeight="1" spans="1:4">
      <c r="A28" s="211"/>
      <c r="B28" s="98"/>
      <c r="C28" s="42" t="s">
        <v>38</v>
      </c>
      <c r="D28" s="98"/>
    </row>
    <row r="29" ht="16.5" customHeight="1" spans="1:4">
      <c r="A29" s="211"/>
      <c r="B29" s="98"/>
      <c r="C29" s="42" t="s">
        <v>39</v>
      </c>
      <c r="D29" s="98"/>
    </row>
    <row r="30" ht="16.5" customHeight="1" spans="1:4">
      <c r="A30" s="211"/>
      <c r="B30" s="98"/>
      <c r="C30" s="210" t="s">
        <v>40</v>
      </c>
      <c r="D30" s="98"/>
    </row>
    <row r="31" ht="17.25" customHeight="1" spans="1:4">
      <c r="A31" s="211"/>
      <c r="B31" s="98"/>
      <c r="C31" s="210" t="s">
        <v>41</v>
      </c>
      <c r="D31" s="98"/>
    </row>
    <row r="32" ht="17.25" customHeight="1" spans="1:4">
      <c r="A32" s="211"/>
      <c r="B32" s="98"/>
      <c r="C32" s="42" t="s">
        <v>42</v>
      </c>
      <c r="D32" s="98"/>
    </row>
    <row r="33" ht="16.5" customHeight="1" spans="1:4">
      <c r="A33" s="211" t="s">
        <v>43</v>
      </c>
      <c r="B33" s="138">
        <v>7525177</v>
      </c>
      <c r="C33" s="211" t="s">
        <v>44</v>
      </c>
      <c r="D33" s="242">
        <v>7525177</v>
      </c>
    </row>
    <row r="34" ht="16.5" customHeight="1" spans="1:4">
      <c r="A34" s="210" t="s">
        <v>45</v>
      </c>
      <c r="B34" s="138"/>
      <c r="C34" s="210" t="s">
        <v>46</v>
      </c>
      <c r="D34" s="98"/>
    </row>
    <row r="35" ht="16.5" customHeight="1" spans="1:4">
      <c r="A35" s="42" t="s">
        <v>47</v>
      </c>
      <c r="B35" s="138"/>
      <c r="C35" s="42" t="s">
        <v>47</v>
      </c>
      <c r="D35" s="98"/>
    </row>
    <row r="36" ht="16.5" customHeight="1" spans="1:4">
      <c r="A36" s="42" t="s">
        <v>48</v>
      </c>
      <c r="B36" s="138"/>
      <c r="C36" s="42" t="s">
        <v>49</v>
      </c>
      <c r="D36" s="98"/>
    </row>
    <row r="37" ht="16.5" customHeight="1" spans="1:4">
      <c r="A37" s="212" t="s">
        <v>50</v>
      </c>
      <c r="B37" s="138">
        <v>7525177</v>
      </c>
      <c r="C37" s="212" t="s">
        <v>51</v>
      </c>
      <c r="D37" s="242">
        <v>7525177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0"/>
  <sheetViews>
    <sheetView showGridLines="0" showZeros="0" workbookViewId="0">
      <pane ySplit="1" topLeftCell="A2" activePane="bottomLeft" state="frozen"/>
      <selection/>
      <selection pane="bottomLeft" activeCell="A4" sqref="A4:B4"/>
    </sheetView>
  </sheetViews>
  <sheetFormatPr defaultColWidth="8.575" defaultRowHeight="12.75" customHeight="1"/>
  <cols>
    <col min="1" max="1" width="15.8916666666667" customWidth="1"/>
    <col min="2" max="2" width="35" customWidth="1"/>
    <col min="3" max="19" width="22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7.25" customHeight="1" spans="1:1">
      <c r="A2" s="82" t="s">
        <v>52</v>
      </c>
    </row>
    <row r="3" ht="41.25" customHeight="1" spans="1:1">
      <c r="A3" s="58" t="str">
        <f>"2025"&amp;"年部门收入预算表"</f>
        <v>2025年部门收入预算表</v>
      </c>
    </row>
    <row r="4" ht="17.25" customHeight="1" spans="1:19">
      <c r="A4" s="61" t="str">
        <f>"单位名称："&amp;"昆明市官渡区昆一中空港学校"</f>
        <v>单位名称：昆明市官渡区昆一中空港学校</v>
      </c>
      <c r="S4" s="63" t="s">
        <v>1</v>
      </c>
    </row>
    <row r="5" ht="21.75" customHeight="1" spans="1:19">
      <c r="A5" s="228" t="s">
        <v>53</v>
      </c>
      <c r="B5" s="229" t="s">
        <v>54</v>
      </c>
      <c r="C5" s="229" t="s">
        <v>55</v>
      </c>
      <c r="D5" s="230" t="s">
        <v>56</v>
      </c>
      <c r="E5" s="230"/>
      <c r="F5" s="230"/>
      <c r="G5" s="230"/>
      <c r="H5" s="230"/>
      <c r="I5" s="236"/>
      <c r="J5" s="230"/>
      <c r="K5" s="230"/>
      <c r="L5" s="230"/>
      <c r="M5" s="230"/>
      <c r="N5" s="237"/>
      <c r="O5" s="230" t="s">
        <v>45</v>
      </c>
      <c r="P5" s="230"/>
      <c r="Q5" s="230"/>
      <c r="R5" s="230"/>
      <c r="S5" s="237"/>
    </row>
    <row r="6" ht="27" customHeight="1" spans="1:19">
      <c r="A6" s="231"/>
      <c r="B6" s="232"/>
      <c r="C6" s="232"/>
      <c r="D6" s="232" t="s">
        <v>57</v>
      </c>
      <c r="E6" s="232" t="s">
        <v>58</v>
      </c>
      <c r="F6" s="232" t="s">
        <v>59</v>
      </c>
      <c r="G6" s="232" t="s">
        <v>60</v>
      </c>
      <c r="H6" s="232" t="s">
        <v>61</v>
      </c>
      <c r="I6" s="238" t="s">
        <v>62</v>
      </c>
      <c r="J6" s="239"/>
      <c r="K6" s="239"/>
      <c r="L6" s="239"/>
      <c r="M6" s="239"/>
      <c r="N6" s="240"/>
      <c r="O6" s="232" t="s">
        <v>57</v>
      </c>
      <c r="P6" s="232" t="s">
        <v>58</v>
      </c>
      <c r="Q6" s="232" t="s">
        <v>59</v>
      </c>
      <c r="R6" s="232" t="s">
        <v>60</v>
      </c>
      <c r="S6" s="232" t="s">
        <v>63</v>
      </c>
    </row>
    <row r="7" ht="30" customHeight="1" spans="1:19">
      <c r="A7" s="233"/>
      <c r="B7" s="126"/>
      <c r="C7" s="142"/>
      <c r="D7" s="142"/>
      <c r="E7" s="142"/>
      <c r="F7" s="142"/>
      <c r="G7" s="142"/>
      <c r="H7" s="142"/>
      <c r="I7" s="89" t="s">
        <v>57</v>
      </c>
      <c r="J7" s="240" t="s">
        <v>64</v>
      </c>
      <c r="K7" s="240" t="s">
        <v>65</v>
      </c>
      <c r="L7" s="240" t="s">
        <v>66</v>
      </c>
      <c r="M7" s="240" t="s">
        <v>67</v>
      </c>
      <c r="N7" s="240" t="s">
        <v>68</v>
      </c>
      <c r="O7" s="241"/>
      <c r="P7" s="241"/>
      <c r="Q7" s="241"/>
      <c r="R7" s="241"/>
      <c r="S7" s="142"/>
    </row>
    <row r="8" ht="15" customHeight="1" spans="1:19">
      <c r="A8" s="234">
        <v>1</v>
      </c>
      <c r="B8" s="234">
        <v>2</v>
      </c>
      <c r="C8" s="234">
        <v>3</v>
      </c>
      <c r="D8" s="234">
        <v>4</v>
      </c>
      <c r="E8" s="234">
        <v>5</v>
      </c>
      <c r="F8" s="234">
        <v>6</v>
      </c>
      <c r="G8" s="234">
        <v>7</v>
      </c>
      <c r="H8" s="234">
        <v>8</v>
      </c>
      <c r="I8" s="89">
        <v>9</v>
      </c>
      <c r="J8" s="234">
        <v>10</v>
      </c>
      <c r="K8" s="234">
        <v>11</v>
      </c>
      <c r="L8" s="234">
        <v>12</v>
      </c>
      <c r="M8" s="234">
        <v>13</v>
      </c>
      <c r="N8" s="234">
        <v>14</v>
      </c>
      <c r="O8" s="234">
        <v>15</v>
      </c>
      <c r="P8" s="234">
        <v>16</v>
      </c>
      <c r="Q8" s="234">
        <v>17</v>
      </c>
      <c r="R8" s="234">
        <v>18</v>
      </c>
      <c r="S8" s="234">
        <v>19</v>
      </c>
    </row>
    <row r="9" ht="18" customHeight="1" spans="1:19">
      <c r="A9" s="21" t="s">
        <v>69</v>
      </c>
      <c r="B9" s="21" t="s">
        <v>70</v>
      </c>
      <c r="C9" s="138">
        <v>7525177</v>
      </c>
      <c r="D9" s="138">
        <v>7525177</v>
      </c>
      <c r="E9" s="138">
        <v>1459081</v>
      </c>
      <c r="F9" s="138"/>
      <c r="G9" s="138"/>
      <c r="H9" s="138">
        <v>1414000</v>
      </c>
      <c r="I9" s="138">
        <v>4652096</v>
      </c>
      <c r="J9" s="138"/>
      <c r="K9" s="138"/>
      <c r="L9" s="138"/>
      <c r="M9" s="138"/>
      <c r="N9" s="138">
        <v>4652096</v>
      </c>
      <c r="O9" s="138"/>
      <c r="P9" s="138"/>
      <c r="Q9" s="138"/>
      <c r="R9" s="138"/>
      <c r="S9" s="138"/>
    </row>
    <row r="10" ht="18" customHeight="1" spans="1:19">
      <c r="A10" s="66" t="s">
        <v>55</v>
      </c>
      <c r="B10" s="235"/>
      <c r="C10" s="138">
        <v>7525177</v>
      </c>
      <c r="D10" s="138">
        <v>7525177</v>
      </c>
      <c r="E10" s="138">
        <v>1459081</v>
      </c>
      <c r="F10" s="138"/>
      <c r="G10" s="138"/>
      <c r="H10" s="138">
        <v>1414000</v>
      </c>
      <c r="I10" s="138">
        <v>4652096</v>
      </c>
      <c r="J10" s="138"/>
      <c r="K10" s="138"/>
      <c r="L10" s="138"/>
      <c r="M10" s="138"/>
      <c r="N10" s="138">
        <v>4652096</v>
      </c>
      <c r="O10" s="138"/>
      <c r="P10" s="138"/>
      <c r="Q10" s="138"/>
      <c r="R10" s="138"/>
      <c r="S10" s="138"/>
    </row>
  </sheetData>
  <mergeCells count="20">
    <mergeCell ref="A2:S2"/>
    <mergeCell ref="A3:S3"/>
    <mergeCell ref="A4:B4"/>
    <mergeCell ref="D5:N5"/>
    <mergeCell ref="O5:S5"/>
    <mergeCell ref="I6:N6"/>
    <mergeCell ref="A10:B10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36"/>
  <sheetViews>
    <sheetView showGridLines="0" showZeros="0" workbookViewId="0">
      <pane ySplit="1" topLeftCell="A2" activePane="bottomLeft" state="frozen"/>
      <selection/>
      <selection pane="bottomLeft" activeCell="C35" sqref="C35"/>
    </sheetView>
  </sheetViews>
  <sheetFormatPr defaultColWidth="8.575" defaultRowHeight="12.75" customHeight="1"/>
  <cols>
    <col min="1" max="1" width="14.2833333333333" customWidth="1"/>
    <col min="2" max="2" width="37.575" customWidth="1"/>
    <col min="3" max="8" width="24.575" customWidth="1"/>
    <col min="9" max="9" width="26.7083333333333" customWidth="1"/>
    <col min="10" max="11" width="24.425" customWidth="1"/>
    <col min="12" max="15" width="24.575" customWidth="1"/>
  </cols>
  <sheetData>
    <row r="1" customHeight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7.25" customHeight="1" spans="1:1">
      <c r="A2" s="63" t="s">
        <v>71</v>
      </c>
    </row>
    <row r="3" ht="41.25" customHeight="1" spans="1:1">
      <c r="A3" s="58" t="str">
        <f>"2025"&amp;"年部门支出预算表"</f>
        <v>2025年部门支出预算表</v>
      </c>
    </row>
    <row r="4" ht="17.25" customHeight="1" spans="1:15">
      <c r="A4" s="61" t="str">
        <f>"单位名称："&amp;"昆明市官渡区昆一中空港学校"</f>
        <v>单位名称：昆明市官渡区昆一中空港学校</v>
      </c>
      <c r="O4" s="63" t="s">
        <v>1</v>
      </c>
    </row>
    <row r="5" ht="27" customHeight="1" spans="1:15">
      <c r="A5" s="214" t="s">
        <v>72</v>
      </c>
      <c r="B5" s="214" t="s">
        <v>73</v>
      </c>
      <c r="C5" s="214" t="s">
        <v>55</v>
      </c>
      <c r="D5" s="215" t="s">
        <v>58</v>
      </c>
      <c r="E5" s="216"/>
      <c r="F5" s="217"/>
      <c r="G5" s="218" t="s">
        <v>59</v>
      </c>
      <c r="H5" s="218" t="s">
        <v>60</v>
      </c>
      <c r="I5" s="218" t="s">
        <v>74</v>
      </c>
      <c r="J5" s="215" t="s">
        <v>62</v>
      </c>
      <c r="K5" s="216"/>
      <c r="L5" s="216"/>
      <c r="M5" s="216"/>
      <c r="N5" s="225"/>
      <c r="O5" s="226"/>
    </row>
    <row r="6" ht="42" customHeight="1" spans="1:15">
      <c r="A6" s="219"/>
      <c r="B6" s="219"/>
      <c r="C6" s="220"/>
      <c r="D6" s="221" t="s">
        <v>57</v>
      </c>
      <c r="E6" s="221" t="s">
        <v>75</v>
      </c>
      <c r="F6" s="221" t="s">
        <v>76</v>
      </c>
      <c r="G6" s="220"/>
      <c r="H6" s="220"/>
      <c r="I6" s="227"/>
      <c r="J6" s="221" t="s">
        <v>57</v>
      </c>
      <c r="K6" s="207" t="s">
        <v>77</v>
      </c>
      <c r="L6" s="207" t="s">
        <v>78</v>
      </c>
      <c r="M6" s="207" t="s">
        <v>79</v>
      </c>
      <c r="N6" s="207" t="s">
        <v>80</v>
      </c>
      <c r="O6" s="207" t="s">
        <v>81</v>
      </c>
    </row>
    <row r="7" ht="18" customHeight="1" spans="1:15">
      <c r="A7" s="69" t="s">
        <v>82</v>
      </c>
      <c r="B7" s="69" t="s">
        <v>83</v>
      </c>
      <c r="C7" s="69" t="s">
        <v>84</v>
      </c>
      <c r="D7" s="73" t="s">
        <v>85</v>
      </c>
      <c r="E7" s="73" t="s">
        <v>86</v>
      </c>
      <c r="F7" s="73" t="s">
        <v>87</v>
      </c>
      <c r="G7" s="73" t="s">
        <v>88</v>
      </c>
      <c r="H7" s="73" t="s">
        <v>89</v>
      </c>
      <c r="I7" s="73" t="s">
        <v>90</v>
      </c>
      <c r="J7" s="73" t="s">
        <v>91</v>
      </c>
      <c r="K7" s="73" t="s">
        <v>92</v>
      </c>
      <c r="L7" s="73" t="s">
        <v>93</v>
      </c>
      <c r="M7" s="73" t="s">
        <v>94</v>
      </c>
      <c r="N7" s="69" t="s">
        <v>95</v>
      </c>
      <c r="O7" s="73" t="s">
        <v>96</v>
      </c>
    </row>
    <row r="8" s="27" customFormat="1" ht="21" customHeight="1" spans="1:15">
      <c r="A8" s="74" t="s">
        <v>97</v>
      </c>
      <c r="B8" s="74" t="s">
        <v>98</v>
      </c>
      <c r="C8" s="138">
        <v>7525177</v>
      </c>
      <c r="D8" s="138">
        <v>1459081</v>
      </c>
      <c r="E8" s="138">
        <v>1155681</v>
      </c>
      <c r="F8" s="138">
        <v>303400</v>
      </c>
      <c r="G8" s="138"/>
      <c r="H8" s="138"/>
      <c r="I8" s="138">
        <v>1414000</v>
      </c>
      <c r="J8" s="138">
        <v>4652096</v>
      </c>
      <c r="K8" s="138"/>
      <c r="L8" s="138"/>
      <c r="M8" s="138"/>
      <c r="N8" s="138"/>
      <c r="O8" s="138">
        <v>4652096</v>
      </c>
    </row>
    <row r="9" s="27" customFormat="1" ht="21" customHeight="1" spans="1:15">
      <c r="A9" s="222" t="s">
        <v>99</v>
      </c>
      <c r="B9" s="222" t="s">
        <v>100</v>
      </c>
      <c r="C9" s="138">
        <v>7525177</v>
      </c>
      <c r="D9" s="138">
        <v>1459081</v>
      </c>
      <c r="E9" s="138">
        <v>1155681</v>
      </c>
      <c r="F9" s="138">
        <v>303400</v>
      </c>
      <c r="G9" s="138"/>
      <c r="H9" s="138"/>
      <c r="I9" s="138">
        <v>1414000</v>
      </c>
      <c r="J9" s="138">
        <v>4652096</v>
      </c>
      <c r="K9" s="138"/>
      <c r="L9" s="138"/>
      <c r="M9" s="138"/>
      <c r="N9" s="138"/>
      <c r="O9" s="138">
        <v>4652096</v>
      </c>
    </row>
    <row r="10" s="27" customFormat="1" ht="21" customHeight="1" spans="1:15">
      <c r="A10" s="223" t="s">
        <v>101</v>
      </c>
      <c r="B10" s="223" t="s">
        <v>102</v>
      </c>
      <c r="C10" s="138">
        <v>203181</v>
      </c>
      <c r="D10" s="138">
        <v>203181</v>
      </c>
      <c r="E10" s="138">
        <v>203181</v>
      </c>
      <c r="F10" s="138"/>
      <c r="G10" s="138"/>
      <c r="H10" s="138"/>
      <c r="I10" s="138"/>
      <c r="J10" s="138"/>
      <c r="K10" s="138"/>
      <c r="L10" s="138"/>
      <c r="M10" s="138"/>
      <c r="N10" s="138"/>
      <c r="O10" s="138"/>
    </row>
    <row r="11" s="27" customFormat="1" ht="21" customHeight="1" spans="1:15">
      <c r="A11" s="223" t="s">
        <v>103</v>
      </c>
      <c r="B11" s="223" t="s">
        <v>104</v>
      </c>
      <c r="C11" s="138">
        <v>3688000</v>
      </c>
      <c r="D11" s="138">
        <v>774400</v>
      </c>
      <c r="E11" s="138">
        <v>471000</v>
      </c>
      <c r="F11" s="138">
        <v>303400</v>
      </c>
      <c r="G11" s="138"/>
      <c r="H11" s="138"/>
      <c r="I11" s="138"/>
      <c r="J11" s="138">
        <v>2913600</v>
      </c>
      <c r="K11" s="138"/>
      <c r="L11" s="138"/>
      <c r="M11" s="138"/>
      <c r="N11" s="138"/>
      <c r="O11" s="138">
        <v>2913600</v>
      </c>
    </row>
    <row r="12" s="27" customFormat="1" ht="21" customHeight="1" spans="1:15">
      <c r="A12" s="223" t="s">
        <v>105</v>
      </c>
      <c r="B12" s="223" t="s">
        <v>106</v>
      </c>
      <c r="C12" s="138">
        <v>3633996</v>
      </c>
      <c r="D12" s="138">
        <v>481500</v>
      </c>
      <c r="E12" s="138">
        <v>481500</v>
      </c>
      <c r="F12" s="138"/>
      <c r="G12" s="138"/>
      <c r="H12" s="138"/>
      <c r="I12" s="138">
        <v>1414000</v>
      </c>
      <c r="J12" s="138">
        <v>1738496</v>
      </c>
      <c r="K12" s="138"/>
      <c r="L12" s="138"/>
      <c r="M12" s="138"/>
      <c r="N12" s="138"/>
      <c r="O12" s="138">
        <v>1738496</v>
      </c>
    </row>
    <row r="13" s="27" customFormat="1" ht="21" customHeight="1" spans="1:15">
      <c r="A13" s="224" t="s">
        <v>55</v>
      </c>
      <c r="B13" s="174"/>
      <c r="C13" s="138">
        <v>7525177</v>
      </c>
      <c r="D13" s="138">
        <v>1459081</v>
      </c>
      <c r="E13" s="138">
        <v>1155681</v>
      </c>
      <c r="F13" s="138">
        <v>303400</v>
      </c>
      <c r="G13" s="138"/>
      <c r="H13" s="138"/>
      <c r="I13" s="138">
        <v>1414000</v>
      </c>
      <c r="J13" s="138">
        <v>4652096</v>
      </c>
      <c r="K13" s="138"/>
      <c r="L13" s="138"/>
      <c r="M13" s="138"/>
      <c r="N13" s="138"/>
      <c r="O13" s="138">
        <v>4652096</v>
      </c>
    </row>
    <row r="32" customHeight="1" spans="2:2">
      <c r="B32" s="27"/>
    </row>
    <row r="33" customHeight="1" spans="2:2">
      <c r="B33" s="27"/>
    </row>
    <row r="34" customHeight="1" spans="2:2">
      <c r="B34" s="27"/>
    </row>
    <row r="35" customHeight="1" spans="2:2">
      <c r="B35" s="27"/>
    </row>
    <row r="36" customHeight="1" spans="2:2">
      <c r="B36" s="27"/>
    </row>
  </sheetData>
  <mergeCells count="12">
    <mergeCell ref="A2:O2"/>
    <mergeCell ref="A3:O3"/>
    <mergeCell ref="A4:B4"/>
    <mergeCell ref="D5:F5"/>
    <mergeCell ref="J5:O5"/>
    <mergeCell ref="A13:B13"/>
    <mergeCell ref="A5:A6"/>
    <mergeCell ref="B5:B6"/>
    <mergeCell ref="C5:C6"/>
    <mergeCell ref="G5:G6"/>
    <mergeCell ref="H5:H6"/>
    <mergeCell ref="I5:I6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6"/>
  <sheetViews>
    <sheetView showGridLines="0" showZeros="0" workbookViewId="0">
      <pane ySplit="1" topLeftCell="A4" activePane="bottomLeft" state="frozen"/>
      <selection/>
      <selection pane="bottomLeft" activeCell="C36" sqref="C36:C38"/>
    </sheetView>
  </sheetViews>
  <sheetFormatPr defaultColWidth="8.575" defaultRowHeight="12.75" customHeight="1" outlineLevelCol="3"/>
  <cols>
    <col min="1" max="4" width="35.575" customWidth="1"/>
  </cols>
  <sheetData>
    <row r="1" customHeight="1" spans="1:4">
      <c r="A1" s="1"/>
      <c r="B1" s="1"/>
      <c r="C1" s="1"/>
      <c r="D1" s="1"/>
    </row>
    <row r="2" ht="15" customHeight="1" spans="1:4">
      <c r="A2" s="59"/>
      <c r="B2" s="63"/>
      <c r="C2" s="63"/>
      <c r="D2" s="63" t="s">
        <v>107</v>
      </c>
    </row>
    <row r="3" ht="41.25" customHeight="1" spans="1:1">
      <c r="A3" s="58" t="str">
        <f>"2025"&amp;"年部门财政拨款收支预算总表"</f>
        <v>2025年部门财政拨款收支预算总表</v>
      </c>
    </row>
    <row r="4" ht="17.25" customHeight="1" spans="1:4">
      <c r="A4" s="61" t="str">
        <f>"单位名称："&amp;"昆明市官渡区昆一中空港学校"</f>
        <v>单位名称：昆明市官渡区昆一中空港学校</v>
      </c>
      <c r="B4" s="206"/>
      <c r="D4" s="63" t="s">
        <v>1</v>
      </c>
    </row>
    <row r="5" ht="17.25" customHeight="1" spans="1:4">
      <c r="A5" s="207" t="s">
        <v>2</v>
      </c>
      <c r="B5" s="208"/>
      <c r="C5" s="207" t="s">
        <v>3</v>
      </c>
      <c r="D5" s="208"/>
    </row>
    <row r="6" ht="18.75" customHeight="1" spans="1:4">
      <c r="A6" s="207" t="s">
        <v>4</v>
      </c>
      <c r="B6" s="207" t="s">
        <v>5</v>
      </c>
      <c r="C6" s="207" t="s">
        <v>6</v>
      </c>
      <c r="D6" s="207" t="s">
        <v>5</v>
      </c>
    </row>
    <row r="7" ht="16.5" customHeight="1" spans="1:4">
      <c r="A7" s="209" t="s">
        <v>108</v>
      </c>
      <c r="B7" s="138">
        <v>1459081</v>
      </c>
      <c r="C7" s="209" t="s">
        <v>109</v>
      </c>
      <c r="D7" s="138">
        <v>1459081</v>
      </c>
    </row>
    <row r="8" ht="16.5" customHeight="1" spans="1:4">
      <c r="A8" s="209" t="s">
        <v>110</v>
      </c>
      <c r="B8" s="138">
        <v>1459081</v>
      </c>
      <c r="C8" s="209" t="s">
        <v>111</v>
      </c>
      <c r="D8" s="138"/>
    </row>
    <row r="9" ht="16.5" customHeight="1" spans="1:4">
      <c r="A9" s="209" t="s">
        <v>112</v>
      </c>
      <c r="B9" s="138"/>
      <c r="C9" s="209" t="s">
        <v>113</v>
      </c>
      <c r="D9" s="138"/>
    </row>
    <row r="10" ht="16.5" customHeight="1" spans="1:4">
      <c r="A10" s="209" t="s">
        <v>114</v>
      </c>
      <c r="B10" s="138"/>
      <c r="C10" s="209" t="s">
        <v>115</v>
      </c>
      <c r="D10" s="138"/>
    </row>
    <row r="11" ht="16.5" customHeight="1" spans="1:4">
      <c r="A11" s="209" t="s">
        <v>116</v>
      </c>
      <c r="B11" s="138"/>
      <c r="C11" s="209" t="s">
        <v>117</v>
      </c>
      <c r="D11" s="138"/>
    </row>
    <row r="12" ht="16.5" customHeight="1" spans="1:4">
      <c r="A12" s="209" t="s">
        <v>110</v>
      </c>
      <c r="B12" s="138"/>
      <c r="C12" s="209" t="s">
        <v>118</v>
      </c>
      <c r="D12" s="138">
        <v>1459081</v>
      </c>
    </row>
    <row r="13" ht="16.5" customHeight="1" spans="1:4">
      <c r="A13" s="210" t="s">
        <v>112</v>
      </c>
      <c r="B13" s="138"/>
      <c r="C13" s="87" t="s">
        <v>119</v>
      </c>
      <c r="D13" s="138"/>
    </row>
    <row r="14" ht="16.5" customHeight="1" spans="1:4">
      <c r="A14" s="210" t="s">
        <v>114</v>
      </c>
      <c r="B14" s="138"/>
      <c r="C14" s="87" t="s">
        <v>120</v>
      </c>
      <c r="D14" s="138"/>
    </row>
    <row r="15" ht="16.5" customHeight="1" spans="1:4">
      <c r="A15" s="211"/>
      <c r="B15" s="138"/>
      <c r="C15" s="87" t="s">
        <v>121</v>
      </c>
      <c r="D15" s="138"/>
    </row>
    <row r="16" ht="16.5" customHeight="1" spans="1:4">
      <c r="A16" s="211"/>
      <c r="B16" s="138"/>
      <c r="C16" s="87" t="s">
        <v>122</v>
      </c>
      <c r="D16" s="138"/>
    </row>
    <row r="17" ht="16.5" customHeight="1" spans="1:4">
      <c r="A17" s="211"/>
      <c r="B17" s="138"/>
      <c r="C17" s="87" t="s">
        <v>123</v>
      </c>
      <c r="D17" s="138"/>
    </row>
    <row r="18" ht="16.5" customHeight="1" spans="1:4">
      <c r="A18" s="211"/>
      <c r="B18" s="138"/>
      <c r="C18" s="87" t="s">
        <v>124</v>
      </c>
      <c r="D18" s="138"/>
    </row>
    <row r="19" ht="16.5" customHeight="1" spans="1:4">
      <c r="A19" s="211"/>
      <c r="B19" s="138"/>
      <c r="C19" s="87" t="s">
        <v>125</v>
      </c>
      <c r="D19" s="138"/>
    </row>
    <row r="20" ht="16.5" customHeight="1" spans="1:4">
      <c r="A20" s="211"/>
      <c r="B20" s="138"/>
      <c r="C20" s="87" t="s">
        <v>126</v>
      </c>
      <c r="D20" s="138"/>
    </row>
    <row r="21" ht="16.5" customHeight="1" spans="1:4">
      <c r="A21" s="211"/>
      <c r="B21" s="138"/>
      <c r="C21" s="87" t="s">
        <v>127</v>
      </c>
      <c r="D21" s="138"/>
    </row>
    <row r="22" ht="16.5" customHeight="1" spans="1:4">
      <c r="A22" s="211"/>
      <c r="B22" s="138"/>
      <c r="C22" s="87" t="s">
        <v>128</v>
      </c>
      <c r="D22" s="138"/>
    </row>
    <row r="23" ht="16.5" customHeight="1" spans="1:4">
      <c r="A23" s="211"/>
      <c r="B23" s="138"/>
      <c r="C23" s="87" t="s">
        <v>129</v>
      </c>
      <c r="D23" s="138"/>
    </row>
    <row r="24" ht="16.5" customHeight="1" spans="1:4">
      <c r="A24" s="211"/>
      <c r="B24" s="138"/>
      <c r="C24" s="87" t="s">
        <v>130</v>
      </c>
      <c r="D24" s="138"/>
    </row>
    <row r="25" ht="16.5" customHeight="1" spans="1:4">
      <c r="A25" s="211"/>
      <c r="B25" s="138"/>
      <c r="C25" s="87" t="s">
        <v>131</v>
      </c>
      <c r="D25" s="138"/>
    </row>
    <row r="26" ht="16.5" customHeight="1" spans="1:4">
      <c r="A26" s="211"/>
      <c r="B26" s="138"/>
      <c r="C26" s="87" t="s">
        <v>132</v>
      </c>
      <c r="D26" s="138"/>
    </row>
    <row r="27" ht="16.5" customHeight="1" spans="1:4">
      <c r="A27" s="211"/>
      <c r="B27" s="138"/>
      <c r="C27" s="87" t="s">
        <v>133</v>
      </c>
      <c r="D27" s="138"/>
    </row>
    <row r="28" ht="16.5" customHeight="1" spans="1:4">
      <c r="A28" s="211"/>
      <c r="B28" s="138"/>
      <c r="C28" s="87" t="s">
        <v>134</v>
      </c>
      <c r="D28" s="138"/>
    </row>
    <row r="29" ht="16.5" customHeight="1" spans="1:4">
      <c r="A29" s="211"/>
      <c r="B29" s="138"/>
      <c r="C29" s="87" t="s">
        <v>135</v>
      </c>
      <c r="D29" s="138"/>
    </row>
    <row r="30" ht="16.5" customHeight="1" spans="1:4">
      <c r="A30" s="211"/>
      <c r="B30" s="138"/>
      <c r="C30" s="87" t="s">
        <v>136</v>
      </c>
      <c r="D30" s="138"/>
    </row>
    <row r="31" ht="16.5" customHeight="1" spans="1:4">
      <c r="A31" s="211"/>
      <c r="B31" s="138"/>
      <c r="C31" s="87" t="s">
        <v>137</v>
      </c>
      <c r="D31" s="138"/>
    </row>
    <row r="32" ht="16.5" customHeight="1" spans="1:4">
      <c r="A32" s="211"/>
      <c r="B32" s="138"/>
      <c r="C32" s="210" t="s">
        <v>138</v>
      </c>
      <c r="D32" s="138"/>
    </row>
    <row r="33" ht="16.5" customHeight="1" spans="1:4">
      <c r="A33" s="211"/>
      <c r="B33" s="138"/>
      <c r="C33" s="210" t="s">
        <v>139</v>
      </c>
      <c r="D33" s="138"/>
    </row>
    <row r="34" ht="16.5" customHeight="1" spans="1:4">
      <c r="A34" s="211"/>
      <c r="B34" s="138"/>
      <c r="C34" s="40" t="s">
        <v>140</v>
      </c>
      <c r="D34" s="138"/>
    </row>
    <row r="35" ht="15" customHeight="1" spans="1:4">
      <c r="A35" s="212" t="s">
        <v>50</v>
      </c>
      <c r="B35" s="213">
        <v>1459081</v>
      </c>
      <c r="C35" s="212" t="s">
        <v>51</v>
      </c>
      <c r="D35" s="213">
        <v>1459081</v>
      </c>
    </row>
    <row r="36" customHeight="1" spans="2:2">
      <c r="B36" s="27"/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37"/>
  <sheetViews>
    <sheetView showZeros="0" workbookViewId="0">
      <pane ySplit="1" topLeftCell="A2" activePane="bottomLeft" state="frozen"/>
      <selection/>
      <selection pane="bottomLeft" activeCell="A4" sqref="A4"/>
    </sheetView>
  </sheetViews>
  <sheetFormatPr defaultColWidth="9.14166666666667" defaultRowHeight="14.25" customHeight="1" outlineLevelCol="6"/>
  <cols>
    <col min="1" max="1" width="20.1416666666667" customWidth="1"/>
    <col min="2" max="2" width="44" customWidth="1"/>
    <col min="3" max="7" width="24.1416666666667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customHeight="1" spans="4:7">
      <c r="D2" s="169"/>
      <c r="F2" s="90"/>
      <c r="G2" s="179" t="s">
        <v>141</v>
      </c>
    </row>
    <row r="3" ht="41.25" customHeight="1" spans="1:7">
      <c r="A3" s="152" t="str">
        <f>"2025"&amp;"年一般公共预算支出预算表（按功能科目分类）"</f>
        <v>2025年一般公共预算支出预算表（按功能科目分类）</v>
      </c>
      <c r="B3" s="152"/>
      <c r="C3" s="152"/>
      <c r="D3" s="152"/>
      <c r="E3" s="152"/>
      <c r="F3" s="152"/>
      <c r="G3" s="152"/>
    </row>
    <row r="4" ht="18" customHeight="1" spans="1:7">
      <c r="A4" s="165" t="str">
        <f>"单位名称："&amp;"昆明市官渡区昆一中空港学校"</f>
        <v>单位名称：昆明市官渡区昆一中空港学校</v>
      </c>
      <c r="F4" s="149"/>
      <c r="G4" s="179" t="s">
        <v>1</v>
      </c>
    </row>
    <row r="5" ht="20.25" customHeight="1" spans="1:7">
      <c r="A5" s="199" t="s">
        <v>142</v>
      </c>
      <c r="B5" s="200"/>
      <c r="C5" s="189" t="s">
        <v>55</v>
      </c>
      <c r="D5" s="188" t="s">
        <v>75</v>
      </c>
      <c r="E5" s="50"/>
      <c r="F5" s="51"/>
      <c r="G5" s="176" t="s">
        <v>76</v>
      </c>
    </row>
    <row r="6" ht="20.25" customHeight="1" spans="1:7">
      <c r="A6" s="201" t="s">
        <v>72</v>
      </c>
      <c r="B6" s="201" t="s">
        <v>73</v>
      </c>
      <c r="C6" s="38"/>
      <c r="D6" s="202" t="s">
        <v>57</v>
      </c>
      <c r="E6" s="202" t="s">
        <v>143</v>
      </c>
      <c r="F6" s="202" t="s">
        <v>144</v>
      </c>
      <c r="G6" s="178"/>
    </row>
    <row r="7" ht="15" customHeight="1" spans="1:7">
      <c r="A7" s="168" t="s">
        <v>97</v>
      </c>
      <c r="B7" s="168" t="s">
        <v>98</v>
      </c>
      <c r="C7" s="138">
        <v>1459081</v>
      </c>
      <c r="D7" s="138">
        <v>1155681</v>
      </c>
      <c r="E7" s="138"/>
      <c r="F7" s="138">
        <v>1155681</v>
      </c>
      <c r="G7" s="138">
        <v>303400</v>
      </c>
    </row>
    <row r="8" ht="18" customHeight="1" spans="1:7">
      <c r="A8" s="167" t="s">
        <v>99</v>
      </c>
      <c r="B8" s="167" t="s">
        <v>100</v>
      </c>
      <c r="C8" s="138">
        <v>1459081</v>
      </c>
      <c r="D8" s="138">
        <v>1155681</v>
      </c>
      <c r="E8" s="138"/>
      <c r="F8" s="138">
        <v>1155681</v>
      </c>
      <c r="G8" s="138">
        <v>303400</v>
      </c>
    </row>
    <row r="9" ht="18" customHeight="1" spans="1:7">
      <c r="A9" s="203" t="s">
        <v>101</v>
      </c>
      <c r="B9" s="203" t="s">
        <v>102</v>
      </c>
      <c r="C9" s="138">
        <v>203181</v>
      </c>
      <c r="D9" s="138">
        <v>203181</v>
      </c>
      <c r="E9" s="138"/>
      <c r="F9" s="138">
        <v>203181</v>
      </c>
      <c r="G9" s="138"/>
    </row>
    <row r="10" customHeight="1" spans="1:7">
      <c r="A10" s="203" t="s">
        <v>103</v>
      </c>
      <c r="B10" s="203" t="s">
        <v>104</v>
      </c>
      <c r="C10" s="138">
        <v>774400</v>
      </c>
      <c r="D10" s="138">
        <v>471000</v>
      </c>
      <c r="E10" s="138"/>
      <c r="F10" s="138">
        <v>471000</v>
      </c>
      <c r="G10" s="138">
        <v>303400</v>
      </c>
    </row>
    <row r="11" customHeight="1" spans="1:7">
      <c r="A11" s="203" t="s">
        <v>105</v>
      </c>
      <c r="B11" s="203" t="s">
        <v>106</v>
      </c>
      <c r="C11" s="138">
        <v>481500</v>
      </c>
      <c r="D11" s="138">
        <v>481500</v>
      </c>
      <c r="E11" s="138"/>
      <c r="F11" s="138">
        <v>481500</v>
      </c>
      <c r="G11" s="138"/>
    </row>
    <row r="12" customHeight="1" spans="1:7">
      <c r="A12" s="204" t="s">
        <v>145</v>
      </c>
      <c r="B12" s="205" t="s">
        <v>145</v>
      </c>
      <c r="C12" s="138">
        <v>1459081</v>
      </c>
      <c r="D12" s="138">
        <v>1155681</v>
      </c>
      <c r="E12" s="138"/>
      <c r="F12" s="138">
        <v>1155681</v>
      </c>
      <c r="G12" s="138">
        <v>303400</v>
      </c>
    </row>
    <row r="33" customHeight="1" spans="2:2">
      <c r="B33" s="27"/>
    </row>
    <row r="34" customHeight="1" spans="2:2">
      <c r="B34" s="27"/>
    </row>
    <row r="35" customHeight="1" spans="2:2">
      <c r="B35" s="27"/>
    </row>
    <row r="36" customHeight="1" spans="2:2">
      <c r="B36" s="27"/>
    </row>
    <row r="37" customHeight="1" spans="2:2">
      <c r="B37" s="27"/>
    </row>
  </sheetData>
  <mergeCells count="6">
    <mergeCell ref="A3:G3"/>
    <mergeCell ref="A5:B5"/>
    <mergeCell ref="D5:F5"/>
    <mergeCell ref="A12:B12"/>
    <mergeCell ref="C5:C6"/>
    <mergeCell ref="G5:G6"/>
  </mergeCells>
  <printOptions horizontalCentered="1"/>
  <pageMargins left="0.37" right="0.37" top="0.56" bottom="0.56" header="0.48" footer="0.48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37"/>
  <sheetViews>
    <sheetView showZeros="0" tabSelected="1" workbookViewId="0">
      <pane ySplit="1" topLeftCell="A2" activePane="bottomLeft" state="frozen"/>
      <selection/>
      <selection pane="bottomLeft" activeCell="C19" sqref="C19"/>
    </sheetView>
  </sheetViews>
  <sheetFormatPr defaultColWidth="10.425" defaultRowHeight="14.25" customHeight="1" outlineLevelCol="5"/>
  <cols>
    <col min="1" max="6" width="28.1416666666667" customWidth="1"/>
  </cols>
  <sheetData>
    <row r="1" customHeight="1" spans="1:6">
      <c r="A1" s="194" t="s">
        <v>146</v>
      </c>
      <c r="B1" s="194"/>
      <c r="C1" s="194"/>
      <c r="D1" s="1"/>
      <c r="E1" s="1"/>
      <c r="F1" s="1"/>
    </row>
    <row r="2" customHeight="1" spans="1:6">
      <c r="A2" s="60"/>
      <c r="B2" s="60"/>
      <c r="C2" s="60"/>
      <c r="D2" s="60"/>
      <c r="E2" s="59"/>
      <c r="F2" s="195" t="s">
        <v>147</v>
      </c>
    </row>
    <row r="3" ht="41.25" customHeight="1" spans="1:6">
      <c r="A3" s="196" t="str">
        <f>"2025"&amp;"年一般公共预算“三公”经费支出预算表"</f>
        <v>2025年一般公共预算“三公”经费支出预算表</v>
      </c>
      <c r="B3" s="60"/>
      <c r="C3" s="60"/>
      <c r="D3" s="60"/>
      <c r="E3" s="59"/>
      <c r="F3" s="60"/>
    </row>
    <row r="4" customHeight="1" spans="1:6">
      <c r="A4" s="131" t="str">
        <f>"单位名称："&amp;"昆明市官渡区昆一中空港学校"</f>
        <v>单位名称：昆明市官渡区昆一中空港学校</v>
      </c>
      <c r="B4" s="197"/>
      <c r="D4" s="60"/>
      <c r="E4" s="59"/>
      <c r="F4" s="82" t="s">
        <v>1</v>
      </c>
    </row>
    <row r="5" ht="27" customHeight="1" spans="1:6">
      <c r="A5" s="64" t="s">
        <v>148</v>
      </c>
      <c r="B5" s="64" t="s">
        <v>149</v>
      </c>
      <c r="C5" s="66" t="s">
        <v>150</v>
      </c>
      <c r="D5" s="64"/>
      <c r="E5" s="65"/>
      <c r="F5" s="64" t="s">
        <v>151</v>
      </c>
    </row>
    <row r="6" ht="28.5" customHeight="1" spans="1:6">
      <c r="A6" s="198"/>
      <c r="B6" s="68"/>
      <c r="C6" s="65" t="s">
        <v>57</v>
      </c>
      <c r="D6" s="65" t="s">
        <v>152</v>
      </c>
      <c r="E6" s="65" t="s">
        <v>153</v>
      </c>
      <c r="F6" s="67"/>
    </row>
    <row r="7" ht="17.25" customHeight="1" spans="1:6">
      <c r="A7" s="73" t="s">
        <v>82</v>
      </c>
      <c r="B7" s="73" t="s">
        <v>83</v>
      </c>
      <c r="C7" s="73" t="s">
        <v>84</v>
      </c>
      <c r="D7" s="73" t="s">
        <v>85</v>
      </c>
      <c r="E7" s="73" t="s">
        <v>86</v>
      </c>
      <c r="F7" s="73" t="s">
        <v>87</v>
      </c>
    </row>
    <row r="8" ht="17.25" customHeight="1" spans="1:6">
      <c r="A8" s="98"/>
      <c r="B8" s="98"/>
      <c r="C8" s="98"/>
      <c r="D8" s="98"/>
      <c r="E8" s="98"/>
      <c r="F8" s="98"/>
    </row>
    <row r="11" customHeight="1" spans="2:2">
      <c r="B11" s="27"/>
    </row>
    <row r="33" customHeight="1" spans="2:2">
      <c r="B33" s="27"/>
    </row>
    <row r="34" customHeight="1" spans="2:2">
      <c r="B34" s="27"/>
    </row>
    <row r="35" customHeight="1" spans="2:2">
      <c r="B35" s="27"/>
    </row>
    <row r="36" customHeight="1" spans="2:2">
      <c r="B36" s="27"/>
    </row>
    <row r="37" customHeight="1" spans="2:2">
      <c r="B37" s="27"/>
    </row>
  </sheetData>
  <mergeCells count="7">
    <mergeCell ref="A1:C1"/>
    <mergeCell ref="A3:F3"/>
    <mergeCell ref="A4:B4"/>
    <mergeCell ref="C5:E5"/>
    <mergeCell ref="A5:A6"/>
    <mergeCell ref="B5:B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15"/>
  <sheetViews>
    <sheetView showZeros="0" workbookViewId="0">
      <pane ySplit="1" topLeftCell="A2" activePane="bottomLeft" state="frozen"/>
      <selection/>
      <selection pane="bottomLeft" activeCell="C24" sqref="C24"/>
    </sheetView>
  </sheetViews>
  <sheetFormatPr defaultColWidth="9.14166666666667" defaultRowHeight="14.25" customHeight="1"/>
  <cols>
    <col min="1" max="2" width="32.85" customWidth="1"/>
    <col min="3" max="3" width="20.7083333333333" customWidth="1"/>
    <col min="4" max="4" width="31.2833333333333" customWidth="1"/>
    <col min="5" max="5" width="10.1416666666667" customWidth="1"/>
    <col min="6" max="6" width="17.575" customWidth="1"/>
    <col min="7" max="7" width="10.2833333333333" customWidth="1"/>
    <col min="8" max="8" width="23" customWidth="1"/>
    <col min="9" max="24" width="18.7083333333333" customWidth="1"/>
  </cols>
  <sheetData>
    <row r="1" customHeight="1" spans="1:2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ht="13.5" customHeight="1" spans="2:24">
      <c r="B2" s="169"/>
      <c r="C2" s="180"/>
      <c r="E2" s="181"/>
      <c r="F2" s="181"/>
      <c r="G2" s="181"/>
      <c r="H2" s="181"/>
      <c r="I2" s="104"/>
      <c r="J2" s="104"/>
      <c r="K2" s="104"/>
      <c r="L2" s="104"/>
      <c r="M2" s="104"/>
      <c r="N2" s="104"/>
      <c r="R2" s="104"/>
      <c r="V2" s="180"/>
      <c r="X2" s="3" t="s">
        <v>154</v>
      </c>
    </row>
    <row r="3" ht="45.75" customHeight="1" spans="1:24">
      <c r="A3" s="84" t="str">
        <f>"2025"&amp;"年部门基本支出预算表"</f>
        <v>2025年部门基本支出预算表</v>
      </c>
      <c r="B3" s="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4"/>
      <c r="P3" s="4"/>
      <c r="Q3" s="4"/>
      <c r="R3" s="84"/>
      <c r="S3" s="84"/>
      <c r="T3" s="84"/>
      <c r="U3" s="84"/>
      <c r="V3" s="84"/>
      <c r="W3" s="84"/>
      <c r="X3" s="84"/>
    </row>
    <row r="4" ht="18.75" customHeight="1" spans="1:24">
      <c r="A4" s="165" t="str">
        <f>"单位名称："&amp;"昆明市官渡区昆一中空港学校"</f>
        <v>单位名称：昆明市官渡区昆一中空港学校</v>
      </c>
      <c r="B4" s="170"/>
      <c r="C4" s="182"/>
      <c r="D4" s="182"/>
      <c r="E4" s="182"/>
      <c r="F4" s="182"/>
      <c r="G4" s="182"/>
      <c r="H4" s="182"/>
      <c r="I4" s="106"/>
      <c r="J4" s="106"/>
      <c r="K4" s="106"/>
      <c r="L4" s="106"/>
      <c r="M4" s="106"/>
      <c r="N4" s="106"/>
      <c r="O4" s="30"/>
      <c r="P4" s="30"/>
      <c r="Q4" s="30"/>
      <c r="R4" s="106"/>
      <c r="V4" s="180"/>
      <c r="X4" s="3" t="s">
        <v>1</v>
      </c>
    </row>
    <row r="5" ht="18" customHeight="1" spans="1:24">
      <c r="A5" s="31" t="s">
        <v>155</v>
      </c>
      <c r="B5" s="31" t="s">
        <v>156</v>
      </c>
      <c r="C5" s="31" t="s">
        <v>157</v>
      </c>
      <c r="D5" s="31" t="s">
        <v>158</v>
      </c>
      <c r="E5" s="31" t="s">
        <v>159</v>
      </c>
      <c r="F5" s="31" t="s">
        <v>160</v>
      </c>
      <c r="G5" s="31" t="s">
        <v>161</v>
      </c>
      <c r="H5" s="31" t="s">
        <v>162</v>
      </c>
      <c r="I5" s="188" t="s">
        <v>163</v>
      </c>
      <c r="J5" s="101" t="s">
        <v>163</v>
      </c>
      <c r="K5" s="101"/>
      <c r="L5" s="101"/>
      <c r="M5" s="101"/>
      <c r="N5" s="101"/>
      <c r="O5" s="50"/>
      <c r="P5" s="50"/>
      <c r="Q5" s="50"/>
      <c r="R5" s="122" t="s">
        <v>61</v>
      </c>
      <c r="S5" s="101" t="s">
        <v>62</v>
      </c>
      <c r="T5" s="101"/>
      <c r="U5" s="101"/>
      <c r="V5" s="101"/>
      <c r="W5" s="101"/>
      <c r="X5" s="102"/>
    </row>
    <row r="6" ht="18" customHeight="1" spans="1:24">
      <c r="A6" s="34"/>
      <c r="B6" s="36"/>
      <c r="C6" s="183"/>
      <c r="D6" s="34"/>
      <c r="E6" s="34"/>
      <c r="F6" s="34"/>
      <c r="G6" s="34"/>
      <c r="H6" s="34"/>
      <c r="I6" s="189" t="s">
        <v>164</v>
      </c>
      <c r="J6" s="188" t="s">
        <v>58</v>
      </c>
      <c r="K6" s="101"/>
      <c r="L6" s="101"/>
      <c r="M6" s="101"/>
      <c r="N6" s="102"/>
      <c r="O6" s="49" t="s">
        <v>165</v>
      </c>
      <c r="P6" s="50"/>
      <c r="Q6" s="51"/>
      <c r="R6" s="31" t="s">
        <v>61</v>
      </c>
      <c r="S6" s="188" t="s">
        <v>62</v>
      </c>
      <c r="T6" s="122" t="s">
        <v>64</v>
      </c>
      <c r="U6" s="101" t="s">
        <v>62</v>
      </c>
      <c r="V6" s="122" t="s">
        <v>66</v>
      </c>
      <c r="W6" s="122" t="s">
        <v>67</v>
      </c>
      <c r="X6" s="193" t="s">
        <v>68</v>
      </c>
    </row>
    <row r="7" ht="19.5" customHeight="1" spans="1:24">
      <c r="A7" s="36"/>
      <c r="B7" s="36"/>
      <c r="C7" s="36"/>
      <c r="D7" s="36"/>
      <c r="E7" s="36"/>
      <c r="F7" s="36"/>
      <c r="G7" s="36"/>
      <c r="H7" s="36"/>
      <c r="I7" s="36"/>
      <c r="J7" s="190" t="s">
        <v>166</v>
      </c>
      <c r="K7" s="31" t="s">
        <v>167</v>
      </c>
      <c r="L7" s="31" t="s">
        <v>168</v>
      </c>
      <c r="M7" s="31" t="s">
        <v>169</v>
      </c>
      <c r="N7" s="31" t="s">
        <v>170</v>
      </c>
      <c r="O7" s="31" t="s">
        <v>58</v>
      </c>
      <c r="P7" s="31" t="s">
        <v>59</v>
      </c>
      <c r="Q7" s="31" t="s">
        <v>60</v>
      </c>
      <c r="R7" s="36"/>
      <c r="S7" s="31" t="s">
        <v>57</v>
      </c>
      <c r="T7" s="31" t="s">
        <v>64</v>
      </c>
      <c r="U7" s="31" t="s">
        <v>171</v>
      </c>
      <c r="V7" s="31" t="s">
        <v>66</v>
      </c>
      <c r="W7" s="31" t="s">
        <v>67</v>
      </c>
      <c r="X7" s="31" t="s">
        <v>68</v>
      </c>
    </row>
    <row r="8" ht="37.5" customHeight="1" spans="1:24">
      <c r="A8" s="184"/>
      <c r="B8" s="38"/>
      <c r="C8" s="184"/>
      <c r="D8" s="184"/>
      <c r="E8" s="184"/>
      <c r="F8" s="184"/>
      <c r="G8" s="184"/>
      <c r="H8" s="184"/>
      <c r="I8" s="184"/>
      <c r="J8" s="191" t="s">
        <v>57</v>
      </c>
      <c r="K8" s="17" t="s">
        <v>172</v>
      </c>
      <c r="L8" s="17" t="s">
        <v>168</v>
      </c>
      <c r="M8" s="17" t="s">
        <v>169</v>
      </c>
      <c r="N8" s="17" t="s">
        <v>170</v>
      </c>
      <c r="O8" s="17" t="s">
        <v>168</v>
      </c>
      <c r="P8" s="17" t="s">
        <v>169</v>
      </c>
      <c r="Q8" s="17" t="s">
        <v>170</v>
      </c>
      <c r="R8" s="17" t="s">
        <v>61</v>
      </c>
      <c r="S8" s="17" t="s">
        <v>57</v>
      </c>
      <c r="T8" s="17" t="s">
        <v>64</v>
      </c>
      <c r="U8" s="17" t="s">
        <v>171</v>
      </c>
      <c r="V8" s="17" t="s">
        <v>66</v>
      </c>
      <c r="W8" s="17" t="s">
        <v>67</v>
      </c>
      <c r="X8" s="17" t="s">
        <v>68</v>
      </c>
    </row>
    <row r="9" customHeight="1" spans="1:24">
      <c r="A9" s="52">
        <v>1</v>
      </c>
      <c r="B9" s="52">
        <v>2</v>
      </c>
      <c r="C9" s="52">
        <v>3</v>
      </c>
      <c r="D9" s="52">
        <v>4</v>
      </c>
      <c r="E9" s="52">
        <v>5</v>
      </c>
      <c r="F9" s="52">
        <v>6</v>
      </c>
      <c r="G9" s="52">
        <v>7</v>
      </c>
      <c r="H9" s="52">
        <v>8</v>
      </c>
      <c r="I9" s="52">
        <v>9</v>
      </c>
      <c r="J9" s="52">
        <v>10</v>
      </c>
      <c r="K9" s="52">
        <v>11</v>
      </c>
      <c r="L9" s="52">
        <v>12</v>
      </c>
      <c r="M9" s="52">
        <v>13</v>
      </c>
      <c r="N9" s="52">
        <v>14</v>
      </c>
      <c r="O9" s="52">
        <v>15</v>
      </c>
      <c r="P9" s="52">
        <v>16</v>
      </c>
      <c r="Q9" s="52">
        <v>17</v>
      </c>
      <c r="R9" s="52">
        <v>18</v>
      </c>
      <c r="S9" s="52">
        <v>19</v>
      </c>
      <c r="T9" s="52">
        <v>20</v>
      </c>
      <c r="U9" s="52">
        <v>21</v>
      </c>
      <c r="V9" s="52">
        <v>22</v>
      </c>
      <c r="W9" s="52">
        <v>23</v>
      </c>
      <c r="X9" s="52">
        <v>24</v>
      </c>
    </row>
    <row r="10" s="27" customFormat="1" ht="20.25" customHeight="1" spans="1:24">
      <c r="A10" s="185" t="s">
        <v>173</v>
      </c>
      <c r="B10" s="185" t="s">
        <v>70</v>
      </c>
      <c r="C10" s="185" t="s">
        <v>174</v>
      </c>
      <c r="D10" s="185" t="s">
        <v>175</v>
      </c>
      <c r="E10" s="185" t="s">
        <v>101</v>
      </c>
      <c r="F10" s="185" t="s">
        <v>102</v>
      </c>
      <c r="G10" s="185" t="s">
        <v>176</v>
      </c>
      <c r="H10" s="185" t="s">
        <v>177</v>
      </c>
      <c r="I10" s="138">
        <v>155100</v>
      </c>
      <c r="J10" s="138">
        <v>155100</v>
      </c>
      <c r="K10" s="138"/>
      <c r="L10" s="138"/>
      <c r="M10" s="138">
        <v>155100</v>
      </c>
      <c r="N10" s="138"/>
      <c r="O10" s="138"/>
      <c r="P10" s="138"/>
      <c r="Q10" s="138"/>
      <c r="R10" s="138"/>
      <c r="S10" s="138"/>
      <c r="T10" s="138"/>
      <c r="U10" s="138"/>
      <c r="V10" s="138"/>
      <c r="W10" s="138"/>
      <c r="X10" s="138"/>
    </row>
    <row r="11" s="27" customFormat="1" ht="20.25" customHeight="1" spans="1:24">
      <c r="A11" s="185" t="s">
        <v>173</v>
      </c>
      <c r="B11" s="185" t="s">
        <v>70</v>
      </c>
      <c r="C11" s="185" t="s">
        <v>174</v>
      </c>
      <c r="D11" s="185" t="s">
        <v>175</v>
      </c>
      <c r="E11" s="185" t="s">
        <v>103</v>
      </c>
      <c r="F11" s="185" t="s">
        <v>104</v>
      </c>
      <c r="G11" s="185" t="s">
        <v>176</v>
      </c>
      <c r="H11" s="185" t="s">
        <v>177</v>
      </c>
      <c r="I11" s="138">
        <v>350000</v>
      </c>
      <c r="J11" s="138">
        <v>350000</v>
      </c>
      <c r="K11" s="192"/>
      <c r="L11" s="192"/>
      <c r="M11" s="138">
        <v>350000</v>
      </c>
      <c r="N11" s="192"/>
      <c r="O11" s="138"/>
      <c r="P11" s="138"/>
      <c r="Q11" s="138"/>
      <c r="R11" s="138"/>
      <c r="S11" s="138"/>
      <c r="T11" s="138"/>
      <c r="U11" s="138"/>
      <c r="V11" s="138"/>
      <c r="W11" s="138"/>
      <c r="X11" s="138"/>
    </row>
    <row r="12" s="27" customFormat="1" ht="20.25" customHeight="1" spans="1:24">
      <c r="A12" s="185" t="s">
        <v>173</v>
      </c>
      <c r="B12" s="185" t="s">
        <v>70</v>
      </c>
      <c r="C12" s="185" t="s">
        <v>174</v>
      </c>
      <c r="D12" s="185" t="s">
        <v>175</v>
      </c>
      <c r="E12" s="185" t="s">
        <v>105</v>
      </c>
      <c r="F12" s="185" t="s">
        <v>106</v>
      </c>
      <c r="G12" s="185" t="s">
        <v>176</v>
      </c>
      <c r="H12" s="185" t="s">
        <v>177</v>
      </c>
      <c r="I12" s="138">
        <v>481500</v>
      </c>
      <c r="J12" s="138">
        <v>481500</v>
      </c>
      <c r="K12" s="192"/>
      <c r="L12" s="192"/>
      <c r="M12" s="138">
        <v>481500</v>
      </c>
      <c r="N12" s="192"/>
      <c r="O12" s="138"/>
      <c r="P12" s="138"/>
      <c r="Q12" s="138"/>
      <c r="R12" s="138"/>
      <c r="S12" s="138"/>
      <c r="T12" s="138"/>
      <c r="U12" s="138"/>
      <c r="V12" s="138"/>
      <c r="W12" s="138"/>
      <c r="X12" s="138"/>
    </row>
    <row r="13" s="27" customFormat="1" ht="20.25" customHeight="1" spans="1:24">
      <c r="A13" s="185" t="s">
        <v>173</v>
      </c>
      <c r="B13" s="185" t="s">
        <v>70</v>
      </c>
      <c r="C13" s="185"/>
      <c r="D13" s="185"/>
      <c r="E13" s="185" t="s">
        <v>101</v>
      </c>
      <c r="F13" s="185" t="s">
        <v>102</v>
      </c>
      <c r="G13" s="185" t="s">
        <v>176</v>
      </c>
      <c r="H13" s="185" t="s">
        <v>177</v>
      </c>
      <c r="I13" s="138">
        <v>48081</v>
      </c>
      <c r="J13" s="138">
        <v>48081</v>
      </c>
      <c r="K13" s="192"/>
      <c r="L13" s="192"/>
      <c r="M13" s="138">
        <v>48081</v>
      </c>
      <c r="N13" s="192"/>
      <c r="O13" s="138"/>
      <c r="P13" s="138"/>
      <c r="Q13" s="138"/>
      <c r="R13" s="138"/>
      <c r="S13" s="138"/>
      <c r="T13" s="138"/>
      <c r="U13" s="138"/>
      <c r="V13" s="138"/>
      <c r="W13" s="138"/>
      <c r="X13" s="138"/>
    </row>
    <row r="14" s="27" customFormat="1" ht="20.25" customHeight="1" spans="1:24">
      <c r="A14" s="185" t="s">
        <v>173</v>
      </c>
      <c r="B14" s="185" t="s">
        <v>70</v>
      </c>
      <c r="C14" s="185"/>
      <c r="D14" s="185"/>
      <c r="E14" s="185" t="s">
        <v>103</v>
      </c>
      <c r="F14" s="185" t="s">
        <v>104</v>
      </c>
      <c r="G14" s="185" t="s">
        <v>176</v>
      </c>
      <c r="H14" s="185" t="s">
        <v>177</v>
      </c>
      <c r="I14" s="138">
        <v>121000</v>
      </c>
      <c r="J14" s="138">
        <v>121000</v>
      </c>
      <c r="K14" s="192"/>
      <c r="L14" s="192"/>
      <c r="M14" s="138">
        <v>121000</v>
      </c>
      <c r="N14" s="192"/>
      <c r="O14" s="138"/>
      <c r="P14" s="138"/>
      <c r="Q14" s="138"/>
      <c r="R14" s="138"/>
      <c r="S14" s="138"/>
      <c r="T14" s="138"/>
      <c r="U14" s="138"/>
      <c r="V14" s="138"/>
      <c r="W14" s="138"/>
      <c r="X14" s="138"/>
    </row>
    <row r="15" s="27" customFormat="1" ht="17.25" customHeight="1" spans="1:24">
      <c r="A15" s="172" t="s">
        <v>145</v>
      </c>
      <c r="B15" s="173"/>
      <c r="C15" s="186"/>
      <c r="D15" s="186"/>
      <c r="E15" s="186"/>
      <c r="F15" s="186"/>
      <c r="G15" s="186"/>
      <c r="H15" s="187"/>
      <c r="I15" s="138">
        <v>1155681</v>
      </c>
      <c r="J15" s="138">
        <v>1155681</v>
      </c>
      <c r="K15" s="138"/>
      <c r="L15" s="138"/>
      <c r="M15" s="138">
        <v>1155681</v>
      </c>
      <c r="N15" s="138"/>
      <c r="O15" s="138"/>
      <c r="P15" s="138"/>
      <c r="Q15" s="138"/>
      <c r="R15" s="138"/>
      <c r="S15" s="138"/>
      <c r="T15" s="138"/>
      <c r="U15" s="138"/>
      <c r="V15" s="138"/>
      <c r="W15" s="138"/>
      <c r="X15" s="138"/>
    </row>
  </sheetData>
  <mergeCells count="31">
    <mergeCell ref="A3:X3"/>
    <mergeCell ref="A4:H4"/>
    <mergeCell ref="I5:X5"/>
    <mergeCell ref="J6:N6"/>
    <mergeCell ref="O6:Q6"/>
    <mergeCell ref="S6:X6"/>
    <mergeCell ref="A15:H15"/>
    <mergeCell ref="A5:A8"/>
    <mergeCell ref="B5:B8"/>
    <mergeCell ref="C5:C8"/>
    <mergeCell ref="D5:D8"/>
    <mergeCell ref="E5:E8"/>
    <mergeCell ref="F5:F8"/>
    <mergeCell ref="G5:G8"/>
    <mergeCell ref="H5:H8"/>
    <mergeCell ref="I6:I8"/>
    <mergeCell ref="J7:J8"/>
    <mergeCell ref="K7:K8"/>
    <mergeCell ref="L7:L8"/>
    <mergeCell ref="M7:M8"/>
    <mergeCell ref="N7:N8"/>
    <mergeCell ref="O7:O8"/>
    <mergeCell ref="P7:P8"/>
    <mergeCell ref="Q7:Q8"/>
    <mergeCell ref="R6:R8"/>
    <mergeCell ref="S7:S8"/>
    <mergeCell ref="T7:T8"/>
    <mergeCell ref="U7:U8"/>
    <mergeCell ref="V7:V8"/>
    <mergeCell ref="W7:W8"/>
    <mergeCell ref="X7:X8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37"/>
  <sheetViews>
    <sheetView showZeros="0" workbookViewId="0">
      <pane ySplit="1" topLeftCell="A2" activePane="bottomLeft" state="frozen"/>
      <selection/>
      <selection pane="bottomLeft" activeCell="A4" sqref="A4:H4"/>
    </sheetView>
  </sheetViews>
  <sheetFormatPr defaultColWidth="9.14166666666667" defaultRowHeight="14.25" customHeight="1"/>
  <cols>
    <col min="1" max="1" width="10.2833333333333" customWidth="1"/>
    <col min="2" max="2" width="13.425" customWidth="1"/>
    <col min="3" max="3" width="32.85" customWidth="1"/>
    <col min="4" max="4" width="23.85" customWidth="1"/>
    <col min="5" max="5" width="11.1416666666667" customWidth="1"/>
    <col min="6" max="6" width="17.7083333333333" customWidth="1"/>
    <col min="7" max="7" width="9.85" customWidth="1"/>
    <col min="8" max="8" width="17.7083333333333" customWidth="1"/>
    <col min="9" max="13" width="20" customWidth="1"/>
    <col min="14" max="14" width="12.2833333333333" customWidth="1"/>
    <col min="15" max="15" width="12.7083333333333" customWidth="1"/>
    <col min="16" max="16" width="11.1416666666667" customWidth="1"/>
    <col min="17" max="21" width="19.85" customWidth="1"/>
    <col min="22" max="22" width="20" customWidth="1"/>
    <col min="23" max="23" width="19.85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3.5" customHeight="1" spans="2:23">
      <c r="B2" s="169"/>
      <c r="E2" s="2"/>
      <c r="F2" s="2"/>
      <c r="G2" s="2"/>
      <c r="H2" s="2"/>
      <c r="U2" s="169"/>
      <c r="W2" s="179" t="s">
        <v>178</v>
      </c>
    </row>
    <row r="3" ht="46.5" customHeight="1" spans="1:23">
      <c r="A3" s="4" t="str">
        <f>"2025"&amp;"年部门项目支出预算表"</f>
        <v>2025年部门项目支出预算表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</row>
    <row r="4" ht="13.5" customHeight="1" spans="1:23">
      <c r="A4" s="165" t="str">
        <f>"单位名称："&amp;"昆明市官渡区昆一中空港学校"</f>
        <v>单位名称：昆明市官渡区昆一中空港学校</v>
      </c>
      <c r="B4" s="170"/>
      <c r="C4" s="170"/>
      <c r="D4" s="170"/>
      <c r="E4" s="170"/>
      <c r="F4" s="170"/>
      <c r="G4" s="170"/>
      <c r="H4" s="170"/>
      <c r="I4" s="30"/>
      <c r="J4" s="30"/>
      <c r="K4" s="30"/>
      <c r="L4" s="30"/>
      <c r="M4" s="30"/>
      <c r="N4" s="30"/>
      <c r="O4" s="30"/>
      <c r="P4" s="30"/>
      <c r="Q4" s="30"/>
      <c r="U4" s="169"/>
      <c r="W4" s="146" t="s">
        <v>1</v>
      </c>
    </row>
    <row r="5" ht="21.75" customHeight="1" spans="1:23">
      <c r="A5" s="31" t="s">
        <v>179</v>
      </c>
      <c r="B5" s="32" t="s">
        <v>157</v>
      </c>
      <c r="C5" s="31" t="s">
        <v>158</v>
      </c>
      <c r="D5" s="31" t="s">
        <v>180</v>
      </c>
      <c r="E5" s="32" t="s">
        <v>159</v>
      </c>
      <c r="F5" s="32" t="s">
        <v>160</v>
      </c>
      <c r="G5" s="32" t="s">
        <v>181</v>
      </c>
      <c r="H5" s="32" t="s">
        <v>182</v>
      </c>
      <c r="I5" s="33" t="s">
        <v>55</v>
      </c>
      <c r="J5" s="49" t="s">
        <v>183</v>
      </c>
      <c r="K5" s="50"/>
      <c r="L5" s="50"/>
      <c r="M5" s="51"/>
      <c r="N5" s="49" t="s">
        <v>165</v>
      </c>
      <c r="O5" s="50"/>
      <c r="P5" s="51"/>
      <c r="Q5" s="32" t="s">
        <v>61</v>
      </c>
      <c r="R5" s="49" t="s">
        <v>62</v>
      </c>
      <c r="S5" s="50"/>
      <c r="T5" s="50"/>
      <c r="U5" s="50"/>
      <c r="V5" s="50"/>
      <c r="W5" s="51"/>
    </row>
    <row r="6" ht="21.75" customHeight="1" spans="1:23">
      <c r="A6" s="34"/>
      <c r="B6" s="36"/>
      <c r="C6" s="34"/>
      <c r="D6" s="34"/>
      <c r="E6" s="35"/>
      <c r="F6" s="35"/>
      <c r="G6" s="35"/>
      <c r="H6" s="35"/>
      <c r="I6" s="36"/>
      <c r="J6" s="175" t="s">
        <v>58</v>
      </c>
      <c r="K6" s="176"/>
      <c r="L6" s="32" t="s">
        <v>59</v>
      </c>
      <c r="M6" s="32" t="s">
        <v>60</v>
      </c>
      <c r="N6" s="32" t="s">
        <v>58</v>
      </c>
      <c r="O6" s="32" t="s">
        <v>59</v>
      </c>
      <c r="P6" s="32" t="s">
        <v>60</v>
      </c>
      <c r="Q6" s="35"/>
      <c r="R6" s="32" t="s">
        <v>57</v>
      </c>
      <c r="S6" s="32" t="s">
        <v>64</v>
      </c>
      <c r="T6" s="32" t="s">
        <v>171</v>
      </c>
      <c r="U6" s="32" t="s">
        <v>66</v>
      </c>
      <c r="V6" s="32" t="s">
        <v>67</v>
      </c>
      <c r="W6" s="32" t="s">
        <v>68</v>
      </c>
    </row>
    <row r="7" ht="21" customHeight="1" spans="1:23">
      <c r="A7" s="36"/>
      <c r="B7" s="36"/>
      <c r="C7" s="36"/>
      <c r="D7" s="36"/>
      <c r="E7" s="36"/>
      <c r="F7" s="36"/>
      <c r="G7" s="36"/>
      <c r="H7" s="36"/>
      <c r="I7" s="36"/>
      <c r="J7" s="177" t="s">
        <v>57</v>
      </c>
      <c r="K7" s="178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</row>
    <row r="8" ht="39.75" customHeight="1" spans="1:23">
      <c r="A8" s="17"/>
      <c r="B8" s="38"/>
      <c r="C8" s="17"/>
      <c r="D8" s="17"/>
      <c r="E8" s="37"/>
      <c r="F8" s="37"/>
      <c r="G8" s="37"/>
      <c r="H8" s="37"/>
      <c r="I8" s="38"/>
      <c r="J8" s="85" t="s">
        <v>57</v>
      </c>
      <c r="K8" s="85" t="s">
        <v>184</v>
      </c>
      <c r="L8" s="37"/>
      <c r="M8" s="37"/>
      <c r="N8" s="37"/>
      <c r="O8" s="37"/>
      <c r="P8" s="37"/>
      <c r="Q8" s="37"/>
      <c r="R8" s="37"/>
      <c r="S8" s="37"/>
      <c r="T8" s="37"/>
      <c r="U8" s="38"/>
      <c r="V8" s="37"/>
      <c r="W8" s="37"/>
    </row>
    <row r="9" ht="15" customHeight="1" spans="1:23">
      <c r="A9" s="39">
        <v>1</v>
      </c>
      <c r="B9" s="39">
        <v>2</v>
      </c>
      <c r="C9" s="39">
        <v>3</v>
      </c>
      <c r="D9" s="39">
        <v>4</v>
      </c>
      <c r="E9" s="39">
        <v>5</v>
      </c>
      <c r="F9" s="39">
        <v>6</v>
      </c>
      <c r="G9" s="39">
        <v>7</v>
      </c>
      <c r="H9" s="39">
        <v>8</v>
      </c>
      <c r="I9" s="39">
        <v>9</v>
      </c>
      <c r="J9" s="39">
        <v>10</v>
      </c>
      <c r="K9" s="39">
        <v>11</v>
      </c>
      <c r="L9" s="52">
        <v>12</v>
      </c>
      <c r="M9" s="52">
        <v>13</v>
      </c>
      <c r="N9" s="52">
        <v>14</v>
      </c>
      <c r="O9" s="52">
        <v>15</v>
      </c>
      <c r="P9" s="52">
        <v>16</v>
      </c>
      <c r="Q9" s="52">
        <v>17</v>
      </c>
      <c r="R9" s="52">
        <v>18</v>
      </c>
      <c r="S9" s="52">
        <v>19</v>
      </c>
      <c r="T9" s="52">
        <v>20</v>
      </c>
      <c r="U9" s="39">
        <v>21</v>
      </c>
      <c r="V9" s="52">
        <v>22</v>
      </c>
      <c r="W9" s="39">
        <v>23</v>
      </c>
    </row>
    <row r="10" s="27" customFormat="1" ht="21.75" customHeight="1" spans="1:23">
      <c r="A10" s="171" t="s">
        <v>185</v>
      </c>
      <c r="B10" s="171" t="s">
        <v>186</v>
      </c>
      <c r="C10" s="171" t="s">
        <v>187</v>
      </c>
      <c r="D10" s="171" t="s">
        <v>70</v>
      </c>
      <c r="E10" s="171" t="s">
        <v>103</v>
      </c>
      <c r="F10" s="171" t="s">
        <v>104</v>
      </c>
      <c r="G10" s="171" t="s">
        <v>188</v>
      </c>
      <c r="H10" s="171" t="s">
        <v>189</v>
      </c>
      <c r="I10" s="138">
        <v>1213600</v>
      </c>
      <c r="J10" s="138"/>
      <c r="K10" s="138"/>
      <c r="L10" s="138"/>
      <c r="M10" s="138"/>
      <c r="N10" s="138"/>
      <c r="O10" s="138"/>
      <c r="P10" s="138"/>
      <c r="Q10" s="138"/>
      <c r="R10" s="138">
        <v>1213600</v>
      </c>
      <c r="S10" s="138"/>
      <c r="T10" s="138"/>
      <c r="U10" s="138"/>
      <c r="V10" s="138"/>
      <c r="W10" s="138">
        <v>1213600</v>
      </c>
    </row>
    <row r="11" s="27" customFormat="1" ht="21.75" customHeight="1" spans="1:23">
      <c r="A11" s="171" t="s">
        <v>185</v>
      </c>
      <c r="B11" s="171" t="s">
        <v>190</v>
      </c>
      <c r="C11" s="171" t="s">
        <v>191</v>
      </c>
      <c r="D11" s="171" t="s">
        <v>70</v>
      </c>
      <c r="E11" s="171" t="s">
        <v>103</v>
      </c>
      <c r="F11" s="171" t="s">
        <v>104</v>
      </c>
      <c r="G11" s="171" t="s">
        <v>188</v>
      </c>
      <c r="H11" s="171" t="s">
        <v>189</v>
      </c>
      <c r="I11" s="138">
        <v>303400</v>
      </c>
      <c r="J11" s="138">
        <v>303400</v>
      </c>
      <c r="K11" s="138">
        <v>303400</v>
      </c>
      <c r="L11" s="138"/>
      <c r="M11" s="138"/>
      <c r="N11" s="138"/>
      <c r="O11" s="138"/>
      <c r="P11" s="138"/>
      <c r="Q11" s="138"/>
      <c r="R11" s="138"/>
      <c r="S11" s="138"/>
      <c r="T11" s="138"/>
      <c r="U11" s="138"/>
      <c r="V11" s="138"/>
      <c r="W11" s="138"/>
    </row>
    <row r="12" s="27" customFormat="1" ht="21.75" customHeight="1" spans="1:23">
      <c r="A12" s="171" t="s">
        <v>185</v>
      </c>
      <c r="B12" s="171" t="s">
        <v>192</v>
      </c>
      <c r="C12" s="171" t="s">
        <v>193</v>
      </c>
      <c r="D12" s="171" t="s">
        <v>70</v>
      </c>
      <c r="E12" s="171" t="s">
        <v>105</v>
      </c>
      <c r="F12" s="171" t="s">
        <v>106</v>
      </c>
      <c r="G12" s="171" t="s">
        <v>194</v>
      </c>
      <c r="H12" s="171" t="s">
        <v>195</v>
      </c>
      <c r="I12" s="138">
        <v>1736496</v>
      </c>
      <c r="J12" s="138"/>
      <c r="K12" s="138"/>
      <c r="L12" s="138"/>
      <c r="M12" s="138"/>
      <c r="N12" s="138"/>
      <c r="O12" s="138"/>
      <c r="P12" s="138"/>
      <c r="Q12" s="138"/>
      <c r="R12" s="138">
        <v>1736496</v>
      </c>
      <c r="S12" s="138"/>
      <c r="T12" s="138"/>
      <c r="U12" s="138"/>
      <c r="V12" s="138"/>
      <c r="W12" s="138">
        <v>1736496</v>
      </c>
    </row>
    <row r="13" s="27" customFormat="1" ht="21.75" customHeight="1" spans="1:23">
      <c r="A13" s="171" t="s">
        <v>185</v>
      </c>
      <c r="B13" s="171" t="s">
        <v>196</v>
      </c>
      <c r="C13" s="171" t="s">
        <v>197</v>
      </c>
      <c r="D13" s="171" t="s">
        <v>70</v>
      </c>
      <c r="E13" s="171" t="s">
        <v>103</v>
      </c>
      <c r="F13" s="171" t="s">
        <v>104</v>
      </c>
      <c r="G13" s="171" t="s">
        <v>194</v>
      </c>
      <c r="H13" s="171" t="s">
        <v>195</v>
      </c>
      <c r="I13" s="138">
        <v>800000</v>
      </c>
      <c r="J13" s="138"/>
      <c r="K13" s="138"/>
      <c r="L13" s="138"/>
      <c r="M13" s="138"/>
      <c r="N13" s="138"/>
      <c r="O13" s="138"/>
      <c r="P13" s="138"/>
      <c r="Q13" s="138"/>
      <c r="R13" s="138">
        <v>800000</v>
      </c>
      <c r="S13" s="138"/>
      <c r="T13" s="138"/>
      <c r="U13" s="138"/>
      <c r="V13" s="138"/>
      <c r="W13" s="138">
        <v>800000</v>
      </c>
    </row>
    <row r="14" s="27" customFormat="1" ht="21.75" customHeight="1" spans="1:23">
      <c r="A14" s="171" t="s">
        <v>185</v>
      </c>
      <c r="B14" s="171" t="s">
        <v>198</v>
      </c>
      <c r="C14" s="171" t="s">
        <v>199</v>
      </c>
      <c r="D14" s="171" t="s">
        <v>70</v>
      </c>
      <c r="E14" s="171" t="s">
        <v>105</v>
      </c>
      <c r="F14" s="171" t="s">
        <v>106</v>
      </c>
      <c r="G14" s="171" t="s">
        <v>176</v>
      </c>
      <c r="H14" s="171" t="s">
        <v>177</v>
      </c>
      <c r="I14" s="138">
        <v>1414000</v>
      </c>
      <c r="J14" s="138"/>
      <c r="K14" s="138"/>
      <c r="L14" s="138"/>
      <c r="M14" s="138"/>
      <c r="N14" s="138"/>
      <c r="O14" s="138"/>
      <c r="P14" s="138"/>
      <c r="Q14" s="138">
        <v>1414000</v>
      </c>
      <c r="R14" s="138"/>
      <c r="S14" s="138"/>
      <c r="T14" s="138"/>
      <c r="U14" s="138"/>
      <c r="V14" s="138"/>
      <c r="W14" s="138"/>
    </row>
    <row r="15" s="27" customFormat="1" ht="21.75" customHeight="1" spans="1:23">
      <c r="A15" s="171" t="s">
        <v>185</v>
      </c>
      <c r="B15" s="171" t="s">
        <v>200</v>
      </c>
      <c r="C15" s="171" t="s">
        <v>201</v>
      </c>
      <c r="D15" s="171" t="s">
        <v>70</v>
      </c>
      <c r="E15" s="171" t="s">
        <v>105</v>
      </c>
      <c r="F15" s="171" t="s">
        <v>106</v>
      </c>
      <c r="G15" s="171" t="s">
        <v>176</v>
      </c>
      <c r="H15" s="171" t="s">
        <v>177</v>
      </c>
      <c r="I15" s="138">
        <v>2000</v>
      </c>
      <c r="J15" s="138"/>
      <c r="K15" s="138"/>
      <c r="L15" s="138"/>
      <c r="M15" s="138"/>
      <c r="N15" s="138"/>
      <c r="O15" s="138"/>
      <c r="P15" s="138"/>
      <c r="Q15" s="138"/>
      <c r="R15" s="138">
        <v>2000</v>
      </c>
      <c r="S15" s="138"/>
      <c r="T15" s="138"/>
      <c r="U15" s="138"/>
      <c r="V15" s="138"/>
      <c r="W15" s="138">
        <v>2000</v>
      </c>
    </row>
    <row r="16" s="27" customFormat="1" ht="21.75" customHeight="1" spans="1:23">
      <c r="A16" s="171" t="s">
        <v>185</v>
      </c>
      <c r="B16" s="171" t="s">
        <v>202</v>
      </c>
      <c r="C16" s="171" t="s">
        <v>203</v>
      </c>
      <c r="D16" s="171" t="s">
        <v>70</v>
      </c>
      <c r="E16" s="171" t="s">
        <v>103</v>
      </c>
      <c r="F16" s="171" t="s">
        <v>104</v>
      </c>
      <c r="G16" s="171" t="s">
        <v>194</v>
      </c>
      <c r="H16" s="171" t="s">
        <v>195</v>
      </c>
      <c r="I16" s="138">
        <v>900000</v>
      </c>
      <c r="J16" s="138"/>
      <c r="K16" s="138"/>
      <c r="L16" s="138"/>
      <c r="M16" s="138"/>
      <c r="N16" s="138"/>
      <c r="O16" s="138"/>
      <c r="P16" s="138"/>
      <c r="Q16" s="138"/>
      <c r="R16" s="138">
        <v>900000</v>
      </c>
      <c r="S16" s="138"/>
      <c r="T16" s="138"/>
      <c r="U16" s="138"/>
      <c r="V16" s="138"/>
      <c r="W16" s="138">
        <v>900000</v>
      </c>
    </row>
    <row r="17" s="27" customFormat="1" ht="18.75" customHeight="1" spans="1:23">
      <c r="A17" s="172" t="s">
        <v>145</v>
      </c>
      <c r="B17" s="173"/>
      <c r="C17" s="173"/>
      <c r="D17" s="173"/>
      <c r="E17" s="173"/>
      <c r="F17" s="173"/>
      <c r="G17" s="173"/>
      <c r="H17" s="174"/>
      <c r="I17" s="138">
        <v>6369496</v>
      </c>
      <c r="J17" s="138">
        <v>303400</v>
      </c>
      <c r="K17" s="138">
        <v>303400</v>
      </c>
      <c r="L17" s="138"/>
      <c r="M17" s="138"/>
      <c r="N17" s="138"/>
      <c r="O17" s="138"/>
      <c r="P17" s="138"/>
      <c r="Q17" s="138">
        <v>1414000</v>
      </c>
      <c r="R17" s="138">
        <v>4652096</v>
      </c>
      <c r="S17" s="138"/>
      <c r="T17" s="138"/>
      <c r="U17" s="138"/>
      <c r="V17" s="138"/>
      <c r="W17" s="138">
        <v>4652096</v>
      </c>
    </row>
    <row r="33" customHeight="1" spans="2:4">
      <c r="B33" s="27"/>
      <c r="D33" s="47"/>
    </row>
    <row r="34" customHeight="1" spans="2:2">
      <c r="B34" s="27"/>
    </row>
    <row r="35" customHeight="1" spans="2:2">
      <c r="B35" s="27"/>
    </row>
    <row r="36" customHeight="1" spans="2:2">
      <c r="B36" s="27"/>
    </row>
    <row r="37" customHeight="1" spans="2:4">
      <c r="B37" s="27"/>
      <c r="D37" s="47"/>
    </row>
  </sheetData>
  <mergeCells count="28">
    <mergeCell ref="A3:W3"/>
    <mergeCell ref="A4:H4"/>
    <mergeCell ref="J5:M5"/>
    <mergeCell ref="N5:P5"/>
    <mergeCell ref="R5:W5"/>
    <mergeCell ref="A17:H17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36"/>
  <sheetViews>
    <sheetView showZeros="0" workbookViewId="0">
      <pane ySplit="1" topLeftCell="A2" activePane="bottomLeft" state="frozen"/>
      <selection/>
      <selection pane="bottomLeft" activeCell="F12" sqref="F12"/>
    </sheetView>
  </sheetViews>
  <sheetFormatPr defaultColWidth="9.14166666666667" defaultRowHeight="12" customHeight="1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8" customHeight="1" spans="10:10">
      <c r="J2" s="3" t="s">
        <v>204</v>
      </c>
    </row>
    <row r="3" ht="39.75" customHeight="1" spans="1:10">
      <c r="A3" s="83" t="str">
        <f>"2025"&amp;"年部门项目支出绩效目标表"</f>
        <v>2025年部门项目支出绩效目标表</v>
      </c>
      <c r="B3" s="4"/>
      <c r="C3" s="4"/>
      <c r="D3" s="4"/>
      <c r="E3" s="4"/>
      <c r="F3" s="84"/>
      <c r="G3" s="4"/>
      <c r="H3" s="84"/>
      <c r="I3" s="84"/>
      <c r="J3" s="4"/>
    </row>
    <row r="4" ht="17.25" customHeight="1" spans="1:1">
      <c r="A4" s="165" t="str">
        <f>"单位名称："&amp;"昆明市官渡区昆一中空港学校"</f>
        <v>单位名称：昆明市官渡区昆一中空港学校</v>
      </c>
    </row>
    <row r="5" ht="44.25" customHeight="1" spans="1:10">
      <c r="A5" s="85" t="s">
        <v>158</v>
      </c>
      <c r="B5" s="85" t="s">
        <v>205</v>
      </c>
      <c r="C5" s="85" t="s">
        <v>206</v>
      </c>
      <c r="D5" s="85" t="s">
        <v>207</v>
      </c>
      <c r="E5" s="85" t="s">
        <v>208</v>
      </c>
      <c r="F5" s="86" t="s">
        <v>209</v>
      </c>
      <c r="G5" s="85" t="s">
        <v>210</v>
      </c>
      <c r="H5" s="86" t="s">
        <v>211</v>
      </c>
      <c r="I5" s="86" t="s">
        <v>212</v>
      </c>
      <c r="J5" s="85" t="s">
        <v>213</v>
      </c>
    </row>
    <row r="6" ht="18.75" customHeight="1" spans="1:10">
      <c r="A6" s="166">
        <v>1</v>
      </c>
      <c r="B6" s="166">
        <v>2</v>
      </c>
      <c r="C6" s="166">
        <v>3</v>
      </c>
      <c r="D6" s="166">
        <v>4</v>
      </c>
      <c r="E6" s="166">
        <v>5</v>
      </c>
      <c r="F6" s="52">
        <v>6</v>
      </c>
      <c r="G6" s="166">
        <v>7</v>
      </c>
      <c r="H6" s="52">
        <v>8</v>
      </c>
      <c r="I6" s="52">
        <v>9</v>
      </c>
      <c r="J6" s="166">
        <v>10</v>
      </c>
    </row>
    <row r="7" s="27" customFormat="1" ht="42" customHeight="1" spans="1:10">
      <c r="A7" s="167" t="s">
        <v>199</v>
      </c>
      <c r="B7" s="21" t="s">
        <v>199</v>
      </c>
      <c r="C7" s="21" t="s">
        <v>214</v>
      </c>
      <c r="D7" s="21" t="s">
        <v>215</v>
      </c>
      <c r="E7" s="168" t="s">
        <v>199</v>
      </c>
      <c r="F7" s="21" t="s">
        <v>216</v>
      </c>
      <c r="G7" s="168" t="s">
        <v>217</v>
      </c>
      <c r="H7" s="21" t="s">
        <v>218</v>
      </c>
      <c r="I7" s="21" t="s">
        <v>219</v>
      </c>
      <c r="J7" s="168" t="s">
        <v>199</v>
      </c>
    </row>
    <row r="8" s="27" customFormat="1" ht="42" customHeight="1" spans="1:10">
      <c r="A8" s="167" t="s">
        <v>199</v>
      </c>
      <c r="B8" s="21" t="s">
        <v>199</v>
      </c>
      <c r="C8" s="21" t="s">
        <v>220</v>
      </c>
      <c r="D8" s="21" t="s">
        <v>221</v>
      </c>
      <c r="E8" s="168" t="s">
        <v>199</v>
      </c>
      <c r="F8" s="21" t="s">
        <v>216</v>
      </c>
      <c r="G8" s="168" t="s">
        <v>217</v>
      </c>
      <c r="H8" s="21" t="s">
        <v>218</v>
      </c>
      <c r="I8" s="21" t="s">
        <v>219</v>
      </c>
      <c r="J8" s="168" t="s">
        <v>199</v>
      </c>
    </row>
    <row r="9" s="27" customFormat="1" ht="42" customHeight="1" spans="1:10">
      <c r="A9" s="167" t="s">
        <v>199</v>
      </c>
      <c r="B9" s="21" t="s">
        <v>199</v>
      </c>
      <c r="C9" s="21" t="s">
        <v>222</v>
      </c>
      <c r="D9" s="21" t="s">
        <v>223</v>
      </c>
      <c r="E9" s="168" t="s">
        <v>199</v>
      </c>
      <c r="F9" s="21" t="s">
        <v>216</v>
      </c>
      <c r="G9" s="168" t="s">
        <v>217</v>
      </c>
      <c r="H9" s="21" t="s">
        <v>218</v>
      </c>
      <c r="I9" s="21" t="s">
        <v>219</v>
      </c>
      <c r="J9" s="168" t="s">
        <v>199</v>
      </c>
    </row>
    <row r="10" s="27" customFormat="1" ht="42" customHeight="1" spans="1:10">
      <c r="A10" s="167" t="s">
        <v>203</v>
      </c>
      <c r="B10" s="21" t="s">
        <v>203</v>
      </c>
      <c r="C10" s="21" t="s">
        <v>214</v>
      </c>
      <c r="D10" s="21" t="s">
        <v>215</v>
      </c>
      <c r="E10" s="168" t="s">
        <v>203</v>
      </c>
      <c r="F10" s="21" t="s">
        <v>216</v>
      </c>
      <c r="G10" s="168" t="s">
        <v>217</v>
      </c>
      <c r="H10" s="21" t="s">
        <v>218</v>
      </c>
      <c r="I10" s="21" t="s">
        <v>219</v>
      </c>
      <c r="J10" s="168" t="s">
        <v>203</v>
      </c>
    </row>
    <row r="11" s="27" customFormat="1" ht="42" customHeight="1" spans="1:10">
      <c r="A11" s="167" t="s">
        <v>203</v>
      </c>
      <c r="B11" s="21" t="s">
        <v>203</v>
      </c>
      <c r="C11" s="21" t="s">
        <v>220</v>
      </c>
      <c r="D11" s="21" t="s">
        <v>221</v>
      </c>
      <c r="E11" s="168" t="s">
        <v>203</v>
      </c>
      <c r="F11" s="21" t="s">
        <v>216</v>
      </c>
      <c r="G11" s="168" t="s">
        <v>217</v>
      </c>
      <c r="H11" s="21" t="s">
        <v>218</v>
      </c>
      <c r="I11" s="21" t="s">
        <v>219</v>
      </c>
      <c r="J11" s="168" t="s">
        <v>203</v>
      </c>
    </row>
    <row r="12" s="27" customFormat="1" ht="42" customHeight="1" spans="1:10">
      <c r="A12" s="167" t="s">
        <v>203</v>
      </c>
      <c r="B12" s="21" t="s">
        <v>203</v>
      </c>
      <c r="C12" s="21" t="s">
        <v>222</v>
      </c>
      <c r="D12" s="21" t="s">
        <v>223</v>
      </c>
      <c r="E12" s="168" t="s">
        <v>203</v>
      </c>
      <c r="F12" s="21" t="s">
        <v>216</v>
      </c>
      <c r="G12" s="168" t="s">
        <v>217</v>
      </c>
      <c r="H12" s="21" t="s">
        <v>218</v>
      </c>
      <c r="I12" s="21" t="s">
        <v>219</v>
      </c>
      <c r="J12" s="168" t="s">
        <v>203</v>
      </c>
    </row>
    <row r="13" s="27" customFormat="1" ht="42" customHeight="1" spans="1:10">
      <c r="A13" s="167" t="s">
        <v>193</v>
      </c>
      <c r="B13" s="21" t="s">
        <v>224</v>
      </c>
      <c r="C13" s="21" t="s">
        <v>214</v>
      </c>
      <c r="D13" s="21" t="s">
        <v>215</v>
      </c>
      <c r="E13" s="168" t="s">
        <v>193</v>
      </c>
      <c r="F13" s="21" t="s">
        <v>216</v>
      </c>
      <c r="G13" s="168" t="s">
        <v>217</v>
      </c>
      <c r="H13" s="21" t="s">
        <v>218</v>
      </c>
      <c r="I13" s="21" t="s">
        <v>219</v>
      </c>
      <c r="J13" s="168" t="s">
        <v>193</v>
      </c>
    </row>
    <row r="14" s="27" customFormat="1" ht="42" customHeight="1" spans="1:10">
      <c r="A14" s="167" t="s">
        <v>193</v>
      </c>
      <c r="B14" s="21" t="s">
        <v>224</v>
      </c>
      <c r="C14" s="21" t="s">
        <v>220</v>
      </c>
      <c r="D14" s="21" t="s">
        <v>221</v>
      </c>
      <c r="E14" s="168" t="s">
        <v>193</v>
      </c>
      <c r="F14" s="21" t="s">
        <v>216</v>
      </c>
      <c r="G14" s="168" t="s">
        <v>217</v>
      </c>
      <c r="H14" s="21" t="s">
        <v>218</v>
      </c>
      <c r="I14" s="21" t="s">
        <v>219</v>
      </c>
      <c r="J14" s="168" t="s">
        <v>193</v>
      </c>
    </row>
    <row r="15" s="27" customFormat="1" ht="42" customHeight="1" spans="1:10">
      <c r="A15" s="167" t="s">
        <v>193</v>
      </c>
      <c r="B15" s="21" t="s">
        <v>224</v>
      </c>
      <c r="C15" s="21" t="s">
        <v>222</v>
      </c>
      <c r="D15" s="21" t="s">
        <v>223</v>
      </c>
      <c r="E15" s="168" t="s">
        <v>193</v>
      </c>
      <c r="F15" s="21" t="s">
        <v>216</v>
      </c>
      <c r="G15" s="168" t="s">
        <v>217</v>
      </c>
      <c r="H15" s="21" t="s">
        <v>218</v>
      </c>
      <c r="I15" s="21" t="s">
        <v>219</v>
      </c>
      <c r="J15" s="168" t="s">
        <v>193</v>
      </c>
    </row>
    <row r="16" s="27" customFormat="1" ht="42" customHeight="1" spans="1:10">
      <c r="A16" s="167" t="s">
        <v>197</v>
      </c>
      <c r="B16" s="21" t="s">
        <v>197</v>
      </c>
      <c r="C16" s="21" t="s">
        <v>214</v>
      </c>
      <c r="D16" s="21" t="s">
        <v>215</v>
      </c>
      <c r="E16" s="168" t="s">
        <v>197</v>
      </c>
      <c r="F16" s="21" t="s">
        <v>216</v>
      </c>
      <c r="G16" s="168" t="s">
        <v>217</v>
      </c>
      <c r="H16" s="21" t="s">
        <v>218</v>
      </c>
      <c r="I16" s="21" t="s">
        <v>219</v>
      </c>
      <c r="J16" s="168" t="s">
        <v>197</v>
      </c>
    </row>
    <row r="17" s="27" customFormat="1" ht="42" customHeight="1" spans="1:10">
      <c r="A17" s="167" t="s">
        <v>197</v>
      </c>
      <c r="B17" s="21" t="s">
        <v>197</v>
      </c>
      <c r="C17" s="21" t="s">
        <v>220</v>
      </c>
      <c r="D17" s="21" t="s">
        <v>221</v>
      </c>
      <c r="E17" s="168" t="s">
        <v>197</v>
      </c>
      <c r="F17" s="21" t="s">
        <v>216</v>
      </c>
      <c r="G17" s="168" t="s">
        <v>217</v>
      </c>
      <c r="H17" s="21" t="s">
        <v>218</v>
      </c>
      <c r="I17" s="21" t="s">
        <v>219</v>
      </c>
      <c r="J17" s="168" t="s">
        <v>197</v>
      </c>
    </row>
    <row r="18" s="27" customFormat="1" ht="42" customHeight="1" spans="1:10">
      <c r="A18" s="167" t="s">
        <v>197</v>
      </c>
      <c r="B18" s="21" t="s">
        <v>197</v>
      </c>
      <c r="C18" s="21" t="s">
        <v>222</v>
      </c>
      <c r="D18" s="21" t="s">
        <v>223</v>
      </c>
      <c r="E18" s="168" t="s">
        <v>197</v>
      </c>
      <c r="F18" s="21" t="s">
        <v>216</v>
      </c>
      <c r="G18" s="168" t="s">
        <v>217</v>
      </c>
      <c r="H18" s="21" t="s">
        <v>218</v>
      </c>
      <c r="I18" s="21" t="s">
        <v>219</v>
      </c>
      <c r="J18" s="168" t="s">
        <v>197</v>
      </c>
    </row>
    <row r="19" s="27" customFormat="1" ht="42" customHeight="1" spans="1:10">
      <c r="A19" s="167" t="s">
        <v>201</v>
      </c>
      <c r="B19" s="21" t="s">
        <v>201</v>
      </c>
      <c r="C19" s="21" t="s">
        <v>214</v>
      </c>
      <c r="D19" s="21" t="s">
        <v>215</v>
      </c>
      <c r="E19" s="168" t="s">
        <v>201</v>
      </c>
      <c r="F19" s="21" t="s">
        <v>216</v>
      </c>
      <c r="G19" s="168" t="s">
        <v>217</v>
      </c>
      <c r="H19" s="21" t="s">
        <v>218</v>
      </c>
      <c r="I19" s="21" t="s">
        <v>219</v>
      </c>
      <c r="J19" s="168" t="s">
        <v>201</v>
      </c>
    </row>
    <row r="20" s="27" customFormat="1" ht="42" customHeight="1" spans="1:10">
      <c r="A20" s="167" t="s">
        <v>201</v>
      </c>
      <c r="B20" s="21" t="s">
        <v>201</v>
      </c>
      <c r="C20" s="21" t="s">
        <v>220</v>
      </c>
      <c r="D20" s="21" t="s">
        <v>221</v>
      </c>
      <c r="E20" s="168" t="s">
        <v>201</v>
      </c>
      <c r="F20" s="21" t="s">
        <v>216</v>
      </c>
      <c r="G20" s="168" t="s">
        <v>217</v>
      </c>
      <c r="H20" s="21" t="s">
        <v>218</v>
      </c>
      <c r="I20" s="21" t="s">
        <v>219</v>
      </c>
      <c r="J20" s="168" t="s">
        <v>201</v>
      </c>
    </row>
    <row r="21" s="27" customFormat="1" ht="42" customHeight="1" spans="1:10">
      <c r="A21" s="167" t="s">
        <v>201</v>
      </c>
      <c r="B21" s="21" t="s">
        <v>201</v>
      </c>
      <c r="C21" s="21" t="s">
        <v>222</v>
      </c>
      <c r="D21" s="21" t="s">
        <v>223</v>
      </c>
      <c r="E21" s="168" t="s">
        <v>201</v>
      </c>
      <c r="F21" s="21" t="s">
        <v>216</v>
      </c>
      <c r="G21" s="168" t="s">
        <v>217</v>
      </c>
      <c r="H21" s="21" t="s">
        <v>218</v>
      </c>
      <c r="I21" s="21" t="s">
        <v>219</v>
      </c>
      <c r="J21" s="168" t="s">
        <v>201</v>
      </c>
    </row>
    <row r="22" s="27" customFormat="1" ht="42" customHeight="1" spans="1:10">
      <c r="A22" s="167" t="s">
        <v>191</v>
      </c>
      <c r="B22" s="21" t="s">
        <v>191</v>
      </c>
      <c r="C22" s="21" t="s">
        <v>214</v>
      </c>
      <c r="D22" s="21" t="s">
        <v>215</v>
      </c>
      <c r="E22" s="168" t="s">
        <v>191</v>
      </c>
      <c r="F22" s="21" t="s">
        <v>216</v>
      </c>
      <c r="G22" s="168" t="s">
        <v>217</v>
      </c>
      <c r="H22" s="21" t="s">
        <v>218</v>
      </c>
      <c r="I22" s="21" t="s">
        <v>219</v>
      </c>
      <c r="J22" s="168" t="s">
        <v>191</v>
      </c>
    </row>
    <row r="23" s="27" customFormat="1" ht="42" customHeight="1" spans="1:10">
      <c r="A23" s="167" t="s">
        <v>191</v>
      </c>
      <c r="B23" s="21" t="s">
        <v>191</v>
      </c>
      <c r="C23" s="21" t="s">
        <v>220</v>
      </c>
      <c r="D23" s="21" t="s">
        <v>221</v>
      </c>
      <c r="E23" s="168" t="s">
        <v>191</v>
      </c>
      <c r="F23" s="21" t="s">
        <v>216</v>
      </c>
      <c r="G23" s="168" t="s">
        <v>217</v>
      </c>
      <c r="H23" s="21" t="s">
        <v>218</v>
      </c>
      <c r="I23" s="21" t="s">
        <v>219</v>
      </c>
      <c r="J23" s="168" t="s">
        <v>191</v>
      </c>
    </row>
    <row r="24" s="27" customFormat="1" ht="42" customHeight="1" spans="1:10">
      <c r="A24" s="167" t="s">
        <v>191</v>
      </c>
      <c r="B24" s="21" t="s">
        <v>191</v>
      </c>
      <c r="C24" s="21" t="s">
        <v>222</v>
      </c>
      <c r="D24" s="21" t="s">
        <v>223</v>
      </c>
      <c r="E24" s="168" t="s">
        <v>191</v>
      </c>
      <c r="F24" s="21" t="s">
        <v>216</v>
      </c>
      <c r="G24" s="168" t="s">
        <v>217</v>
      </c>
      <c r="H24" s="21" t="s">
        <v>218</v>
      </c>
      <c r="I24" s="21" t="s">
        <v>219</v>
      </c>
      <c r="J24" s="168" t="s">
        <v>191</v>
      </c>
    </row>
    <row r="25" s="27" customFormat="1" ht="42" customHeight="1" spans="1:10">
      <c r="A25" s="167" t="s">
        <v>187</v>
      </c>
      <c r="B25" s="21" t="s">
        <v>187</v>
      </c>
      <c r="C25" s="21" t="s">
        <v>214</v>
      </c>
      <c r="D25" s="21" t="s">
        <v>215</v>
      </c>
      <c r="E25" s="168" t="s">
        <v>187</v>
      </c>
      <c r="F25" s="21" t="s">
        <v>216</v>
      </c>
      <c r="G25" s="168" t="s">
        <v>217</v>
      </c>
      <c r="H25" s="21" t="s">
        <v>218</v>
      </c>
      <c r="I25" s="21" t="s">
        <v>219</v>
      </c>
      <c r="J25" s="168" t="s">
        <v>187</v>
      </c>
    </row>
    <row r="26" s="27" customFormat="1" ht="42" customHeight="1" spans="1:10">
      <c r="A26" s="167" t="s">
        <v>187</v>
      </c>
      <c r="B26" s="21" t="s">
        <v>187</v>
      </c>
      <c r="C26" s="21" t="s">
        <v>220</v>
      </c>
      <c r="D26" s="21" t="s">
        <v>221</v>
      </c>
      <c r="E26" s="168" t="s">
        <v>187</v>
      </c>
      <c r="F26" s="21" t="s">
        <v>216</v>
      </c>
      <c r="G26" s="168" t="s">
        <v>217</v>
      </c>
      <c r="H26" s="21" t="s">
        <v>218</v>
      </c>
      <c r="I26" s="21" t="s">
        <v>219</v>
      </c>
      <c r="J26" s="168" t="s">
        <v>187</v>
      </c>
    </row>
    <row r="27" s="27" customFormat="1" ht="42" customHeight="1" spans="1:10">
      <c r="A27" s="167" t="s">
        <v>187</v>
      </c>
      <c r="B27" s="21" t="s">
        <v>187</v>
      </c>
      <c r="C27" s="21" t="s">
        <v>222</v>
      </c>
      <c r="D27" s="21" t="s">
        <v>223</v>
      </c>
      <c r="E27" s="168" t="s">
        <v>187</v>
      </c>
      <c r="F27" s="21" t="s">
        <v>216</v>
      </c>
      <c r="G27" s="168" t="s">
        <v>217</v>
      </c>
      <c r="H27" s="21" t="s">
        <v>218</v>
      </c>
      <c r="I27" s="21" t="s">
        <v>219</v>
      </c>
      <c r="J27" s="168" t="s">
        <v>187</v>
      </c>
    </row>
    <row r="32" customHeight="1" spans="2:2">
      <c r="B32" s="27"/>
    </row>
    <row r="33" customHeight="1" spans="2:2">
      <c r="B33" s="27"/>
    </row>
    <row r="34" customHeight="1" spans="2:2">
      <c r="B34" s="27"/>
    </row>
    <row r="35" customHeight="1" spans="2:2">
      <c r="B35" s="27"/>
    </row>
    <row r="36" customHeight="1" spans="2:2">
      <c r="B36" s="27"/>
    </row>
  </sheetData>
  <mergeCells count="16">
    <mergeCell ref="A3:J3"/>
    <mergeCell ref="A4:H4"/>
    <mergeCell ref="A7:A9"/>
    <mergeCell ref="A10:A12"/>
    <mergeCell ref="A13:A15"/>
    <mergeCell ref="A16:A18"/>
    <mergeCell ref="A19:A21"/>
    <mergeCell ref="A22:A24"/>
    <mergeCell ref="A25:A27"/>
    <mergeCell ref="B7:B9"/>
    <mergeCell ref="B10:B12"/>
    <mergeCell ref="B13:B15"/>
    <mergeCell ref="B16:B18"/>
    <mergeCell ref="B19:B21"/>
    <mergeCell ref="B22:B24"/>
    <mergeCell ref="B25:B27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37"/>
  <sheetViews>
    <sheetView showZeros="0" workbookViewId="0">
      <pane ySplit="1" topLeftCell="A2" activePane="bottomLeft" state="frozen"/>
      <selection/>
      <selection pane="bottomLeft" activeCell="C22" sqref="C22"/>
    </sheetView>
  </sheetViews>
  <sheetFormatPr defaultColWidth="9.14166666666667" defaultRowHeight="14.25" customHeight="1" outlineLevelCol="5"/>
  <cols>
    <col min="1" max="1" width="32.1416666666667" customWidth="1"/>
    <col min="2" max="2" width="20.7083333333333" customWidth="1"/>
    <col min="3" max="3" width="32.1416666666667" customWidth="1"/>
    <col min="4" max="4" width="27.7083333333333" customWidth="1"/>
    <col min="5" max="6" width="36.7083333333333" customWidth="1"/>
  </cols>
  <sheetData>
    <row r="1" customHeight="1" spans="1:6">
      <c r="A1" s="54" t="s">
        <v>225</v>
      </c>
      <c r="B1" s="54"/>
      <c r="C1" s="54"/>
      <c r="D1" s="1"/>
      <c r="E1" s="1"/>
      <c r="F1" s="1"/>
    </row>
    <row r="2" ht="12" customHeight="1" spans="1:6">
      <c r="A2" s="147">
        <v>1</v>
      </c>
      <c r="B2" s="148">
        <v>0</v>
      </c>
      <c r="C2" s="147">
        <v>1</v>
      </c>
      <c r="D2" s="149"/>
      <c r="E2" s="149"/>
      <c r="F2" s="146" t="s">
        <v>226</v>
      </c>
    </row>
    <row r="3" ht="42" customHeight="1" spans="1:6">
      <c r="A3" s="150" t="str">
        <f>"2025"&amp;"年部门政府性基金预算支出预算表"</f>
        <v>2025年部门政府性基金预算支出预算表</v>
      </c>
      <c r="B3" s="150" t="s">
        <v>227</v>
      </c>
      <c r="C3" s="151"/>
      <c r="D3" s="152"/>
      <c r="E3" s="152"/>
      <c r="F3" s="152"/>
    </row>
    <row r="4" ht="13.5" customHeight="1" spans="1:6">
      <c r="A4" s="5" t="str">
        <f>"单位名称："&amp;"昆明市官渡区昆一中空港学校"</f>
        <v>单位名称：昆明市官渡区昆一中空港学校</v>
      </c>
      <c r="B4" s="5" t="s">
        <v>228</v>
      </c>
      <c r="C4" s="153"/>
      <c r="D4" s="154"/>
      <c r="E4" s="154"/>
      <c r="F4" s="155" t="s">
        <v>1</v>
      </c>
    </row>
    <row r="5" ht="19.5" customHeight="1" spans="1:6">
      <c r="A5" s="156" t="s">
        <v>156</v>
      </c>
      <c r="B5" s="157" t="s">
        <v>72</v>
      </c>
      <c r="C5" s="156" t="s">
        <v>73</v>
      </c>
      <c r="D5" s="11" t="s">
        <v>229</v>
      </c>
      <c r="E5" s="12"/>
      <c r="F5" s="13"/>
    </row>
    <row r="6" ht="18.75" customHeight="1" spans="1:6">
      <c r="A6" s="158"/>
      <c r="B6" s="159"/>
      <c r="C6" s="158"/>
      <c r="D6" s="16" t="s">
        <v>55</v>
      </c>
      <c r="E6" s="11" t="s">
        <v>75</v>
      </c>
      <c r="F6" s="16" t="s">
        <v>76</v>
      </c>
    </row>
    <row r="7" ht="18.75" customHeight="1" spans="1:6">
      <c r="A7" s="160">
        <v>1</v>
      </c>
      <c r="B7" s="161" t="s">
        <v>83</v>
      </c>
      <c r="C7" s="160">
        <v>3</v>
      </c>
      <c r="D7" s="162">
        <v>4</v>
      </c>
      <c r="E7" s="162">
        <v>5</v>
      </c>
      <c r="F7" s="162">
        <v>6</v>
      </c>
    </row>
    <row r="8" ht="21" customHeight="1" spans="1:6">
      <c r="A8" s="21"/>
      <c r="B8" s="21"/>
      <c r="C8" s="21"/>
      <c r="D8" s="138"/>
      <c r="E8" s="138"/>
      <c r="F8" s="138"/>
    </row>
    <row r="9" ht="21" customHeight="1" spans="1:6">
      <c r="A9" s="21"/>
      <c r="B9" s="21"/>
      <c r="C9" s="21"/>
      <c r="D9" s="138"/>
      <c r="E9" s="138"/>
      <c r="F9" s="138"/>
    </row>
    <row r="10" ht="18.75" customHeight="1" spans="1:6">
      <c r="A10" s="163" t="s">
        <v>145</v>
      </c>
      <c r="B10" s="163" t="s">
        <v>145</v>
      </c>
      <c r="C10" s="164" t="s">
        <v>145</v>
      </c>
      <c r="D10" s="138"/>
      <c r="E10" s="138"/>
      <c r="F10" s="138"/>
    </row>
    <row r="33" customHeight="1" spans="2:2">
      <c r="B33" s="27"/>
    </row>
    <row r="34" customHeight="1" spans="2:2">
      <c r="B34" s="27"/>
    </row>
    <row r="35" customHeight="1" spans="2:2">
      <c r="B35" s="27"/>
    </row>
    <row r="36" customHeight="1" spans="2:2">
      <c r="B36" s="27"/>
    </row>
    <row r="37" customHeight="1" spans="2:2">
      <c r="B37" s="27"/>
    </row>
  </sheetData>
  <mergeCells count="8">
    <mergeCell ref="A1:C1"/>
    <mergeCell ref="A3:F3"/>
    <mergeCell ref="A4:C4"/>
    <mergeCell ref="D5:F5"/>
    <mergeCell ref="A10:C10"/>
    <mergeCell ref="A5:A6"/>
    <mergeCell ref="B5:B6"/>
    <mergeCell ref="C5:C6"/>
  </mergeCells>
  <printOptions horizontalCentered="1"/>
  <pageMargins left="0.37" right="0.37" top="0.56" bottom="0.56" header="0.48" footer="0.48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37"/>
  <sheetViews>
    <sheetView showZeros="0" workbookViewId="0">
      <pane ySplit="1" topLeftCell="A2" activePane="bottomLeft" state="frozen"/>
      <selection/>
      <selection pane="bottomLeft" activeCell="C22" sqref="C22"/>
    </sheetView>
  </sheetViews>
  <sheetFormatPr defaultColWidth="9.14166666666667" defaultRowHeight="14.25" customHeight="1"/>
  <cols>
    <col min="1" max="2" width="32.575" customWidth="1"/>
    <col min="3" max="3" width="41.1416666666667" customWidth="1"/>
    <col min="4" max="4" width="21.7083333333333" customWidth="1"/>
    <col min="5" max="5" width="35.2833333333333" customWidth="1"/>
    <col min="6" max="6" width="7.70833333333333" customWidth="1"/>
    <col min="7" max="7" width="11.1416666666667" customWidth="1"/>
    <col min="8" max="8" width="13.2833333333333" customWidth="1"/>
    <col min="9" max="18" width="20" customWidth="1"/>
    <col min="19" max="19" width="19.85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5.75" customHeight="1" spans="2:19">
      <c r="B2" s="104"/>
      <c r="C2" s="104"/>
      <c r="R2" s="3"/>
      <c r="S2" s="3" t="s">
        <v>230</v>
      </c>
    </row>
    <row r="3" ht="41.25" customHeight="1" spans="1:19">
      <c r="A3" s="91" t="str">
        <f>"2025"&amp;"年部门政府采购预算表"</f>
        <v>2025年部门政府采购预算表</v>
      </c>
      <c r="B3" s="84"/>
      <c r="C3" s="84"/>
      <c r="D3" s="4"/>
      <c r="E3" s="4"/>
      <c r="F3" s="4"/>
      <c r="G3" s="4"/>
      <c r="H3" s="4"/>
      <c r="I3" s="4"/>
      <c r="J3" s="4"/>
      <c r="K3" s="4"/>
      <c r="L3" s="4"/>
      <c r="M3" s="84"/>
      <c r="N3" s="4"/>
      <c r="O3" s="4"/>
      <c r="P3" s="84"/>
      <c r="Q3" s="4"/>
      <c r="R3" s="84"/>
      <c r="S3" s="84"/>
    </row>
    <row r="4" ht="18.75" customHeight="1" spans="1:19">
      <c r="A4" s="131" t="str">
        <f>"单位名称："&amp;"昆明市官渡区昆一中空港学校"</f>
        <v>单位名称：昆明市官渡区昆一中空港学校</v>
      </c>
      <c r="B4" s="106"/>
      <c r="C4" s="106"/>
      <c r="D4" s="30"/>
      <c r="E4" s="30"/>
      <c r="F4" s="30"/>
      <c r="G4" s="30"/>
      <c r="H4" s="30"/>
      <c r="I4" s="30"/>
      <c r="J4" s="30"/>
      <c r="K4" s="30"/>
      <c r="L4" s="30"/>
      <c r="R4" s="48"/>
      <c r="S4" s="146" t="s">
        <v>1</v>
      </c>
    </row>
    <row r="5" ht="15.75" customHeight="1" spans="1:19">
      <c r="A5" s="32" t="s">
        <v>155</v>
      </c>
      <c r="B5" s="107" t="s">
        <v>156</v>
      </c>
      <c r="C5" s="107" t="s">
        <v>231</v>
      </c>
      <c r="D5" s="108" t="s">
        <v>232</v>
      </c>
      <c r="E5" s="108" t="s">
        <v>233</v>
      </c>
      <c r="F5" s="108" t="s">
        <v>234</v>
      </c>
      <c r="G5" s="108" t="s">
        <v>235</v>
      </c>
      <c r="H5" s="108" t="s">
        <v>236</v>
      </c>
      <c r="I5" s="121" t="s">
        <v>163</v>
      </c>
      <c r="J5" s="121"/>
      <c r="K5" s="121"/>
      <c r="L5" s="121"/>
      <c r="M5" s="122"/>
      <c r="N5" s="121"/>
      <c r="O5" s="121"/>
      <c r="P5" s="101"/>
      <c r="Q5" s="121"/>
      <c r="R5" s="122"/>
      <c r="S5" s="102"/>
    </row>
    <row r="6" ht="17.25" customHeight="1" spans="1:19">
      <c r="A6" s="35"/>
      <c r="B6" s="109"/>
      <c r="C6" s="109"/>
      <c r="D6" s="110"/>
      <c r="E6" s="110"/>
      <c r="F6" s="110"/>
      <c r="G6" s="110"/>
      <c r="H6" s="110"/>
      <c r="I6" s="110" t="s">
        <v>55</v>
      </c>
      <c r="J6" s="110" t="s">
        <v>58</v>
      </c>
      <c r="K6" s="110" t="s">
        <v>237</v>
      </c>
      <c r="L6" s="110" t="s">
        <v>238</v>
      </c>
      <c r="M6" s="123" t="s">
        <v>239</v>
      </c>
      <c r="N6" s="124" t="s">
        <v>240</v>
      </c>
      <c r="O6" s="124"/>
      <c r="P6" s="129"/>
      <c r="Q6" s="124"/>
      <c r="R6" s="130"/>
      <c r="S6" s="111"/>
    </row>
    <row r="7" ht="54" customHeight="1" spans="1:19">
      <c r="A7" s="37"/>
      <c r="B7" s="111"/>
      <c r="C7" s="111"/>
      <c r="D7" s="112"/>
      <c r="E7" s="112"/>
      <c r="F7" s="112"/>
      <c r="G7" s="112"/>
      <c r="H7" s="112"/>
      <c r="I7" s="112"/>
      <c r="J7" s="112" t="s">
        <v>57</v>
      </c>
      <c r="K7" s="112"/>
      <c r="L7" s="112"/>
      <c r="M7" s="125"/>
      <c r="N7" s="112" t="s">
        <v>57</v>
      </c>
      <c r="O7" s="112" t="s">
        <v>64</v>
      </c>
      <c r="P7" s="111" t="s">
        <v>65</v>
      </c>
      <c r="Q7" s="112" t="s">
        <v>66</v>
      </c>
      <c r="R7" s="125" t="s">
        <v>67</v>
      </c>
      <c r="S7" s="111" t="s">
        <v>68</v>
      </c>
    </row>
    <row r="8" ht="18" customHeight="1" spans="1:19">
      <c r="A8" s="132">
        <v>1</v>
      </c>
      <c r="B8" s="132" t="s">
        <v>83</v>
      </c>
      <c r="C8" s="133">
        <v>3</v>
      </c>
      <c r="D8" s="133">
        <v>4</v>
      </c>
      <c r="E8" s="132">
        <v>5</v>
      </c>
      <c r="F8" s="132">
        <v>6</v>
      </c>
      <c r="G8" s="132">
        <v>7</v>
      </c>
      <c r="H8" s="132">
        <v>8</v>
      </c>
      <c r="I8" s="132">
        <v>9</v>
      </c>
      <c r="J8" s="132">
        <v>10</v>
      </c>
      <c r="K8" s="132">
        <v>11</v>
      </c>
      <c r="L8" s="132">
        <v>12</v>
      </c>
      <c r="M8" s="132">
        <v>13</v>
      </c>
      <c r="N8" s="132">
        <v>14</v>
      </c>
      <c r="O8" s="132">
        <v>15</v>
      </c>
      <c r="P8" s="132">
        <v>16</v>
      </c>
      <c r="Q8" s="132">
        <v>17</v>
      </c>
      <c r="R8" s="132">
        <v>18</v>
      </c>
      <c r="S8" s="132">
        <v>19</v>
      </c>
    </row>
    <row r="9" s="27" customFormat="1" ht="21" customHeight="1" spans="1:19">
      <c r="A9" s="134" t="s">
        <v>173</v>
      </c>
      <c r="B9" s="135" t="s">
        <v>70</v>
      </c>
      <c r="C9" s="135" t="s">
        <v>175</v>
      </c>
      <c r="D9" s="136" t="s">
        <v>241</v>
      </c>
      <c r="E9" s="136" t="s">
        <v>241</v>
      </c>
      <c r="F9" s="136" t="s">
        <v>242</v>
      </c>
      <c r="G9" s="137">
        <v>1</v>
      </c>
      <c r="H9" s="138">
        <v>10000</v>
      </c>
      <c r="I9" s="138">
        <v>10000</v>
      </c>
      <c r="J9" s="138">
        <v>10000</v>
      </c>
      <c r="K9" s="138"/>
      <c r="L9" s="138"/>
      <c r="M9" s="138"/>
      <c r="N9" s="138"/>
      <c r="O9" s="138"/>
      <c r="P9" s="138"/>
      <c r="Q9" s="138"/>
      <c r="R9" s="138"/>
      <c r="S9" s="138"/>
    </row>
    <row r="10" s="27" customFormat="1" ht="21" customHeight="1" spans="1:19">
      <c r="A10" s="134" t="s">
        <v>173</v>
      </c>
      <c r="B10" s="135" t="s">
        <v>70</v>
      </c>
      <c r="C10" s="135" t="s">
        <v>193</v>
      </c>
      <c r="D10" s="136" t="s">
        <v>193</v>
      </c>
      <c r="E10" s="136" t="s">
        <v>243</v>
      </c>
      <c r="F10" s="136" t="s">
        <v>242</v>
      </c>
      <c r="G10" s="137">
        <v>1</v>
      </c>
      <c r="H10" s="138">
        <v>1736496</v>
      </c>
      <c r="I10" s="138">
        <v>1736496</v>
      </c>
      <c r="J10" s="138"/>
      <c r="K10" s="138"/>
      <c r="L10" s="138"/>
      <c r="M10" s="138"/>
      <c r="N10" s="138">
        <v>1736496</v>
      </c>
      <c r="O10" s="138"/>
      <c r="P10" s="138"/>
      <c r="Q10" s="138"/>
      <c r="R10" s="138"/>
      <c r="S10" s="138">
        <v>1736496</v>
      </c>
    </row>
    <row r="11" s="27" customFormat="1" ht="21" customHeight="1" spans="1:19">
      <c r="A11" s="134" t="s">
        <v>173</v>
      </c>
      <c r="B11" s="135" t="s">
        <v>70</v>
      </c>
      <c r="C11" s="135" t="s">
        <v>197</v>
      </c>
      <c r="D11" s="136" t="s">
        <v>197</v>
      </c>
      <c r="E11" s="136" t="s">
        <v>244</v>
      </c>
      <c r="F11" s="136" t="s">
        <v>242</v>
      </c>
      <c r="G11" s="137">
        <v>1</v>
      </c>
      <c r="H11" s="138">
        <v>800000</v>
      </c>
      <c r="I11" s="138">
        <v>800000</v>
      </c>
      <c r="J11" s="138"/>
      <c r="K11" s="138"/>
      <c r="L11" s="138"/>
      <c r="M11" s="138"/>
      <c r="N11" s="138">
        <v>800000</v>
      </c>
      <c r="O11" s="138"/>
      <c r="P11" s="138"/>
      <c r="Q11" s="138"/>
      <c r="R11" s="138"/>
      <c r="S11" s="138">
        <v>800000</v>
      </c>
    </row>
    <row r="12" s="27" customFormat="1" ht="21" customHeight="1" spans="1:19">
      <c r="A12" s="134" t="s">
        <v>173</v>
      </c>
      <c r="B12" s="135" t="s">
        <v>70</v>
      </c>
      <c r="C12" s="135" t="s">
        <v>203</v>
      </c>
      <c r="D12" s="136" t="s">
        <v>203</v>
      </c>
      <c r="E12" s="136" t="s">
        <v>243</v>
      </c>
      <c r="F12" s="136" t="s">
        <v>242</v>
      </c>
      <c r="G12" s="137">
        <v>1</v>
      </c>
      <c r="H12" s="138">
        <v>900000</v>
      </c>
      <c r="I12" s="138">
        <v>900000</v>
      </c>
      <c r="J12" s="138"/>
      <c r="K12" s="138"/>
      <c r="L12" s="138"/>
      <c r="M12" s="138"/>
      <c r="N12" s="138">
        <v>900000</v>
      </c>
      <c r="O12" s="138"/>
      <c r="P12" s="138"/>
      <c r="Q12" s="138"/>
      <c r="R12" s="138"/>
      <c r="S12" s="138">
        <v>900000</v>
      </c>
    </row>
    <row r="13" s="27" customFormat="1" ht="21" customHeight="1" spans="1:19">
      <c r="A13" s="139" t="s">
        <v>145</v>
      </c>
      <c r="B13" s="140"/>
      <c r="C13" s="140"/>
      <c r="D13" s="141"/>
      <c r="E13" s="141"/>
      <c r="F13" s="141"/>
      <c r="G13" s="142"/>
      <c r="H13" s="138">
        <v>3446496</v>
      </c>
      <c r="I13" s="138">
        <v>3446496</v>
      </c>
      <c r="J13" s="138">
        <v>10000</v>
      </c>
      <c r="K13" s="138"/>
      <c r="L13" s="138"/>
      <c r="M13" s="138"/>
      <c r="N13" s="138">
        <v>3436496</v>
      </c>
      <c r="O13" s="138"/>
      <c r="P13" s="138"/>
      <c r="Q13" s="138"/>
      <c r="R13" s="138"/>
      <c r="S13" s="138">
        <v>3436496</v>
      </c>
    </row>
    <row r="14" s="27" customFormat="1" ht="21" customHeight="1" spans="1:19">
      <c r="A14" s="143" t="s">
        <v>245</v>
      </c>
      <c r="B14" s="5"/>
      <c r="C14" s="5"/>
      <c r="D14" s="143"/>
      <c r="E14" s="143"/>
      <c r="F14" s="143"/>
      <c r="G14" s="144"/>
      <c r="H14" s="145"/>
      <c r="I14" s="145"/>
      <c r="J14" s="145"/>
      <c r="K14" s="145"/>
      <c r="L14" s="145"/>
      <c r="M14" s="145"/>
      <c r="N14" s="145"/>
      <c r="O14" s="145"/>
      <c r="P14" s="145"/>
      <c r="Q14" s="145"/>
      <c r="R14" s="145"/>
      <c r="S14" s="145"/>
    </row>
    <row r="33" customHeight="1" spans="2:4">
      <c r="B33" s="27"/>
      <c r="D33" s="131"/>
    </row>
    <row r="34" customHeight="1" spans="2:2">
      <c r="B34" s="27"/>
    </row>
    <row r="35" customHeight="1" spans="2:2">
      <c r="B35" s="27"/>
    </row>
    <row r="36" customHeight="1" spans="2:2">
      <c r="B36" s="27"/>
    </row>
    <row r="37" customHeight="1" spans="2:4">
      <c r="B37" s="27"/>
      <c r="D37" s="131"/>
    </row>
  </sheetData>
  <mergeCells count="19">
    <mergeCell ref="A3:S3"/>
    <mergeCell ref="A4:H4"/>
    <mergeCell ref="I5:S5"/>
    <mergeCell ref="N6:S6"/>
    <mergeCell ref="A13:G13"/>
    <mergeCell ref="A14:S14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  <mergeCell ref="L6:L7"/>
    <mergeCell ref="M6:M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T37"/>
  <sheetViews>
    <sheetView showZeros="0" workbookViewId="0">
      <pane ySplit="1" topLeftCell="A2" activePane="bottomLeft" state="frozen"/>
      <selection/>
      <selection pane="bottomLeft" activeCell="A1" sqref="A1:B1"/>
    </sheetView>
  </sheetViews>
  <sheetFormatPr defaultColWidth="9.14166666666667" defaultRowHeight="14.25" customHeight="1"/>
  <cols>
    <col min="1" max="5" width="39.1416666666667" customWidth="1"/>
    <col min="6" max="6" width="27.575" customWidth="1"/>
    <col min="7" max="7" width="28.575" customWidth="1"/>
    <col min="8" max="8" width="28.1416666666667" customWidth="1"/>
    <col min="9" max="9" width="39.1416666666667" customWidth="1"/>
    <col min="10" max="18" width="20.425" customWidth="1"/>
    <col min="19" max="20" width="20.2833333333333" customWidth="1"/>
  </cols>
  <sheetData>
    <row r="1" customHeight="1" spans="1:20">
      <c r="A1" s="54" t="s">
        <v>246</v>
      </c>
      <c r="B1" s="54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ht="16.5" customHeight="1" spans="1:20">
      <c r="A2" s="95"/>
      <c r="B2" s="104"/>
      <c r="C2" s="104"/>
      <c r="D2" s="104"/>
      <c r="E2" s="104"/>
      <c r="F2" s="104"/>
      <c r="G2" s="104"/>
      <c r="H2" s="95"/>
      <c r="I2" s="95"/>
      <c r="J2" s="95"/>
      <c r="K2" s="95"/>
      <c r="L2" s="95"/>
      <c r="M2" s="95"/>
      <c r="N2" s="119"/>
      <c r="O2" s="95"/>
      <c r="P2" s="95"/>
      <c r="Q2" s="104"/>
      <c r="R2" s="95"/>
      <c r="S2" s="127"/>
      <c r="T2" s="127" t="s">
        <v>247</v>
      </c>
    </row>
    <row r="3" ht="41.25" customHeight="1" spans="1:20">
      <c r="A3" s="91" t="str">
        <f>"2025"&amp;"年部门政府购买服务预算表"</f>
        <v>2025年部门政府购买服务预算表</v>
      </c>
      <c r="B3" s="84"/>
      <c r="C3" s="84"/>
      <c r="D3" s="84"/>
      <c r="E3" s="84"/>
      <c r="F3" s="84"/>
      <c r="G3" s="84"/>
      <c r="H3" s="105"/>
      <c r="I3" s="105"/>
      <c r="J3" s="105"/>
      <c r="K3" s="105"/>
      <c r="L3" s="105"/>
      <c r="M3" s="105"/>
      <c r="N3" s="120"/>
      <c r="O3" s="105"/>
      <c r="P3" s="105"/>
      <c r="Q3" s="84"/>
      <c r="R3" s="105"/>
      <c r="S3" s="120"/>
      <c r="T3" s="84"/>
    </row>
    <row r="4" ht="22.5" customHeight="1" spans="1:20">
      <c r="A4" s="92" t="str">
        <f>"单位名称："&amp;"昆明市官渡区昆一中空港学校"</f>
        <v>单位名称：昆明市官渡区昆一中空港学校</v>
      </c>
      <c r="B4" s="106"/>
      <c r="C4" s="106"/>
      <c r="D4" s="106"/>
      <c r="E4" s="106"/>
      <c r="F4" s="106"/>
      <c r="G4" s="106"/>
      <c r="H4" s="93"/>
      <c r="I4" s="93"/>
      <c r="J4" s="93"/>
      <c r="K4" s="93"/>
      <c r="L4" s="93"/>
      <c r="M4" s="93"/>
      <c r="N4" s="119"/>
      <c r="O4" s="95"/>
      <c r="P4" s="95"/>
      <c r="Q4" s="104"/>
      <c r="R4" s="95"/>
      <c r="S4" s="128"/>
      <c r="T4" s="127" t="s">
        <v>1</v>
      </c>
    </row>
    <row r="5" ht="24" customHeight="1" spans="1:20">
      <c r="A5" s="32" t="s">
        <v>155</v>
      </c>
      <c r="B5" s="107" t="s">
        <v>156</v>
      </c>
      <c r="C5" s="107" t="s">
        <v>231</v>
      </c>
      <c r="D5" s="107" t="s">
        <v>248</v>
      </c>
      <c r="E5" s="107" t="s">
        <v>249</v>
      </c>
      <c r="F5" s="107" t="s">
        <v>250</v>
      </c>
      <c r="G5" s="107" t="s">
        <v>251</v>
      </c>
      <c r="H5" s="108" t="s">
        <v>252</v>
      </c>
      <c r="I5" s="108" t="s">
        <v>253</v>
      </c>
      <c r="J5" s="121" t="s">
        <v>163</v>
      </c>
      <c r="K5" s="121"/>
      <c r="L5" s="121"/>
      <c r="M5" s="121"/>
      <c r="N5" s="122"/>
      <c r="O5" s="121"/>
      <c r="P5" s="121"/>
      <c r="Q5" s="101"/>
      <c r="R5" s="121"/>
      <c r="S5" s="122"/>
      <c r="T5" s="102"/>
    </row>
    <row r="6" ht="24" customHeight="1" spans="1:20">
      <c r="A6" s="35"/>
      <c r="B6" s="109"/>
      <c r="C6" s="109"/>
      <c r="D6" s="109"/>
      <c r="E6" s="109"/>
      <c r="F6" s="109"/>
      <c r="G6" s="109"/>
      <c r="H6" s="110"/>
      <c r="I6" s="110"/>
      <c r="J6" s="110" t="s">
        <v>55</v>
      </c>
      <c r="K6" s="110" t="s">
        <v>58</v>
      </c>
      <c r="L6" s="110" t="s">
        <v>237</v>
      </c>
      <c r="M6" s="110" t="s">
        <v>238</v>
      </c>
      <c r="N6" s="123" t="s">
        <v>239</v>
      </c>
      <c r="O6" s="124" t="s">
        <v>240</v>
      </c>
      <c r="P6" s="124"/>
      <c r="Q6" s="129"/>
      <c r="R6" s="124"/>
      <c r="S6" s="130"/>
      <c r="T6" s="111"/>
    </row>
    <row r="7" ht="54" customHeight="1" spans="1:20">
      <c r="A7" s="37"/>
      <c r="B7" s="111"/>
      <c r="C7" s="111"/>
      <c r="D7" s="111"/>
      <c r="E7" s="111"/>
      <c r="F7" s="111"/>
      <c r="G7" s="111"/>
      <c r="H7" s="112"/>
      <c r="I7" s="112"/>
      <c r="J7" s="112"/>
      <c r="K7" s="112" t="s">
        <v>57</v>
      </c>
      <c r="L7" s="112"/>
      <c r="M7" s="112"/>
      <c r="N7" s="125"/>
      <c r="O7" s="112" t="s">
        <v>57</v>
      </c>
      <c r="P7" s="112" t="s">
        <v>64</v>
      </c>
      <c r="Q7" s="111" t="s">
        <v>65</v>
      </c>
      <c r="R7" s="112" t="s">
        <v>66</v>
      </c>
      <c r="S7" s="125" t="s">
        <v>67</v>
      </c>
      <c r="T7" s="111" t="s">
        <v>68</v>
      </c>
    </row>
    <row r="8" ht="17.25" customHeight="1" spans="1:20">
      <c r="A8" s="38">
        <v>1</v>
      </c>
      <c r="B8" s="111">
        <v>2</v>
      </c>
      <c r="C8" s="38">
        <v>3</v>
      </c>
      <c r="D8" s="38">
        <v>4</v>
      </c>
      <c r="E8" s="111">
        <v>5</v>
      </c>
      <c r="F8" s="38">
        <v>6</v>
      </c>
      <c r="G8" s="38">
        <v>7</v>
      </c>
      <c r="H8" s="111">
        <v>8</v>
      </c>
      <c r="I8" s="38">
        <v>9</v>
      </c>
      <c r="J8" s="38">
        <v>10</v>
      </c>
      <c r="K8" s="111">
        <v>11</v>
      </c>
      <c r="L8" s="38">
        <v>12</v>
      </c>
      <c r="M8" s="38">
        <v>13</v>
      </c>
      <c r="N8" s="111">
        <v>14</v>
      </c>
      <c r="O8" s="38">
        <v>15</v>
      </c>
      <c r="P8" s="38">
        <v>16</v>
      </c>
      <c r="Q8" s="111">
        <v>17</v>
      </c>
      <c r="R8" s="38">
        <v>18</v>
      </c>
      <c r="S8" s="38">
        <v>19</v>
      </c>
      <c r="T8" s="38">
        <v>20</v>
      </c>
    </row>
    <row r="9" ht="21" customHeight="1" spans="1:20">
      <c r="A9" s="113"/>
      <c r="B9" s="114"/>
      <c r="C9" s="114"/>
      <c r="D9" s="114"/>
      <c r="E9" s="114"/>
      <c r="F9" s="114"/>
      <c r="G9" s="114"/>
      <c r="H9" s="115"/>
      <c r="I9" s="115"/>
      <c r="J9" s="98"/>
      <c r="K9" s="98"/>
      <c r="L9" s="98"/>
      <c r="M9" s="98"/>
      <c r="N9" s="98"/>
      <c r="O9" s="98"/>
      <c r="P9" s="98"/>
      <c r="Q9" s="98"/>
      <c r="R9" s="98"/>
      <c r="S9" s="98"/>
      <c r="T9" s="98"/>
    </row>
    <row r="10" ht="21" customHeight="1" spans="1:20">
      <c r="A10" s="116" t="s">
        <v>145</v>
      </c>
      <c r="B10" s="117"/>
      <c r="C10" s="117"/>
      <c r="D10" s="117"/>
      <c r="E10" s="117"/>
      <c r="F10" s="117"/>
      <c r="G10" s="117"/>
      <c r="H10" s="118"/>
      <c r="I10" s="126"/>
      <c r="J10" s="98"/>
      <c r="K10" s="98"/>
      <c r="L10" s="98"/>
      <c r="M10" s="98"/>
      <c r="N10" s="98"/>
      <c r="O10" s="98"/>
      <c r="P10" s="98"/>
      <c r="Q10" s="98"/>
      <c r="R10" s="98"/>
      <c r="S10" s="98"/>
      <c r="T10" s="98"/>
    </row>
    <row r="11" customHeight="1" spans="3:5">
      <c r="C11" s="81"/>
      <c r="D11" s="81"/>
      <c r="E11" s="81"/>
    </row>
    <row r="33" customHeight="1" spans="2:2">
      <c r="B33" s="27"/>
    </row>
    <row r="34" customHeight="1" spans="2:2">
      <c r="B34" s="27"/>
    </row>
    <row r="35" customHeight="1" spans="2:2">
      <c r="B35" s="27"/>
    </row>
    <row r="36" customHeight="1" spans="2:2">
      <c r="B36" s="27"/>
    </row>
    <row r="37" customHeight="1" spans="2:2">
      <c r="B37" s="27"/>
    </row>
  </sheetData>
  <mergeCells count="20">
    <mergeCell ref="A1:B1"/>
    <mergeCell ref="A3:T3"/>
    <mergeCell ref="A4:I4"/>
    <mergeCell ref="J5:T5"/>
    <mergeCell ref="O6:T6"/>
    <mergeCell ref="A10:I10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J6:J7"/>
    <mergeCell ref="K6:K7"/>
    <mergeCell ref="L6:L7"/>
    <mergeCell ref="M6:M7"/>
    <mergeCell ref="N6:N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37"/>
  <sheetViews>
    <sheetView showZeros="0" workbookViewId="0">
      <pane ySplit="1" topLeftCell="A2" activePane="bottomLeft" state="frozen"/>
      <selection/>
      <selection pane="bottomLeft" activeCell="M24" sqref="M24"/>
    </sheetView>
  </sheetViews>
  <sheetFormatPr defaultColWidth="9.14166666666667" defaultRowHeight="14.25" customHeight="1"/>
  <cols>
    <col min="1" max="1" width="37.7083333333333" customWidth="1"/>
    <col min="2" max="24" width="20" customWidth="1"/>
  </cols>
  <sheetData>
    <row r="1" customHeight="1" spans="1:24">
      <c r="A1" s="29" t="s">
        <v>254</v>
      </c>
      <c r="B1" s="29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ht="17.25" customHeight="1" spans="4:24">
      <c r="D2" s="90"/>
      <c r="W2" s="3"/>
      <c r="X2" s="3" t="s">
        <v>255</v>
      </c>
    </row>
    <row r="3" ht="41.25" customHeight="1" spans="1:24">
      <c r="A3" s="91" t="str">
        <f>"2025"&amp;"年区对下转移支付预算表"</f>
        <v>2025年区对下转移支付预算表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84"/>
      <c r="X3" s="84"/>
    </row>
    <row r="4" ht="18" customHeight="1" spans="1:24">
      <c r="A4" s="92" t="str">
        <f>"单位名称："&amp;"昆明市官渡区昆一中空港学校"</f>
        <v>单位名称：昆明市官渡区昆一中空港学校</v>
      </c>
      <c r="B4" s="93"/>
      <c r="C4" s="93"/>
      <c r="D4" s="94"/>
      <c r="E4" s="95"/>
      <c r="F4" s="95"/>
      <c r="G4" s="95"/>
      <c r="H4" s="95"/>
      <c r="I4" s="95"/>
      <c r="W4" s="48"/>
      <c r="X4" s="48" t="s">
        <v>1</v>
      </c>
    </row>
    <row r="5" ht="19.5" customHeight="1" spans="1:24">
      <c r="A5" s="33" t="s">
        <v>256</v>
      </c>
      <c r="B5" s="49" t="s">
        <v>163</v>
      </c>
      <c r="C5" s="50"/>
      <c r="D5" s="50"/>
      <c r="E5" s="49" t="s">
        <v>257</v>
      </c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101"/>
      <c r="X5" s="102"/>
    </row>
    <row r="6" ht="40.5" customHeight="1" spans="1:24">
      <c r="A6" s="38"/>
      <c r="B6" s="36" t="s">
        <v>55</v>
      </c>
      <c r="C6" s="32" t="s">
        <v>58</v>
      </c>
      <c r="D6" s="96" t="s">
        <v>237</v>
      </c>
      <c r="E6" s="65" t="s">
        <v>258</v>
      </c>
      <c r="F6" s="65" t="s">
        <v>259</v>
      </c>
      <c r="G6" s="65" t="s">
        <v>260</v>
      </c>
      <c r="H6" s="65" t="s">
        <v>261</v>
      </c>
      <c r="I6" s="65" t="s">
        <v>262</v>
      </c>
      <c r="J6" s="65" t="s">
        <v>263</v>
      </c>
      <c r="K6" s="65" t="s">
        <v>264</v>
      </c>
      <c r="L6" s="65" t="s">
        <v>265</v>
      </c>
      <c r="M6" s="65" t="s">
        <v>266</v>
      </c>
      <c r="N6" s="65" t="s">
        <v>267</v>
      </c>
      <c r="O6" s="65" t="s">
        <v>268</v>
      </c>
      <c r="P6" s="65" t="s">
        <v>269</v>
      </c>
      <c r="Q6" s="65" t="s">
        <v>270</v>
      </c>
      <c r="R6" s="65" t="s">
        <v>271</v>
      </c>
      <c r="S6" s="65" t="s">
        <v>272</v>
      </c>
      <c r="T6" s="65" t="s">
        <v>273</v>
      </c>
      <c r="U6" s="65" t="s">
        <v>274</v>
      </c>
      <c r="V6" s="65" t="s">
        <v>275</v>
      </c>
      <c r="W6" s="65" t="s">
        <v>276</v>
      </c>
      <c r="X6" s="103" t="s">
        <v>277</v>
      </c>
    </row>
    <row r="7" ht="19.5" customHeight="1" spans="1:24">
      <c r="A7" s="39">
        <v>1</v>
      </c>
      <c r="B7" s="39">
        <v>2</v>
      </c>
      <c r="C7" s="39">
        <v>3</v>
      </c>
      <c r="D7" s="97">
        <v>4</v>
      </c>
      <c r="E7" s="52">
        <v>5</v>
      </c>
      <c r="F7" s="39">
        <v>6</v>
      </c>
      <c r="G7" s="39">
        <v>7</v>
      </c>
      <c r="H7" s="97">
        <v>8</v>
      </c>
      <c r="I7" s="39">
        <v>9</v>
      </c>
      <c r="J7" s="39">
        <v>10</v>
      </c>
      <c r="K7" s="39">
        <v>11</v>
      </c>
      <c r="L7" s="97">
        <v>12</v>
      </c>
      <c r="M7" s="39">
        <v>13</v>
      </c>
      <c r="N7" s="39">
        <v>14</v>
      </c>
      <c r="O7" s="39">
        <v>15</v>
      </c>
      <c r="P7" s="97">
        <v>16</v>
      </c>
      <c r="Q7" s="39">
        <v>17</v>
      </c>
      <c r="R7" s="39">
        <v>18</v>
      </c>
      <c r="S7" s="39">
        <v>19</v>
      </c>
      <c r="T7" s="97">
        <v>20</v>
      </c>
      <c r="U7" s="97">
        <v>21</v>
      </c>
      <c r="V7" s="97">
        <v>22</v>
      </c>
      <c r="W7" s="52">
        <v>23</v>
      </c>
      <c r="X7" s="52">
        <v>24</v>
      </c>
    </row>
    <row r="8" ht="19.5" customHeight="1" spans="1:24">
      <c r="A8" s="40"/>
      <c r="B8" s="98"/>
      <c r="C8" s="98"/>
      <c r="D8" s="98"/>
      <c r="E8" s="98"/>
      <c r="F8" s="98"/>
      <c r="G8" s="98"/>
      <c r="H8" s="98"/>
      <c r="I8" s="98"/>
      <c r="J8" s="98"/>
      <c r="K8" s="98"/>
      <c r="L8" s="98"/>
      <c r="M8" s="98"/>
      <c r="N8" s="98"/>
      <c r="O8" s="98"/>
      <c r="P8" s="98"/>
      <c r="Q8" s="98"/>
      <c r="R8" s="98"/>
      <c r="S8" s="98"/>
      <c r="T8" s="98"/>
      <c r="U8" s="98"/>
      <c r="V8" s="98"/>
      <c r="W8" s="98"/>
      <c r="X8" s="98"/>
    </row>
    <row r="9" ht="19.5" customHeight="1" spans="1:24">
      <c r="A9" s="99"/>
      <c r="B9" s="100"/>
      <c r="C9" s="98"/>
      <c r="D9" s="98"/>
      <c r="E9" s="98"/>
      <c r="F9" s="98"/>
      <c r="G9" s="98"/>
      <c r="H9" s="98"/>
      <c r="I9" s="98"/>
      <c r="J9" s="98"/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98"/>
      <c r="W9" s="98"/>
      <c r="X9" s="98"/>
    </row>
    <row r="11" customHeight="1" spans="2:2">
      <c r="B11" s="27"/>
    </row>
    <row r="33" customHeight="1" spans="2:2">
      <c r="B33" s="27"/>
    </row>
    <row r="34" customHeight="1" spans="2:2">
      <c r="B34" s="27"/>
    </row>
    <row r="35" customHeight="1" spans="2:2">
      <c r="B35" s="27"/>
    </row>
    <row r="36" customHeight="1" spans="2:2">
      <c r="B36" s="27"/>
    </row>
    <row r="37" customHeight="1" spans="2:2">
      <c r="B37" s="27"/>
    </row>
  </sheetData>
  <mergeCells count="6">
    <mergeCell ref="A1:B1"/>
    <mergeCell ref="A3:X3"/>
    <mergeCell ref="A4:I4"/>
    <mergeCell ref="B5:D5"/>
    <mergeCell ref="E5:X5"/>
    <mergeCell ref="A5:A6"/>
  </mergeCells>
  <printOptions horizontalCentered="1"/>
  <pageMargins left="0.96" right="0.96" top="0.72" bottom="0.72" header="0" footer="0"/>
  <pageSetup paperSize="9" scale="57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37"/>
  <sheetViews>
    <sheetView showZeros="0" workbookViewId="0">
      <pane ySplit="1" topLeftCell="A2" activePane="bottomLeft" state="frozen"/>
      <selection/>
      <selection pane="bottomLeft" activeCell="D22" sqref="D22"/>
    </sheetView>
  </sheetViews>
  <sheetFormatPr defaultColWidth="9.14166666666667" defaultRowHeight="12" customHeight="1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ht="15" customHeight="1" spans="1:10">
      <c r="A1" s="54" t="s">
        <v>278</v>
      </c>
      <c r="B1" s="54"/>
      <c r="C1" s="1"/>
      <c r="D1" s="1"/>
      <c r="E1" s="1"/>
      <c r="F1" s="1"/>
      <c r="G1" s="1"/>
      <c r="H1" s="1"/>
      <c r="I1" s="1"/>
      <c r="J1" s="1"/>
    </row>
    <row r="2" ht="16.5" customHeight="1" spans="10:10">
      <c r="J2" s="3" t="s">
        <v>279</v>
      </c>
    </row>
    <row r="3" ht="41.25" customHeight="1" spans="1:10">
      <c r="A3" s="83" t="str">
        <f>"2025"&amp;"年区对下转移支付绩效目标表"</f>
        <v>2025年区对下转移支付绩效目标表</v>
      </c>
      <c r="B3" s="4"/>
      <c r="C3" s="4"/>
      <c r="D3" s="4"/>
      <c r="E3" s="4"/>
      <c r="F3" s="84"/>
      <c r="G3" s="4"/>
      <c r="H3" s="84"/>
      <c r="I3" s="84"/>
      <c r="J3" s="4"/>
    </row>
    <row r="4" ht="17.25" customHeight="1" spans="1:8">
      <c r="A4" s="5" t="str">
        <f>"单位名称："&amp;"昆明市官渡区昆一中空港学校"</f>
        <v>单位名称：昆明市官渡区昆一中空港学校</v>
      </c>
      <c r="B4" s="27"/>
      <c r="C4" s="27"/>
      <c r="D4" s="27"/>
      <c r="E4" s="27"/>
      <c r="F4" s="27"/>
      <c r="G4" s="27"/>
      <c r="H4" s="27"/>
    </row>
    <row r="5" ht="44.25" customHeight="1" spans="1:10">
      <c r="A5" s="85" t="s">
        <v>256</v>
      </c>
      <c r="B5" s="85" t="s">
        <v>205</v>
      </c>
      <c r="C5" s="85" t="s">
        <v>206</v>
      </c>
      <c r="D5" s="85" t="s">
        <v>207</v>
      </c>
      <c r="E5" s="85" t="s">
        <v>208</v>
      </c>
      <c r="F5" s="86" t="s">
        <v>209</v>
      </c>
      <c r="G5" s="85" t="s">
        <v>210</v>
      </c>
      <c r="H5" s="86" t="s">
        <v>211</v>
      </c>
      <c r="I5" s="86" t="s">
        <v>212</v>
      </c>
      <c r="J5" s="85" t="s">
        <v>213</v>
      </c>
    </row>
    <row r="6" ht="14.25" customHeight="1" spans="1:10">
      <c r="A6" s="85">
        <v>1</v>
      </c>
      <c r="B6" s="85">
        <v>2</v>
      </c>
      <c r="C6" s="85">
        <v>3</v>
      </c>
      <c r="D6" s="85">
        <v>4</v>
      </c>
      <c r="E6" s="85">
        <v>5</v>
      </c>
      <c r="F6" s="86">
        <v>6</v>
      </c>
      <c r="G6" s="85">
        <v>7</v>
      </c>
      <c r="H6" s="86">
        <v>8</v>
      </c>
      <c r="I6" s="86">
        <v>9</v>
      </c>
      <c r="J6" s="85">
        <v>10</v>
      </c>
    </row>
    <row r="7" ht="42" customHeight="1" spans="1:10">
      <c r="A7" s="40"/>
      <c r="B7" s="87"/>
      <c r="C7" s="87"/>
      <c r="D7" s="87"/>
      <c r="E7" s="88"/>
      <c r="F7" s="89"/>
      <c r="G7" s="88"/>
      <c r="H7" s="89"/>
      <c r="I7" s="89"/>
      <c r="J7" s="88"/>
    </row>
    <row r="8" ht="42" customHeight="1" spans="1:10">
      <c r="A8" s="40"/>
      <c r="B8" s="21"/>
      <c r="C8" s="21"/>
      <c r="D8" s="21"/>
      <c r="E8" s="40"/>
      <c r="F8" s="21"/>
      <c r="G8" s="40"/>
      <c r="H8" s="21"/>
      <c r="I8" s="21"/>
      <c r="J8" s="40"/>
    </row>
    <row r="9" ht="21" customHeight="1" spans="3:4">
      <c r="C9" s="81"/>
      <c r="D9" s="81"/>
    </row>
    <row r="11" customHeight="1" spans="2:2">
      <c r="B11" s="27"/>
    </row>
    <row r="33" customHeight="1" spans="2:2">
      <c r="B33" s="27"/>
    </row>
    <row r="34" customHeight="1" spans="2:2">
      <c r="B34" s="27"/>
    </row>
    <row r="35" customHeight="1" spans="2:2">
      <c r="B35" s="27"/>
    </row>
    <row r="36" customHeight="1" spans="2:2">
      <c r="B36" s="27"/>
    </row>
    <row r="37" customHeight="1" spans="2:2">
      <c r="B37" s="27"/>
    </row>
  </sheetData>
  <mergeCells count="3">
    <mergeCell ref="A1:B1"/>
    <mergeCell ref="A3:J3"/>
    <mergeCell ref="A4:H4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I37"/>
  <sheetViews>
    <sheetView showZeros="0" workbookViewId="0">
      <pane ySplit="1" topLeftCell="A2" activePane="bottomLeft" state="frozen"/>
      <selection/>
      <selection pane="bottomLeft" activeCell="C26" sqref="C26"/>
    </sheetView>
  </sheetViews>
  <sheetFormatPr defaultColWidth="10.425" defaultRowHeight="14.25" customHeight="1"/>
  <cols>
    <col min="1" max="3" width="33.7083333333333" customWidth="1"/>
    <col min="4" max="4" width="45.575" customWidth="1"/>
    <col min="5" max="5" width="27.575" customWidth="1"/>
    <col min="6" max="6" width="21.7083333333333" customWidth="1"/>
    <col min="7" max="9" width="26.2833333333333" customWidth="1"/>
  </cols>
  <sheetData>
    <row r="1" customHeight="1" spans="1:9">
      <c r="A1" s="54" t="s">
        <v>280</v>
      </c>
      <c r="B1" s="54"/>
      <c r="C1" s="1"/>
      <c r="D1" s="1"/>
      <c r="E1" s="1"/>
      <c r="F1" s="1"/>
      <c r="G1" s="1"/>
      <c r="H1" s="1"/>
      <c r="I1" s="1"/>
    </row>
    <row r="2" customHeight="1" spans="1:9">
      <c r="A2" s="55" t="s">
        <v>281</v>
      </c>
      <c r="B2" s="56"/>
      <c r="C2" s="56"/>
      <c r="D2" s="57"/>
      <c r="E2" s="57"/>
      <c r="F2" s="57"/>
      <c r="G2" s="56"/>
      <c r="H2" s="56"/>
      <c r="I2" s="57"/>
    </row>
    <row r="3" ht="41.25" customHeight="1" spans="1:9">
      <c r="A3" s="58" t="str">
        <f>"2025"&amp;"年新增资产配置预算表"</f>
        <v>2025年新增资产配置预算表</v>
      </c>
      <c r="B3" s="59"/>
      <c r="C3" s="59"/>
      <c r="D3" s="60"/>
      <c r="E3" s="60"/>
      <c r="F3" s="60"/>
      <c r="G3" s="59"/>
      <c r="H3" s="59"/>
      <c r="I3" s="60"/>
    </row>
    <row r="4" customHeight="1" spans="1:9">
      <c r="A4" s="61" t="str">
        <f>"单位名称："&amp;"昆明市官渡区昆一中空港学校"</f>
        <v>单位名称：昆明市官渡区昆一中空港学校</v>
      </c>
      <c r="B4" s="62"/>
      <c r="C4" s="62"/>
      <c r="D4" s="63"/>
      <c r="F4" s="60"/>
      <c r="G4" s="59"/>
      <c r="H4" s="59"/>
      <c r="I4" s="82" t="s">
        <v>1</v>
      </c>
    </row>
    <row r="5" ht="28.5" customHeight="1" spans="1:9">
      <c r="A5" s="64" t="s">
        <v>155</v>
      </c>
      <c r="B5" s="65" t="s">
        <v>156</v>
      </c>
      <c r="C5" s="66" t="s">
        <v>282</v>
      </c>
      <c r="D5" s="64" t="s">
        <v>283</v>
      </c>
      <c r="E5" s="64" t="s">
        <v>284</v>
      </c>
      <c r="F5" s="64" t="s">
        <v>285</v>
      </c>
      <c r="G5" s="65" t="s">
        <v>286</v>
      </c>
      <c r="H5" s="52"/>
      <c r="I5" s="64"/>
    </row>
    <row r="6" ht="21" customHeight="1" spans="1:9">
      <c r="A6" s="66"/>
      <c r="B6" s="67"/>
      <c r="C6" s="67"/>
      <c r="D6" s="68"/>
      <c r="E6" s="67"/>
      <c r="F6" s="67"/>
      <c r="G6" s="65" t="s">
        <v>235</v>
      </c>
      <c r="H6" s="65" t="s">
        <v>287</v>
      </c>
      <c r="I6" s="65" t="s">
        <v>288</v>
      </c>
    </row>
    <row r="7" ht="17.25" customHeight="1" spans="1:9">
      <c r="A7" s="69" t="s">
        <v>82</v>
      </c>
      <c r="B7" s="70"/>
      <c r="C7" s="71" t="s">
        <v>83</v>
      </c>
      <c r="D7" s="69" t="s">
        <v>84</v>
      </c>
      <c r="E7" s="72" t="s">
        <v>85</v>
      </c>
      <c r="F7" s="69" t="s">
        <v>86</v>
      </c>
      <c r="G7" s="71" t="s">
        <v>87</v>
      </c>
      <c r="H7" s="73" t="s">
        <v>88</v>
      </c>
      <c r="I7" s="72" t="s">
        <v>89</v>
      </c>
    </row>
    <row r="8" ht="19.5" customHeight="1" spans="1:9">
      <c r="A8" s="74"/>
      <c r="B8" s="42"/>
      <c r="C8" s="42"/>
      <c r="D8" s="40"/>
      <c r="E8" s="21"/>
      <c r="F8" s="73"/>
      <c r="G8" s="75"/>
      <c r="H8" s="76"/>
      <c r="I8" s="76"/>
    </row>
    <row r="9" ht="19.5" customHeight="1" spans="1:9">
      <c r="A9" s="77" t="s">
        <v>55</v>
      </c>
      <c r="B9" s="78"/>
      <c r="C9" s="78"/>
      <c r="D9" s="79"/>
      <c r="E9" s="80"/>
      <c r="F9" s="80"/>
      <c r="G9" s="75"/>
      <c r="H9" s="76"/>
      <c r="I9" s="76"/>
    </row>
    <row r="10" customHeight="1" spans="3:4">
      <c r="C10" s="81"/>
      <c r="D10" s="81"/>
    </row>
    <row r="11" customHeight="1" spans="2:2">
      <c r="B11" s="27"/>
    </row>
    <row r="33" customHeight="1" spans="2:2">
      <c r="B33" s="27"/>
    </row>
    <row r="34" customHeight="1" spans="2:2">
      <c r="B34" s="27"/>
    </row>
    <row r="35" customHeight="1" spans="2:2">
      <c r="B35" s="27"/>
    </row>
    <row r="36" customHeight="1" spans="2:2">
      <c r="B36" s="27"/>
    </row>
    <row r="37" customHeight="1" spans="2:2">
      <c r="B37" s="27"/>
    </row>
  </sheetData>
  <mergeCells count="12">
    <mergeCell ref="A1:B1"/>
    <mergeCell ref="A2:I2"/>
    <mergeCell ref="A3:I3"/>
    <mergeCell ref="A4:C4"/>
    <mergeCell ref="G5:I5"/>
    <mergeCell ref="A9:F9"/>
    <mergeCell ref="A5:A6"/>
    <mergeCell ref="B5:B6"/>
    <mergeCell ref="C5:C6"/>
    <mergeCell ref="D5:D6"/>
    <mergeCell ref="E5:E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37"/>
  <sheetViews>
    <sheetView showZeros="0" workbookViewId="0">
      <pane ySplit="1" topLeftCell="A2" activePane="bottomLeft" state="frozen"/>
      <selection/>
      <selection pane="bottomLeft" activeCell="A1" sqref="A1:B1"/>
    </sheetView>
  </sheetViews>
  <sheetFormatPr defaultColWidth="9.14166666666667" defaultRowHeight="14.25" customHeight="1"/>
  <cols>
    <col min="1" max="1" width="19.2833333333333" customWidth="1"/>
    <col min="2" max="2" width="33.85" customWidth="1"/>
    <col min="3" max="3" width="23.85" customWidth="1"/>
    <col min="4" max="4" width="11.1416666666667" customWidth="1"/>
    <col min="5" max="5" width="17.7083333333333" customWidth="1"/>
    <col min="6" max="6" width="9.85" customWidth="1"/>
    <col min="7" max="7" width="17.7083333333333" customWidth="1"/>
    <col min="8" max="11" width="23.1416666666667" customWidth="1"/>
  </cols>
  <sheetData>
    <row r="1" customHeight="1" spans="1:11">
      <c r="A1" s="29" t="s">
        <v>289</v>
      </c>
      <c r="B1" s="29"/>
      <c r="C1" s="1"/>
      <c r="D1" s="1"/>
      <c r="E1" s="1"/>
      <c r="F1" s="1"/>
      <c r="G1" s="1"/>
      <c r="H1" s="1"/>
      <c r="I1" s="1"/>
      <c r="J1" s="1"/>
      <c r="K1" s="1"/>
    </row>
    <row r="2" customHeight="1" spans="4:11">
      <c r="D2" s="2"/>
      <c r="E2" s="2"/>
      <c r="F2" s="2"/>
      <c r="G2" s="2"/>
      <c r="K2" s="3" t="s">
        <v>290</v>
      </c>
    </row>
    <row r="3" ht="41.25" customHeight="1" spans="1:11">
      <c r="A3" s="4" t="str">
        <f>"2025"&amp;"年上级转移支付补助项目支出预算表"</f>
        <v>2025年上级转移支付补助项目支出预算表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ht="13.5" customHeight="1" spans="1:11">
      <c r="A4" s="5" t="str">
        <f>"单位名称："&amp;"昆明市官渡区昆一中空港学校"</f>
        <v>单位名称：昆明市官渡区昆一中空港学校</v>
      </c>
      <c r="B4" s="6"/>
      <c r="C4" s="6"/>
      <c r="D4" s="6"/>
      <c r="E4" s="6"/>
      <c r="F4" s="6"/>
      <c r="G4" s="6"/>
      <c r="H4" s="30"/>
      <c r="I4" s="30"/>
      <c r="J4" s="30"/>
      <c r="K4" s="48" t="s">
        <v>1</v>
      </c>
    </row>
    <row r="5" ht="21.75" customHeight="1" spans="1:11">
      <c r="A5" s="31" t="s">
        <v>179</v>
      </c>
      <c r="B5" s="31" t="s">
        <v>158</v>
      </c>
      <c r="C5" s="31" t="s">
        <v>180</v>
      </c>
      <c r="D5" s="32" t="s">
        <v>159</v>
      </c>
      <c r="E5" s="32" t="s">
        <v>160</v>
      </c>
      <c r="F5" s="32" t="s">
        <v>181</v>
      </c>
      <c r="G5" s="32" t="s">
        <v>182</v>
      </c>
      <c r="H5" s="33" t="s">
        <v>55</v>
      </c>
      <c r="I5" s="49" t="s">
        <v>291</v>
      </c>
      <c r="J5" s="50"/>
      <c r="K5" s="51"/>
    </row>
    <row r="6" ht="21.75" customHeight="1" spans="1:11">
      <c r="A6" s="34"/>
      <c r="B6" s="34"/>
      <c r="C6" s="34"/>
      <c r="D6" s="35"/>
      <c r="E6" s="35"/>
      <c r="F6" s="35"/>
      <c r="G6" s="35"/>
      <c r="H6" s="36"/>
      <c r="I6" s="32" t="s">
        <v>58</v>
      </c>
      <c r="J6" s="32" t="s">
        <v>59</v>
      </c>
      <c r="K6" s="32" t="s">
        <v>60</v>
      </c>
    </row>
    <row r="7" ht="40.5" customHeight="1" spans="1:11">
      <c r="A7" s="17"/>
      <c r="B7" s="17"/>
      <c r="C7" s="17"/>
      <c r="D7" s="37"/>
      <c r="E7" s="37"/>
      <c r="F7" s="37"/>
      <c r="G7" s="37"/>
      <c r="H7" s="38"/>
      <c r="I7" s="37" t="s">
        <v>57</v>
      </c>
      <c r="J7" s="37"/>
      <c r="K7" s="37"/>
    </row>
    <row r="8" ht="15" customHeight="1" spans="1:11">
      <c r="A8" s="39">
        <v>1</v>
      </c>
      <c r="B8" s="39">
        <v>2</v>
      </c>
      <c r="C8" s="39">
        <v>3</v>
      </c>
      <c r="D8" s="39">
        <v>4</v>
      </c>
      <c r="E8" s="39">
        <v>5</v>
      </c>
      <c r="F8" s="39">
        <v>6</v>
      </c>
      <c r="G8" s="39">
        <v>7</v>
      </c>
      <c r="H8" s="39">
        <v>8</v>
      </c>
      <c r="I8" s="39">
        <v>9</v>
      </c>
      <c r="J8" s="52">
        <v>10</v>
      </c>
      <c r="K8" s="52">
        <v>11</v>
      </c>
    </row>
    <row r="9" ht="18.75" customHeight="1" spans="1:11">
      <c r="A9" s="40"/>
      <c r="B9" s="21"/>
      <c r="C9" s="40"/>
      <c r="D9" s="40"/>
      <c r="E9" s="40"/>
      <c r="F9" s="40"/>
      <c r="G9" s="40"/>
      <c r="H9" s="41"/>
      <c r="I9" s="53"/>
      <c r="J9" s="53"/>
      <c r="K9" s="41"/>
    </row>
    <row r="10" ht="18.75" customHeight="1" spans="1:11">
      <c r="A10" s="42"/>
      <c r="B10" s="21"/>
      <c r="C10" s="21"/>
      <c r="D10" s="21"/>
      <c r="E10" s="21"/>
      <c r="F10" s="21"/>
      <c r="G10" s="21"/>
      <c r="H10" s="43"/>
      <c r="I10" s="43"/>
      <c r="J10" s="43"/>
      <c r="K10" s="41"/>
    </row>
    <row r="11" ht="18.75" customHeight="1" spans="1:11">
      <c r="A11" s="44"/>
      <c r="B11" s="45"/>
      <c r="C11" s="45"/>
      <c r="D11" s="45"/>
      <c r="E11" s="45"/>
      <c r="F11" s="45"/>
      <c r="G11" s="46"/>
      <c r="H11" s="43"/>
      <c r="I11" s="43"/>
      <c r="J11" s="43"/>
      <c r="K11" s="41"/>
    </row>
    <row r="33" customHeight="1" spans="2:4">
      <c r="B33" s="27"/>
      <c r="D33" s="47"/>
    </row>
    <row r="34" customHeight="1" spans="2:2">
      <c r="B34" s="27"/>
    </row>
    <row r="35" customHeight="1" spans="2:2">
      <c r="B35" s="27"/>
    </row>
    <row r="36" customHeight="1" spans="2:2">
      <c r="B36" s="27"/>
    </row>
    <row r="37" customHeight="1" spans="2:4">
      <c r="B37" s="27"/>
      <c r="D37" s="47"/>
    </row>
  </sheetData>
  <mergeCells count="16">
    <mergeCell ref="A1:B1"/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36"/>
  <sheetViews>
    <sheetView showZeros="0" workbookViewId="0">
      <pane ySplit="1" topLeftCell="A2" activePane="bottomLeft" state="frozen"/>
      <selection/>
      <selection pane="bottomLeft" activeCell="F29" sqref="F29"/>
    </sheetView>
  </sheetViews>
  <sheetFormatPr defaultColWidth="9.14166666666667" defaultRowHeight="14.25" customHeight="1" outlineLevelCol="6"/>
  <cols>
    <col min="1" max="1" width="35.2833333333333" customWidth="1"/>
    <col min="2" max="4" width="28" customWidth="1"/>
    <col min="5" max="7" width="23.85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3.5" customHeight="1" spans="4:7">
      <c r="D2" s="2"/>
      <c r="G2" s="3" t="s">
        <v>292</v>
      </c>
    </row>
    <row r="3" ht="41.25" customHeight="1" spans="1:7">
      <c r="A3" s="4" t="str">
        <f>"2025"&amp;"年部门项目中期规划预算表"</f>
        <v>2025年部门项目中期规划预算表</v>
      </c>
      <c r="B3" s="4"/>
      <c r="C3" s="4"/>
      <c r="D3" s="4"/>
      <c r="E3" s="4"/>
      <c r="F3" s="4"/>
      <c r="G3" s="4"/>
    </row>
    <row r="4" ht="13.5" customHeight="1" spans="1:7">
      <c r="A4" s="5" t="str">
        <f>"单位名称："&amp;"昆明市官渡区昆一中空港学校"</f>
        <v>单位名称：昆明市官渡区昆一中空港学校</v>
      </c>
      <c r="B4" s="6"/>
      <c r="C4" s="6"/>
      <c r="D4" s="6"/>
      <c r="E4" s="7"/>
      <c r="F4" s="7"/>
      <c r="G4" s="8" t="s">
        <v>1</v>
      </c>
    </row>
    <row r="5" ht="21.75" customHeight="1" spans="1:7">
      <c r="A5" s="9" t="s">
        <v>180</v>
      </c>
      <c r="B5" s="9" t="s">
        <v>179</v>
      </c>
      <c r="C5" s="9" t="s">
        <v>158</v>
      </c>
      <c r="D5" s="10" t="s">
        <v>293</v>
      </c>
      <c r="E5" s="11" t="s">
        <v>58</v>
      </c>
      <c r="F5" s="12"/>
      <c r="G5" s="13"/>
    </row>
    <row r="6" ht="21.75" customHeight="1" spans="1:7">
      <c r="A6" s="14"/>
      <c r="B6" s="14"/>
      <c r="C6" s="14"/>
      <c r="D6" s="15"/>
      <c r="E6" s="16" t="str">
        <f>"2025"&amp;"年"</f>
        <v>2025年</v>
      </c>
      <c r="F6" s="10" t="str">
        <f>("2025"+1)&amp;"年"</f>
        <v>2026年</v>
      </c>
      <c r="G6" s="10" t="str">
        <f>("2025"+2)&amp;"年"</f>
        <v>2027年</v>
      </c>
    </row>
    <row r="7" ht="40.5" customHeight="1" spans="1:7">
      <c r="A7" s="17"/>
      <c r="B7" s="17"/>
      <c r="C7" s="17"/>
      <c r="D7" s="18"/>
      <c r="E7" s="19"/>
      <c r="F7" s="18" t="s">
        <v>57</v>
      </c>
      <c r="G7" s="18"/>
    </row>
    <row r="8" ht="15" customHeight="1" spans="1:7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</row>
    <row r="9" ht="17.25" customHeight="1" spans="1:7">
      <c r="A9" s="21" t="s">
        <v>70</v>
      </c>
      <c r="B9" s="22"/>
      <c r="C9" s="22"/>
      <c r="D9" s="21"/>
      <c r="E9" s="23">
        <v>303400</v>
      </c>
      <c r="F9" s="23"/>
      <c r="G9" s="23"/>
    </row>
    <row r="10" ht="18.75" customHeight="1" spans="1:7">
      <c r="A10" s="21"/>
      <c r="B10" s="21" t="s">
        <v>294</v>
      </c>
      <c r="C10" s="21" t="s">
        <v>191</v>
      </c>
      <c r="D10" s="21" t="s">
        <v>295</v>
      </c>
      <c r="E10" s="23">
        <v>303400</v>
      </c>
      <c r="F10" s="23"/>
      <c r="G10" s="23"/>
    </row>
    <row r="11" ht="18.75" customHeight="1" spans="1:7">
      <c r="A11" s="24" t="s">
        <v>55</v>
      </c>
      <c r="B11" s="25" t="s">
        <v>296</v>
      </c>
      <c r="C11" s="25"/>
      <c r="D11" s="26"/>
      <c r="E11" s="23">
        <v>303400</v>
      </c>
      <c r="F11" s="23"/>
      <c r="G11" s="23"/>
    </row>
    <row r="32" customHeight="1" spans="2:4">
      <c r="B32" s="27"/>
      <c r="D32" s="28"/>
    </row>
    <row r="33" customHeight="1" spans="2:2">
      <c r="B33" s="27"/>
    </row>
    <row r="34" customHeight="1" spans="2:2">
      <c r="B34" s="27"/>
    </row>
    <row r="35" customHeight="1" spans="2:2">
      <c r="B35" s="27"/>
    </row>
    <row r="36" customHeight="1" spans="2:4">
      <c r="B36" s="27"/>
      <c r="D36" s="28"/>
    </row>
  </sheetData>
  <mergeCells count="11">
    <mergeCell ref="A3:G3"/>
    <mergeCell ref="A4:D4"/>
    <mergeCell ref="E5:G5"/>
    <mergeCell ref="A11:D11"/>
    <mergeCell ref="A5:A7"/>
    <mergeCell ref="B5:B7"/>
    <mergeCell ref="C5:C7"/>
    <mergeCell ref="D5:D7"/>
    <mergeCell ref="E6:E7"/>
    <mergeCell ref="F6:F7"/>
    <mergeCell ref="G6:G7"/>
  </mergeCells>
  <printOptions horizontalCentered="1"/>
  <pageMargins left="0.37" right="0.37" top="0.56" bottom="0.56" header="0.48" footer="0.48"/>
  <pageSetup paperSize="9" scale="5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区对下转移支付预算表09-1</vt:lpstr>
      <vt:lpstr>区对下转移支付绩效目标表09-2</vt:lpstr>
      <vt:lpstr>新增资产配置表10</vt:lpstr>
      <vt:lpstr>上级转移支付补助项目支出预算表11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Disfigured</cp:lastModifiedBy>
  <dcterms:created xsi:type="dcterms:W3CDTF">2025-02-06T07:09:00Z</dcterms:created>
  <dcterms:modified xsi:type="dcterms:W3CDTF">2025-02-26T02:26:04Z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1CF88EDC006E4FFC80E4B76098E35F82_13</vt:lpwstr>
  </property>
  <property fmtid="{D5CDD505-2E9C-101B-9397-08002B2CF9AE}" pid="3" name="KSOProductBuildVer">
    <vt:lpwstr>2052-12.1.0.19770</vt:lpwstr>
  </property>
</Properties>
</file>