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<sst xmlns="http://schemas.openxmlformats.org/spreadsheetml/2006/main" count="831" uniqueCount="354">
  <si>
    <t>预算01-1表</t>
  </si>
  <si>
    <t>单位名称：昆明师范高等专科学校附属小学彩云城学校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</si>
  <si>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</si>
  <si>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</si>
  <si>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</si>
  <si>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</si>
  <si>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</si>
  <si>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</si>
  <si>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</si>
  <si>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</si>
  <si>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</si>
  <si>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</si>
  <si>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</si>
  <si>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</si>
  <si>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</si>
  <si>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</si>
  <si>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</si>
  <si>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</si>
  <si>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</si>
  <si>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</si>
  <si>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</si>
  <si>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</si>
  <si>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</si>
  <si>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</si>
  <si>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</si>
  <si>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</si>
  <si>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</si>
  <si>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</si>
  <si>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</si>
  <si>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</si>
  <si>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</si>
  <si>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</si>
  <si>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</si>
  <si>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</si>
  <si>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</si>
  <si>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</si>
  <si>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</si>
  <si>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</si>
  <si>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</si>
  <si>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</si>
  <si>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</si>
  <si>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</si>
  <si>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</si>
  <si>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</si>
  <si>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</si>
  <si>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</si>
  <si>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</si>
  <si>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</si>
  <si>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</si>
  <si>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</si>
  <si>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</si>
  <si>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</si>
  <si>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</si>
  <si>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</si>
  <si>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</si>
  <si>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</si>
  <si>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</si>
  <si>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</si>
  <si>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</si>
  <si>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</si>
  <si>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</si>
  <si>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</si>
  <si>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</si>
  <si>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</si>
  <si>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</si>
  <si>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</si>
  <si>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</si>
  <si>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</si>
  <si>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</si>
  <si>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</si>
  <si>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105074</t>
  </si>
  <si>
    <t>昆明师范高等专科学校附属小学彩云城学校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</si>
  <si>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</si>
  <si>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</si>
  <si>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</si>
  <si>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</si>
  <si>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</si>
  <si>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</si>
  <si>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</si>
  <si>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</si>
  <si>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</si>
  <si>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</si>
  <si>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</si>
  <si>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</si>
  <si>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</si>
  <si>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</si>
  <si>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</si>
  <si>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</si>
  <si>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</si>
  <si>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</si>
  <si>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</si>
  <si>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</si>
  <si>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</si>
  <si>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</si>
  <si>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</si>
  <si>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</si>
  <si>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</si>
  <si>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</si>
  <si>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2050202</t>
  </si>
  <si>
    <t>小学教育</t>
  </si>
  <si>
    <t>2050999</t>
  </si>
  <si>
    <t>其他教育费附加安排的支出</t>
  </si>
  <si>
    <t>2080505</t>
  </si>
  <si>
    <t>机关事业单位基本养老保险缴费支出</t>
  </si>
  <si>
    <t>2080506</t>
  </si>
  <si>
    <t>机关事业单位职业年金缴费支出</t>
  </si>
  <si>
    <t>2101102</t>
  </si>
  <si>
    <t>事业单位医疗</t>
  </si>
  <si>
    <t>2101103</t>
  </si>
  <si>
    <t>公务员医疗补助</t>
  </si>
  <si>
    <t>2101199</t>
  </si>
  <si>
    <t>其他行政事业单位医疗支出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</si>
  <si>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</si>
  <si>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</si>
  <si>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</si>
  <si>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</si>
  <si>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</si>
  <si>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</si>
  <si>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</si>
  <si>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</si>
  <si>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</si>
  <si>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</si>
  <si>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</si>
  <si>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</si>
  <si>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</si>
  <si>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</si>
  <si>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</si>
  <si>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</si>
  <si>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</si>
  <si>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</si>
  <si>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</si>
  <si>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</si>
  <si>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</si>
  <si>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</si>
  <si>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</si>
  <si>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</si>
  <si>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</si>
  <si>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</si>
  <si>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</si>
  <si>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</si>
  <si>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</si>
  <si>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</si>
  <si>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</si>
  <si>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</si>
  <si>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</si>
  <si>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</si>
  <si>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</si>
  <si>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</si>
  <si>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</si>
  <si>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</si>
  <si>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</si>
  <si>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</si>
  <si>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</si>
  <si>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</si>
  <si>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</si>
  <si>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</si>
  <si>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</si>
  <si>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</si>
  <si>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</si>
  <si>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</si>
  <si>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昆明师范高等专科学校附属小学彩云城学校无一般公共预算“三公”经费支出，此表为空表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</si>
  <si>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</si>
  <si>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</si>
  <si>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</si>
  <si>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</si>
  <si>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</si>
  <si>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</si>
  <si>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</si>
  <si>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</si>
  <si>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</si>
  <si>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</si>
  <si>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</si>
  <si>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</si>
  <si>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</si>
  <si>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</si>
  <si>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</si>
  <si>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</si>
  <si>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</si>
  <si>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</si>
  <si>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</si>
  <si>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昆明市官渡区教育体育局</t>
  </si>
  <si>
    <t>530111210000000005220</t>
  </si>
  <si>
    <t>事业人员工资支出</t>
  </si>
  <si>
    <t>30101</t>
  </si>
  <si>
    <t>基本工资</t>
  </si>
  <si>
    <t>30102</t>
  </si>
  <si>
    <t>津贴补贴</t>
  </si>
  <si>
    <t>30103</t>
  </si>
  <si>
    <t>奖金</t>
  </si>
  <si>
    <t>30107</t>
  </si>
  <si>
    <t>绩效工资</t>
  </si>
  <si>
    <t>事业人员绩效奖励</t>
  </si>
  <si>
    <t>530111210000000005225</t>
  </si>
  <si>
    <t>工会经费</t>
  </si>
  <si>
    <t>30228</t>
  </si>
  <si>
    <t>530111241100002144053</t>
  </si>
  <si>
    <t>其他人员支出</t>
  </si>
  <si>
    <t>30199</t>
  </si>
  <si>
    <t>其他工资福利支出</t>
  </si>
  <si>
    <t>530111210000000005221</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</si>
  <si>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</si>
  <si>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</si>
  <si>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</si>
  <si>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</si>
  <si>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</si>
  <si>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</si>
  <si>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</si>
  <si>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</si>
  <si>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</si>
  <si>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</si>
  <si>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</si>
  <si>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530111210000000005222</t>
  </si>
  <si>
    <t>30113</t>
  </si>
  <si>
    <t>530111210000000005230</t>
  </si>
  <si>
    <t>一般公用支出</t>
  </si>
  <si>
    <t>30201</t>
  </si>
  <si>
    <t>办公费</t>
  </si>
  <si>
    <t>30216</t>
  </si>
  <si>
    <t>培训费</t>
  </si>
  <si>
    <t>30229</t>
  </si>
  <si>
    <t>福利费</t>
  </si>
  <si>
    <t>530111241100002144058</t>
  </si>
  <si>
    <t>学校学生公用经费</t>
  </si>
  <si>
    <t>预算05-1表</t>
  </si>
  <si>
    <t>项目分类</t>
  </si>
  <si>
    <t>项目单位</t>
  </si>
  <si>
    <t>经济科目编码</t>
  </si>
  <si>
    <t>经济科目名称</t>
  </si>
  <si>
    <t>本年拨款</t>
  </si>
  <si>
    <t>其中：本次下达</t>
  </si>
  <si>
    <t>专项业务类</t>
  </si>
  <si>
    <t>530111241100002119846</t>
  </si>
  <si>
    <t>2025年义务教育课后服务财政补助资金</t>
  </si>
  <si>
    <t>30226</t>
  </si>
  <si>
    <t>劳务费</t>
  </si>
  <si>
    <t>530111241100002119903</t>
  </si>
  <si>
    <t>2025年义务教育课后服务专项收费资金</t>
  </si>
  <si>
    <t>530111251100003614276</t>
  </si>
  <si>
    <t>2025年收支专户利息支出资金</t>
  </si>
  <si>
    <t>预算05-2表</t>
  </si>
  <si>
    <t>项目年度绩效目标</t>
  </si>
  <si>
    <t>一级指标</t>
  </si>
  <si>
    <t>二级指标</t>
  </si>
  <si>
    <t>三级指标</t>
  </si>
  <si>
    <t>指标性质</t>
  </si>
  <si>
    <t>指标值</t>
  </si>
  <si>
    <t>度量单位</t>
  </si>
  <si>
    <t>指标属性</t>
  </si>
  <si>
    <t>指标内容</t>
  </si>
  <si>
    <t>义务教育课后服务专项收费资金</t>
  </si>
  <si>
    <t>全面贯彻党的教育方针，坚持育人为本，全面发展的办学宗旨，全面实施素质教育，执行结合学校实际制定方案，完善管理制度，加强教师间团结协作，组织教育教育，科学研究活动，提供小学教育及相关社会服务。</t>
  </si>
  <si>
    <t>产出指标</t>
  </si>
  <si>
    <t>数量指标</t>
  </si>
  <si>
    <t>完成在校学生2751人</t>
  </si>
  <si>
    <t>=</t>
  </si>
  <si>
    <t>100</t>
  </si>
  <si>
    <t>%</t>
  </si>
  <si>
    <t>定量指标</t>
  </si>
  <si>
    <t>质量指标</t>
  </si>
  <si>
    <t>将做好课后服务作为落实“双减”和“五项管理”工作的重要举措。</t>
  </si>
  <si>
    <t>以习近平新时代中国特色社会主义思想为指导，深入贯彻落实党的十九大和十九届历次全会精神，全面贯彻党的教育方针，落实立德树人根本任务，将做好课后服务作为落实“双减”和“五项管理”工作的重要举措。</t>
  </si>
  <si>
    <t>效益指标</t>
  </si>
  <si>
    <t>经济效益</t>
  </si>
  <si>
    <t>本次项目预算金额2200800元，全部用于保障义务教育课后服务的实施。</t>
  </si>
  <si>
    <t>社会效益</t>
  </si>
  <si>
    <t>促进学生全面健康发展，增强人民群众的获得感、安全感和幸福感。</t>
  </si>
  <si>
    <t>满意度指标</t>
  </si>
  <si>
    <t>服务对象满意度</t>
  </si>
  <si>
    <t>家长满意度</t>
  </si>
  <si>
    <t>&gt;=</t>
  </si>
  <si>
    <t>95</t>
  </si>
  <si>
    <t>家长满意度为100%</t>
  </si>
  <si>
    <t>义务教育课后服务费财政补助经费</t>
  </si>
  <si>
    <t>全面贯彻党的教育方针，坚持育人为本，全面发展的办学宗旨，全面实施素质教育，执行结合学校实际制定方案，完善管理制度，加强教师间团结协作，组织教育教育，科学研究活动，提供小学教育及相关社会服务.</t>
  </si>
  <si>
    <t>空以习近平新时代中国特色社会主义思想为指导，深入贯彻落实党的十九大和十九届历次全会精神，全面贯彻党的教育方针，落实立德树人根本任务，将做好课后服务作为落实“双减”和“五项管理”工作的重要举措。</t>
  </si>
  <si>
    <t>本次项目预算金额550200元，全部用于保障义务教育课后服务的实施。</t>
  </si>
  <si>
    <t>统筹和利用好各种社会资源，建立政府主导、部门联动、学校为主、家长自愿、公益普惠的课后服务工作机制，强化学校教育主阵地、育人主渠道作用，促进学生全面健康发展，增强人民群众的获得感、安全感和幸福感。</t>
  </si>
  <si>
    <t>收支专户上缴利息专项资金</t>
  </si>
  <si>
    <t>将我单位账户下所产生的利息收入按规定上缴财政.</t>
  </si>
  <si>
    <t>上缴财政利息金额占利息总额比率</t>
  </si>
  <si>
    <t>社会及财政,主管部门满意度</t>
  </si>
  <si>
    <t>90</t>
  </si>
  <si>
    <t>上缴财政利息金额占利息总额比</t>
  </si>
  <si>
    <t>大于等于90%得分,反之扣分</t>
  </si>
  <si>
    <t>预算06表</t>
  </si>
  <si>
    <t>政府性基金预算支出预算表</t>
  </si>
  <si>
    <t>单位名称：昆明市发展和改革委员会</t>
  </si>
  <si>
    <t>政府性基金预算支出</t>
  </si>
  <si>
    <t>昆明师范高等专科学校附属小学彩云城学校无政府性基金预算支出，此表为空表。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</si>
  <si>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</si>
  <si>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</si>
  <si>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</si>
  <si>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</si>
  <si>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</si>
  <si>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</si>
  <si>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</si>
  <si>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</si>
  <si>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</si>
  <si>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</si>
  <si>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</si>
  <si>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t>
  </si>
  <si>
    <t>元</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</si>
  <si>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</si>
  <si>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</si>
  <si>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</si>
  <si>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</si>
  <si>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</si>
  <si>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</si>
  <si>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</si>
  <si>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</si>
  <si>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昆明师范高等专科学校附属小学彩云城学校无政府购买服务，此表为空表。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</si>
  <si>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</si>
  <si>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</si>
  <si>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</si>
  <si>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</si>
  <si>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</si>
  <si>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</si>
  <si>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</si>
  <si>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</si>
  <si>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</si>
  <si>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</si>
  <si>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</si>
  <si>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</si>
  <si>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</si>
  <si>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</si>
  <si>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</si>
  <si>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</si>
  <si>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</si>
  <si>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</si>
  <si>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</si>
  <si>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</si>
  <si>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</si>
  <si>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</si>
  <si>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</si>
  <si>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昆明师范高等专科学校附属小学彩云城学校无对下转移支付，此表为空表。</t>
  </si>
  <si>
    <t>预算09-2表</t>
  </si>
  <si>
    <t>昆明师范高等专科学校附属小学彩云城学校无对下转移支付绩效，此表为空表。</t>
  </si>
  <si>
    <t xml:space="preserve">预算10表
</t>
  </si>
  <si>
    <t>资产类别</t>
  </si>
  <si>
    <t>资产分类代码.名称</t>
  </si>
  <si>
    <t>资产名称</t>
  </si>
  <si>
    <t>计量单位</t>
  </si>
  <si>
    <t>财政部门批复数（元）</t>
  </si>
  <si>
    <t>单价</t>
  </si>
  <si>
    <t>金额</t>
  </si>
  <si>
    <t>昆明师范高等专科学校附属小学彩云城学校无新增资产配置，此表为空表。</t>
  </si>
  <si>
    <t>预算11表</t>
  </si>
  <si>
    <t>上级补助</t>
  </si>
  <si>
    <t>昆明师范高等专科学校附属小学彩云城学校无上级转移支付补助项目支出，此表为空表。</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</si>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</sst>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theme="1"/>
      <name val="宋体"/>
      <charset val="134"/>
      <scheme val="minor"/>
    </font>
    <font>
      <sz val="11.25"/>
      <color rgb="FF000000"/>
      <name val="SimSun"/>
      <charset val="134"/>
    </font>
    <font>
      <sz val="11.25"/>
      <color rgb="FF000000"/>
      <name val="宋体"/>
      <charset val="134"/>
    </font>
    <font>
      <sz val="10"/>
      <color rgb="FFFFFFFF"/>
      <name val="宋体"/>
      <charset val="134"/>
    </font>
    <font>
      <b/>
      <sz val="21"/>
      <color rgb="FF000000"/>
      <name val="宋体"/>
      <charset val="134"/>
    </font>
    <font>
      <b/>
      <sz val="18"/>
      <color rgb="FF000000"/>
      <name val="宋体"/>
      <charset val="134"/>
    </font>
    <font>
      <sz val="12"/>
      <color rgb="FF000000"/>
      <name val="宋体"/>
      <charset val="134"/>
    </font>
    <font>
      <sz val="9.75"/>
      <color rgb="FF000000"/>
      <name val="SimSun"/>
      <charset val="134"/>
    </font>
    <font>
      <sz val="10.5"/>
      <color rgb="FF000000"/>
      <name val="宋体"/>
      <charset val="134"/>
    </font>
    <font>
      <b/>
      <sz val="9"/>
      <color rgb="FF000000"/>
      <name val="宋体"/>
      <charset val="134"/>
    </font>
    <font>
      <sz val="10"/>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4" borderId="18" applyNumberFormat="0" applyAlignment="0" applyProtection="0">
      <alignment vertical="center"/>
    </xf>
    <xf numFmtId="0" fontId="31" fillId="5" borderId="19" applyNumberFormat="0" applyAlignment="0" applyProtection="0">
      <alignment vertical="center"/>
    </xf>
    <xf numFmtId="0" fontId="32" fillId="5" borderId="18" applyNumberFormat="0" applyAlignment="0" applyProtection="0">
      <alignment vertical="center"/>
    </xf>
    <xf numFmtId="0" fontId="33" fillId="6"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176" fontId="5" fillId="0" borderId="7">
      <alignment horizontal="right" vertical="center"/>
    </xf>
    <xf numFmtId="177" fontId="5" fillId="0" borderId="7">
      <alignment horizontal="right" vertical="center"/>
    </xf>
    <xf numFmtId="10" fontId="5" fillId="0" borderId="7">
      <alignment horizontal="right" vertical="center"/>
    </xf>
    <xf numFmtId="178" fontId="5" fillId="0" borderId="7">
      <alignment horizontal="right" vertical="center"/>
    </xf>
    <xf numFmtId="49" fontId="5" fillId="0" borderId="7">
      <alignment horizontal="left" vertical="center" wrapText="1"/>
    </xf>
    <xf numFmtId="178" fontId="5" fillId="0" borderId="7">
      <alignment horizontal="right" vertical="center"/>
    </xf>
    <xf numFmtId="179" fontId="5" fillId="0" borderId="7">
      <alignment horizontal="right" vertical="center"/>
    </xf>
    <xf numFmtId="180" fontId="5" fillId="0" borderId="7">
      <alignment horizontal="right" vertical="center"/>
    </xf>
    <xf numFmtId="0" fontId="5" fillId="0" borderId="0">
      <alignment vertical="top"/>
      <protection locked="0"/>
    </xf>
    <xf numFmtId="0" fontId="41" fillId="0" borderId="0"/>
  </cellStyleXfs>
  <cellXfs count="22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8" xfId="0" applyFont="1" applyBorder="1" applyAlignment="1" applyProtection="1">
      <alignment horizontal="center" vertical="center" wrapText="1"/>
      <protection locked="0"/>
    </xf>
    <xf numFmtId="0" fontId="2" fillId="0" borderId="9"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0" xfId="58" applyFont="1" applyFill="1" applyAlignment="1">
      <alignment horizontal="left" vertical="center" wrapText="1"/>
    </xf>
    <xf numFmtId="0" fontId="1" fillId="0" borderId="7" xfId="0" applyFont="1" applyBorder="1" applyAlignment="1" applyProtection="1">
      <alignment horizontal="center" vertical="center"/>
      <protection locked="0"/>
    </xf>
    <xf numFmtId="4" fontId="6"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5" fillId="0" borderId="0" xfId="58" applyFont="1" applyFill="1" applyAlignment="1">
      <alignment vertical="center" wrapText="1"/>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5" fillId="0" borderId="0" xfId="57" applyFont="1" applyFill="1" applyBorder="1" applyAlignment="1" applyProtection="1">
      <alignment vertical="center" wrapText="1"/>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10" fillId="0" borderId="0" xfId="0" applyFont="1" applyFill="1" applyBorder="1" applyAlignment="1">
      <alignment horizontal="left" vertical="center" wrapText="1"/>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6" fillId="0" borderId="7" xfId="56" applyNumberFormat="1" applyFont="1" applyBorder="1" applyAlignment="1">
      <alignment horizontal="center" vertical="center"/>
    </xf>
    <xf numFmtId="180" fontId="6" fillId="0" borderId="7" xfId="0" applyNumberFormat="1" applyFont="1" applyBorder="1" applyAlignment="1">
      <alignment horizontal="center" vertical="center"/>
    </xf>
    <xf numFmtId="0" fontId="5" fillId="0" borderId="7" xfId="0" applyFont="1" applyFill="1" applyBorder="1" applyAlignment="1" applyProtection="1">
      <alignment horizontal="left" vertical="center"/>
      <protection locked="0"/>
    </xf>
    <xf numFmtId="0" fontId="2" fillId="0" borderId="12" xfId="57" applyFont="1" applyFill="1" applyBorder="1" applyAlignment="1" applyProtection="1">
      <alignment horizontal="left" vertical="center"/>
      <protection locked="0"/>
    </xf>
    <xf numFmtId="49" fontId="11" fillId="0" borderId="7" xfId="53" applyNumberFormat="1" applyFont="1" applyBorder="1">
      <alignment horizontal="left" vertical="center" wrapText="1"/>
    </xf>
    <xf numFmtId="178" fontId="11" fillId="0" borderId="7" xfId="54" applyNumberFormat="1" applyFont="1" applyBorder="1" applyAlignment="1">
      <alignment horizontal="left" vertical="center"/>
    </xf>
    <xf numFmtId="178" fontId="1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8" fontId="6"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1"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5" fillId="0" borderId="0" xfId="57" applyNumberFormat="1" applyFont="1" applyFill="1" applyBorder="1" applyAlignment="1" applyProtection="1">
      <alignment horizontal="center" vertical="center" wrapText="1"/>
    </xf>
    <xf numFmtId="0" fontId="1"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Border="1" applyAlignment="1">
      <alignment vertical="top"/>
    </xf>
    <xf numFmtId="0" fontId="5" fillId="0" borderId="7" xfId="57" applyFont="1" applyFill="1" applyBorder="1" applyAlignment="1" applyProtection="1">
      <alignment vertical="center" wrapText="1"/>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5" fillId="0" borderId="7" xfId="57" applyFont="1" applyFill="1" applyBorder="1" applyAlignment="1" applyProtection="1">
      <alignment horizontal="left" vertical="center"/>
    </xf>
    <xf numFmtId="0" fontId="5"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7" xfId="54" applyProtection="1">
      <alignment horizontal="right" vertical="center"/>
      <protection locked="0"/>
    </xf>
    <xf numFmtId="178" fontId="5" fillId="0" borderId="7" xfId="0" applyNumberFormat="1" applyFont="1" applyFill="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0" fontId="5" fillId="0" borderId="0" xfId="57" applyFont="1" applyFill="1" applyBorder="1" applyAlignment="1" applyProtection="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9" fontId="16" fillId="0" borderId="7" xfId="53" applyFont="1">
      <alignment horizontal="left" vertical="center" wrapText="1"/>
    </xf>
    <xf numFmtId="178" fontId="16" fillId="0" borderId="7" xfId="54" applyFont="1">
      <alignment horizontal="right"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178" fontId="18" fillId="0" borderId="7" xfId="0" applyNumberFormat="1" applyFont="1" applyFill="1" applyBorder="1" applyAlignment="1">
      <alignment horizontal="right" vertical="center"/>
    </xf>
    <xf numFmtId="0" fontId="2" fillId="0" borderId="7"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pplyProtection="1">
      <alignment horizontal="center" vertical="center" wrapText="1"/>
      <protection locked="0"/>
    </xf>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49" fontId="16" fillId="0" borderId="7" xfId="53" applyNumberFormat="1" applyFont="1" applyBorder="1">
      <alignment horizontal="left" vertical="center" wrapText="1"/>
    </xf>
    <xf numFmtId="178" fontId="16" fillId="0" borderId="7" xfId="0" applyNumberFormat="1" applyFont="1" applyFill="1" applyBorder="1" applyAlignment="1">
      <alignment horizontal="right" vertical="center"/>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49" fontId="20" fillId="0" borderId="7" xfId="53" applyNumberFormat="1" applyFont="1" applyBorder="1">
      <alignment horizontal="left" vertical="center" wrapText="1"/>
    </xf>
    <xf numFmtId="49" fontId="1" fillId="0" borderId="7" xfId="53" applyNumberFormat="1" applyFont="1" applyBorder="1">
      <alignment horizontal="left" vertical="center" wrapText="1"/>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178" fontId="21" fillId="0" borderId="7" xfId="0" applyNumberFormat="1" applyFont="1" applyFill="1" applyBorder="1" applyAlignment="1">
      <alignment horizontal="right" vertical="center"/>
    </xf>
    <xf numFmtId="0" fontId="2" fillId="0" borderId="7" xfId="0" applyFont="1" applyBorder="1" applyAlignment="1" quotePrefix="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D19" sqref="D19"/>
    </sheetView>
  </sheetViews>
  <sheetFormatPr defaultColWidth="8.575" defaultRowHeight="12.75" customHeight="1" outlineLevelCol="3"/>
  <cols>
    <col min="1" max="4" width="41" customWidth="1"/>
  </cols>
  <sheetData>
    <row r="1" customHeight="1" spans="1:4">
      <c r="A1" s="1"/>
      <c r="B1" s="1"/>
      <c r="C1" s="1"/>
      <c r="D1" s="1"/>
    </row>
    <row r="2" ht="15" customHeight="1" spans="1:4">
      <c r="A2" s="47"/>
      <c r="B2" s="47"/>
      <c r="C2" s="47"/>
      <c r="D2" s="66" t="s">
        <v>0</v>
      </c>
    </row>
    <row r="3" ht="41.25" customHeight="1" spans="1:1">
      <c r="A3" s="42" t="str">
        <f>"2025"&amp;"年部门财务收支预算总表"</f>
        <v>2025年部门财务收支预算总表</v>
      </c>
    </row>
    <row r="4" ht="17.25" customHeight="1" spans="1:4">
      <c r="A4" s="45" t="s">
        <v>1</v>
      </c>
      <c r="B4" s="184"/>
      <c r="D4" s="158" t="s">
        <v>2</v>
      </c>
    </row>
    <row r="5" ht="23.25" customHeight="1" spans="1:4">
      <c r="A5" s="185" t="s">
        <v>3</v>
      </c>
      <c r="B5" s="186"/>
      <c r="C5" s="185" t="s">
        <v>4</v>
      </c>
      <c r="D5" s="186"/>
    </row>
    <row r="6" ht="24" customHeight="1" spans="1:4">
      <c r="A6" s="185" t="s">
        <v>5</v>
      </c>
      <c r="B6" s="185" t="s">
        <v>6</v>
      </c>
      <c r="C6" s="185" t="s">
        <v>7</v>
      </c>
      <c r="D6" s="185" t="s">
        <v>6</v>
      </c>
    </row>
    <row r="7" ht="17.25" customHeight="1" spans="1:4">
      <c r="A7" s="187" t="s">
        <v>8</v>
      </c>
      <c r="B7" s="188">
        <v>19579887</v>
      </c>
      <c r="C7" s="187" t="s">
        <v>9</v>
      </c>
      <c r="D7" s="83"/>
    </row>
    <row r="8" ht="17.25" customHeight="1" spans="1:4">
      <c r="A8" s="187" t="s">
        <v>10</v>
      </c>
      <c r="B8" s="83"/>
      <c r="C8" s="187" t="s">
        <v>11</v>
      </c>
      <c r="D8" s="83"/>
    </row>
    <row r="9" ht="17.25" customHeight="1" spans="1:4">
      <c r="A9" s="187" t="s">
        <v>12</v>
      </c>
      <c r="B9" s="83"/>
      <c r="C9" s="221" t="s">
        <v>13</v>
      </c>
      <c r="D9" s="83"/>
    </row>
    <row r="10" ht="17.25" customHeight="1" spans="1:4">
      <c r="A10" s="187" t="s">
        <v>14</v>
      </c>
      <c r="B10" s="83"/>
      <c r="C10" s="221" t="s">
        <v>15</v>
      </c>
      <c r="D10" s="83"/>
    </row>
    <row r="11" ht="17.25" customHeight="1" spans="1:4">
      <c r="A11" s="187" t="s">
        <v>16</v>
      </c>
      <c r="B11" s="83"/>
      <c r="C11" s="221" t="s">
        <v>17</v>
      </c>
      <c r="D11" s="188">
        <v>20492287</v>
      </c>
    </row>
    <row r="12" ht="17.25" customHeight="1" spans="1:4">
      <c r="A12" s="187" t="s">
        <v>18</v>
      </c>
      <c r="B12" s="83"/>
      <c r="C12" s="221" t="s">
        <v>19</v>
      </c>
      <c r="D12" s="83"/>
    </row>
    <row r="13" ht="17.25" customHeight="1" spans="1:4">
      <c r="A13" s="187" t="s">
        <v>20</v>
      </c>
      <c r="B13" s="83"/>
      <c r="C13" s="31" t="s">
        <v>21</v>
      </c>
      <c r="D13" s="83"/>
    </row>
    <row r="14" ht="17.25" customHeight="1" spans="1:4">
      <c r="A14" s="187" t="s">
        <v>22</v>
      </c>
      <c r="B14" s="83"/>
      <c r="C14" s="31" t="s">
        <v>23</v>
      </c>
      <c r="D14" s="188">
        <v>530400</v>
      </c>
    </row>
    <row r="15" ht="17.25" customHeight="1" spans="1:4">
      <c r="A15" s="187" t="s">
        <v>24</v>
      </c>
      <c r="B15" s="83"/>
      <c r="C15" s="31" t="s">
        <v>25</v>
      </c>
      <c r="D15" s="188">
        <v>380000</v>
      </c>
    </row>
    <row r="16" ht="17.25" customHeight="1" spans="1:4">
      <c r="A16" s="187" t="s">
        <v>26</v>
      </c>
      <c r="B16" s="188">
        <v>2202800</v>
      </c>
      <c r="C16" s="31" t="s">
        <v>27</v>
      </c>
      <c r="D16" s="83"/>
    </row>
    <row r="17" ht="17.25" customHeight="1" spans="1:4">
      <c r="A17" s="189"/>
      <c r="B17" s="83"/>
      <c r="C17" s="31" t="s">
        <v>28</v>
      </c>
      <c r="D17" s="83"/>
    </row>
    <row r="18" ht="17.25" customHeight="1" spans="1:4">
      <c r="A18" s="190"/>
      <c r="B18" s="83"/>
      <c r="C18" s="31" t="s">
        <v>29</v>
      </c>
      <c r="D18" s="83"/>
    </row>
    <row r="19" ht="17.25" customHeight="1" spans="1:4">
      <c r="A19" s="190"/>
      <c r="B19" s="83"/>
      <c r="C19" s="31" t="s">
        <v>30</v>
      </c>
      <c r="D19" s="83"/>
    </row>
    <row r="20" ht="17.25" customHeight="1" spans="1:4">
      <c r="A20" s="190"/>
      <c r="B20" s="83"/>
      <c r="C20" s="31" t="s">
        <v>31</v>
      </c>
      <c r="D20" s="83"/>
    </row>
    <row r="21" ht="17.25" customHeight="1" spans="1:4">
      <c r="A21" s="190"/>
      <c r="B21" s="83"/>
      <c r="C21" s="31" t="s">
        <v>32</v>
      </c>
      <c r="D21" s="83"/>
    </row>
    <row r="22" ht="17.25" customHeight="1" spans="1:4">
      <c r="A22" s="190"/>
      <c r="B22" s="83"/>
      <c r="C22" s="31" t="s">
        <v>33</v>
      </c>
      <c r="D22" s="83"/>
    </row>
    <row r="23" ht="17.25" customHeight="1" spans="1:4">
      <c r="A23" s="190"/>
      <c r="B23" s="83"/>
      <c r="C23" s="31" t="s">
        <v>34</v>
      </c>
      <c r="D23" s="83"/>
    </row>
    <row r="24" ht="17.25" customHeight="1" spans="1:4">
      <c r="A24" s="190"/>
      <c r="B24" s="83"/>
      <c r="C24" s="31" t="s">
        <v>35</v>
      </c>
      <c r="D24" s="83"/>
    </row>
    <row r="25" ht="17.25" customHeight="1" spans="1:4">
      <c r="A25" s="190"/>
      <c r="B25" s="83"/>
      <c r="C25" s="31" t="s">
        <v>36</v>
      </c>
      <c r="D25" s="188">
        <v>380000</v>
      </c>
    </row>
    <row r="26" ht="17.25" customHeight="1" spans="1:4">
      <c r="A26" s="190"/>
      <c r="B26" s="83"/>
      <c r="C26" s="31" t="s">
        <v>37</v>
      </c>
      <c r="D26" s="83"/>
    </row>
    <row r="27" ht="17.25" customHeight="1" spans="1:4">
      <c r="A27" s="190"/>
      <c r="B27" s="83"/>
      <c r="C27" s="189" t="s">
        <v>38</v>
      </c>
      <c r="D27" s="83"/>
    </row>
    <row r="28" ht="17.25" customHeight="1" spans="1:4">
      <c r="A28" s="190"/>
      <c r="B28" s="83"/>
      <c r="C28" s="31" t="s">
        <v>39</v>
      </c>
      <c r="D28" s="83"/>
    </row>
    <row r="29" ht="16.5" customHeight="1" spans="1:4">
      <c r="A29" s="190"/>
      <c r="B29" s="83"/>
      <c r="C29" s="31" t="s">
        <v>40</v>
      </c>
      <c r="D29" s="83"/>
    </row>
    <row r="30" ht="16.5" customHeight="1" spans="1:4">
      <c r="A30" s="190"/>
      <c r="B30" s="83"/>
      <c r="C30" s="189" t="s">
        <v>41</v>
      </c>
      <c r="D30" s="83"/>
    </row>
    <row r="31" ht="17.25" customHeight="1" spans="1:4">
      <c r="A31" s="190"/>
      <c r="B31" s="83"/>
      <c r="C31" s="189" t="s">
        <v>42</v>
      </c>
      <c r="D31" s="83"/>
    </row>
    <row r="32" ht="17.25" customHeight="1" spans="1:4">
      <c r="A32" s="190"/>
      <c r="B32" s="83"/>
      <c r="C32" s="31" t="s">
        <v>43</v>
      </c>
      <c r="D32" s="83"/>
    </row>
    <row r="33" ht="16.5" customHeight="1" spans="1:4">
      <c r="A33" s="190" t="s">
        <v>44</v>
      </c>
      <c r="B33" s="222">
        <f>21782687-0</f>
        <v>21782687</v>
      </c>
      <c r="C33" s="190" t="s">
        <v>45</v>
      </c>
      <c r="D33" s="222">
        <f>21782687-0</f>
        <v>21782687</v>
      </c>
    </row>
    <row r="34" ht="16.5" customHeight="1" spans="1:4">
      <c r="A34" s="189" t="s">
        <v>46</v>
      </c>
      <c r="B34" s="83"/>
      <c r="C34" s="189" t="s">
        <v>47</v>
      </c>
      <c r="D34" s="83"/>
    </row>
    <row r="35" ht="16.5" customHeight="1" spans="1:4">
      <c r="A35" s="31" t="s">
        <v>48</v>
      </c>
      <c r="B35" s="83"/>
      <c r="C35" s="31" t="s">
        <v>48</v>
      </c>
      <c r="D35" s="83"/>
    </row>
    <row r="36" ht="16.5" customHeight="1" spans="1:4">
      <c r="A36" s="31" t="s">
        <v>49</v>
      </c>
      <c r="B36" s="83"/>
      <c r="C36" s="31" t="s">
        <v>50</v>
      </c>
      <c r="D36" s="83"/>
    </row>
    <row r="37" ht="16.5" customHeight="1" spans="1:4">
      <c r="A37" s="191" t="s">
        <v>51</v>
      </c>
      <c r="B37" s="222">
        <f>21782687-0</f>
        <v>21782687</v>
      </c>
      <c r="C37" s="191" t="s">
        <v>52</v>
      </c>
      <c r="D37" s="222">
        <f>21782687-0</f>
        <v>21782687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7" sqref="B17"/>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7">
        <v>1</v>
      </c>
      <c r="B2" s="128">
        <v>0</v>
      </c>
      <c r="C2" s="127">
        <v>1</v>
      </c>
      <c r="D2" s="129"/>
      <c r="E2" s="129"/>
      <c r="F2" s="126" t="s">
        <v>284</v>
      </c>
    </row>
    <row r="3" ht="42" customHeight="1" spans="1:6">
      <c r="A3" s="130" t="str">
        <f>"2025"&amp;"年部门政府性基金预算支出预算表"</f>
        <v>2025年部门政府性基金预算支出预算表</v>
      </c>
      <c r="B3" s="130" t="s">
        <v>285</v>
      </c>
      <c r="C3" s="131"/>
      <c r="D3" s="132"/>
      <c r="E3" s="132"/>
      <c r="F3" s="132"/>
    </row>
    <row r="4" ht="13.5" customHeight="1" spans="1:6">
      <c r="A4" s="5" t="s">
        <v>1</v>
      </c>
      <c r="B4" s="5" t="s">
        <v>286</v>
      </c>
      <c r="C4" s="127"/>
      <c r="D4" s="129"/>
      <c r="E4" s="129"/>
      <c r="F4" s="126" t="s">
        <v>2</v>
      </c>
    </row>
    <row r="5" ht="19.5" customHeight="1" spans="1:6">
      <c r="A5" s="133" t="s">
        <v>163</v>
      </c>
      <c r="B5" s="134" t="s">
        <v>73</v>
      </c>
      <c r="C5" s="133" t="s">
        <v>74</v>
      </c>
      <c r="D5" s="11" t="s">
        <v>287</v>
      </c>
      <c r="E5" s="12"/>
      <c r="F5" s="13"/>
    </row>
    <row r="6" ht="18.75" customHeight="1" spans="1:6">
      <c r="A6" s="135"/>
      <c r="B6" s="136"/>
      <c r="C6" s="135"/>
      <c r="D6" s="16" t="s">
        <v>56</v>
      </c>
      <c r="E6" s="11" t="s">
        <v>76</v>
      </c>
      <c r="F6" s="16" t="s">
        <v>77</v>
      </c>
    </row>
    <row r="7" ht="18.75" customHeight="1" spans="1:6">
      <c r="A7" s="70">
        <v>1</v>
      </c>
      <c r="B7" s="137" t="s">
        <v>84</v>
      </c>
      <c r="C7" s="70">
        <v>3</v>
      </c>
      <c r="D7" s="138">
        <v>4</v>
      </c>
      <c r="E7" s="138">
        <v>5</v>
      </c>
      <c r="F7" s="138">
        <v>6</v>
      </c>
    </row>
    <row r="8" ht="21" customHeight="1" spans="1:6">
      <c r="A8" s="21"/>
      <c r="B8" s="21"/>
      <c r="C8" s="21"/>
      <c r="D8" s="83"/>
      <c r="E8" s="83"/>
      <c r="F8" s="83"/>
    </row>
    <row r="9" ht="21" customHeight="1" spans="1:6">
      <c r="A9" s="21"/>
      <c r="B9" s="21"/>
      <c r="C9" s="21"/>
      <c r="D9" s="83"/>
      <c r="E9" s="83"/>
      <c r="F9" s="83"/>
    </row>
    <row r="10" ht="18.75" customHeight="1" spans="1:6">
      <c r="A10" s="139" t="s">
        <v>152</v>
      </c>
      <c r="B10" s="139" t="s">
        <v>152</v>
      </c>
      <c r="C10" s="140" t="s">
        <v>152</v>
      </c>
      <c r="D10" s="83"/>
      <c r="E10" s="83"/>
      <c r="F10" s="83"/>
    </row>
    <row r="11" ht="42" customHeight="1" spans="1:1">
      <c r="A11" s="141" t="s">
        <v>288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H1" workbookViewId="0">
      <pane ySplit="1" topLeftCell="A2" activePane="bottomLeft" state="frozen"/>
      <selection/>
      <selection pane="bottomLeft" activeCell="K14" sqref="K1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7"/>
      <c r="C2" s="87"/>
      <c r="R2" s="3"/>
      <c r="S2" s="3" t="s">
        <v>289</v>
      </c>
    </row>
    <row r="3" ht="41.25" customHeight="1" spans="1:19">
      <c r="A3" s="76" t="str">
        <f>"2025"&amp;"年部门政府采购预算表"</f>
        <v>2025年部门政府采购预算表</v>
      </c>
      <c r="B3" s="68"/>
      <c r="C3" s="68"/>
      <c r="D3" s="4"/>
      <c r="E3" s="4"/>
      <c r="F3" s="4"/>
      <c r="G3" s="4"/>
      <c r="H3" s="4"/>
      <c r="I3" s="4"/>
      <c r="J3" s="4"/>
      <c r="K3" s="4"/>
      <c r="L3" s="4"/>
      <c r="M3" s="68"/>
      <c r="N3" s="4"/>
      <c r="O3" s="4"/>
      <c r="P3" s="68"/>
      <c r="Q3" s="4"/>
      <c r="R3" s="68"/>
      <c r="S3" s="68"/>
    </row>
    <row r="4" ht="18.75" customHeight="1" spans="1:19">
      <c r="A4" s="115" t="s">
        <v>1</v>
      </c>
      <c r="B4" s="89"/>
      <c r="C4" s="89"/>
      <c r="D4" s="7"/>
      <c r="E4" s="7"/>
      <c r="F4" s="7"/>
      <c r="G4" s="7"/>
      <c r="H4" s="7"/>
      <c r="I4" s="7"/>
      <c r="J4" s="7"/>
      <c r="K4" s="7"/>
      <c r="L4" s="7"/>
      <c r="R4" s="8"/>
      <c r="S4" s="126" t="s">
        <v>2</v>
      </c>
    </row>
    <row r="5" ht="15.75" customHeight="1" spans="1:19">
      <c r="A5" s="10" t="s">
        <v>162</v>
      </c>
      <c r="B5" s="90" t="s">
        <v>163</v>
      </c>
      <c r="C5" s="90" t="s">
        <v>290</v>
      </c>
      <c r="D5" s="91" t="s">
        <v>291</v>
      </c>
      <c r="E5" s="91" t="s">
        <v>292</v>
      </c>
      <c r="F5" s="91" t="s">
        <v>293</v>
      </c>
      <c r="G5" s="91" t="s">
        <v>294</v>
      </c>
      <c r="H5" s="91" t="s">
        <v>295</v>
      </c>
      <c r="I5" s="105" t="s">
        <v>170</v>
      </c>
      <c r="J5" s="105"/>
      <c r="K5" s="105"/>
      <c r="L5" s="105"/>
      <c r="M5" s="106"/>
      <c r="N5" s="105"/>
      <c r="O5" s="105"/>
      <c r="P5" s="84"/>
      <c r="Q5" s="105"/>
      <c r="R5" s="106"/>
      <c r="S5" s="85"/>
    </row>
    <row r="6" ht="17.25" customHeight="1" spans="1:19">
      <c r="A6" s="15"/>
      <c r="B6" s="92"/>
      <c r="C6" s="92"/>
      <c r="D6" s="93"/>
      <c r="E6" s="93"/>
      <c r="F6" s="93"/>
      <c r="G6" s="93"/>
      <c r="H6" s="93"/>
      <c r="I6" s="93" t="s">
        <v>56</v>
      </c>
      <c r="J6" s="93" t="s">
        <v>59</v>
      </c>
      <c r="K6" s="93" t="s">
        <v>296</v>
      </c>
      <c r="L6" s="93" t="s">
        <v>297</v>
      </c>
      <c r="M6" s="107" t="s">
        <v>298</v>
      </c>
      <c r="N6" s="108" t="s">
        <v>299</v>
      </c>
      <c r="O6" s="108"/>
      <c r="P6" s="113"/>
      <c r="Q6" s="108"/>
      <c r="R6" s="114"/>
      <c r="S6" s="94"/>
    </row>
    <row r="7" ht="54" customHeight="1" spans="1:19">
      <c r="A7" s="18"/>
      <c r="B7" s="94"/>
      <c r="C7" s="94"/>
      <c r="D7" s="95"/>
      <c r="E7" s="95"/>
      <c r="F7" s="95"/>
      <c r="G7" s="95"/>
      <c r="H7" s="95"/>
      <c r="I7" s="95"/>
      <c r="J7" s="95" t="s">
        <v>58</v>
      </c>
      <c r="K7" s="95"/>
      <c r="L7" s="95"/>
      <c r="M7" s="109"/>
      <c r="N7" s="95" t="s">
        <v>58</v>
      </c>
      <c r="O7" s="95" t="s">
        <v>65</v>
      </c>
      <c r="P7" s="94" t="s">
        <v>66</v>
      </c>
      <c r="Q7" s="95" t="s">
        <v>67</v>
      </c>
      <c r="R7" s="109" t="s">
        <v>68</v>
      </c>
      <c r="S7" s="94" t="s">
        <v>69</v>
      </c>
    </row>
    <row r="8" ht="18" customHeight="1" spans="1:19">
      <c r="A8" s="116">
        <v>1</v>
      </c>
      <c r="B8" s="116" t="s">
        <v>84</v>
      </c>
      <c r="C8" s="117">
        <v>3</v>
      </c>
      <c r="D8" s="117">
        <v>4</v>
      </c>
      <c r="E8" s="116">
        <v>5</v>
      </c>
      <c r="F8" s="116">
        <v>6</v>
      </c>
      <c r="G8" s="116">
        <v>7</v>
      </c>
      <c r="H8" s="116">
        <v>8</v>
      </c>
      <c r="I8" s="116">
        <v>9</v>
      </c>
      <c r="J8" s="116">
        <v>10</v>
      </c>
      <c r="K8" s="116">
        <v>11</v>
      </c>
      <c r="L8" s="116">
        <v>12</v>
      </c>
      <c r="M8" s="116">
        <v>13</v>
      </c>
      <c r="N8" s="116">
        <v>14</v>
      </c>
      <c r="O8" s="116">
        <v>15</v>
      </c>
      <c r="P8" s="116">
        <v>16</v>
      </c>
      <c r="Q8" s="116">
        <v>17</v>
      </c>
      <c r="R8" s="116">
        <v>18</v>
      </c>
      <c r="S8" s="116">
        <v>19</v>
      </c>
    </row>
    <row r="9" ht="21" customHeight="1" spans="1:19">
      <c r="A9" s="118" t="s">
        <v>180</v>
      </c>
      <c r="B9" s="118" t="s">
        <v>71</v>
      </c>
      <c r="C9" s="119" t="s">
        <v>214</v>
      </c>
      <c r="D9" s="120" t="s">
        <v>300</v>
      </c>
      <c r="E9" s="120" t="s">
        <v>300</v>
      </c>
      <c r="F9" s="120" t="s">
        <v>301</v>
      </c>
      <c r="G9" s="121">
        <v>100</v>
      </c>
      <c r="H9" s="122">
        <v>15000</v>
      </c>
      <c r="I9" s="122">
        <v>15000</v>
      </c>
      <c r="J9" s="122">
        <v>15000</v>
      </c>
      <c r="K9" s="83"/>
      <c r="L9" s="83"/>
      <c r="M9" s="83"/>
      <c r="N9" s="83"/>
      <c r="O9" s="83"/>
      <c r="P9" s="83"/>
      <c r="Q9" s="83"/>
      <c r="R9" s="83"/>
      <c r="S9" s="83"/>
    </row>
    <row r="10" ht="21" customHeight="1" spans="1:19">
      <c r="A10" s="99" t="s">
        <v>152</v>
      </c>
      <c r="B10" s="100"/>
      <c r="C10" s="100"/>
      <c r="D10" s="101"/>
      <c r="E10" s="101"/>
      <c r="F10" s="101"/>
      <c r="G10" s="123"/>
      <c r="H10" s="83"/>
      <c r="I10" s="83"/>
      <c r="J10" s="83"/>
      <c r="K10" s="83"/>
      <c r="L10" s="83"/>
      <c r="M10" s="83"/>
      <c r="N10" s="83"/>
      <c r="O10" s="83"/>
      <c r="P10" s="83"/>
      <c r="Q10" s="83"/>
      <c r="R10" s="83"/>
      <c r="S10" s="83"/>
    </row>
    <row r="11" ht="21" customHeight="1" spans="1:19">
      <c r="A11" s="115" t="s">
        <v>302</v>
      </c>
      <c r="B11" s="5"/>
      <c r="C11" s="5"/>
      <c r="D11" s="115"/>
      <c r="E11" s="115"/>
      <c r="F11" s="115"/>
      <c r="G11" s="124"/>
      <c r="H11" s="125"/>
      <c r="I11" s="125"/>
      <c r="J11" s="125"/>
      <c r="K11" s="125"/>
      <c r="L11" s="125"/>
      <c r="M11" s="125"/>
      <c r="N11" s="125"/>
      <c r="O11" s="125"/>
      <c r="P11" s="125"/>
      <c r="Q11" s="125"/>
      <c r="R11" s="125"/>
      <c r="S11" s="12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7"/>
      <c r="C2" s="87"/>
      <c r="D2" s="87"/>
      <c r="E2" s="87"/>
      <c r="F2" s="87"/>
      <c r="G2" s="87"/>
      <c r="H2" s="80"/>
      <c r="I2" s="80"/>
      <c r="J2" s="80"/>
      <c r="K2" s="80"/>
      <c r="L2" s="80"/>
      <c r="M2" s="80"/>
      <c r="N2" s="103"/>
      <c r="O2" s="80"/>
      <c r="P2" s="80"/>
      <c r="Q2" s="87"/>
      <c r="R2" s="80"/>
      <c r="S2" s="111"/>
      <c r="T2" s="111" t="s">
        <v>303</v>
      </c>
    </row>
    <row r="3" ht="41.25" customHeight="1" spans="1:20">
      <c r="A3" s="76" t="str">
        <f>"2025"&amp;"年部门政府购买服务预算表"</f>
        <v>2025年部门政府购买服务预算表</v>
      </c>
      <c r="B3" s="68"/>
      <c r="C3" s="68"/>
      <c r="D3" s="68"/>
      <c r="E3" s="68"/>
      <c r="F3" s="68"/>
      <c r="G3" s="68"/>
      <c r="H3" s="88"/>
      <c r="I3" s="88"/>
      <c r="J3" s="88"/>
      <c r="K3" s="88"/>
      <c r="L3" s="88"/>
      <c r="M3" s="88"/>
      <c r="N3" s="104"/>
      <c r="O3" s="88"/>
      <c r="P3" s="88"/>
      <c r="Q3" s="68"/>
      <c r="R3" s="88"/>
      <c r="S3" s="104"/>
      <c r="T3" s="68"/>
    </row>
    <row r="4" ht="22.5" customHeight="1" spans="1:20">
      <c r="A4" s="77" t="s">
        <v>1</v>
      </c>
      <c r="B4" s="89"/>
      <c r="C4" s="89"/>
      <c r="D4" s="89"/>
      <c r="E4" s="89"/>
      <c r="F4" s="89"/>
      <c r="G4" s="89"/>
      <c r="H4" s="78"/>
      <c r="I4" s="78"/>
      <c r="J4" s="78"/>
      <c r="K4" s="78"/>
      <c r="L4" s="78"/>
      <c r="M4" s="78"/>
      <c r="N4" s="103"/>
      <c r="O4" s="80"/>
      <c r="P4" s="80"/>
      <c r="Q4" s="87"/>
      <c r="R4" s="80"/>
      <c r="S4" s="112"/>
      <c r="T4" s="111" t="s">
        <v>2</v>
      </c>
    </row>
    <row r="5" ht="24" customHeight="1" spans="1:20">
      <c r="A5" s="10" t="s">
        <v>162</v>
      </c>
      <c r="B5" s="90" t="s">
        <v>163</v>
      </c>
      <c r="C5" s="90" t="s">
        <v>290</v>
      </c>
      <c r="D5" s="90" t="s">
        <v>304</v>
      </c>
      <c r="E5" s="90" t="s">
        <v>305</v>
      </c>
      <c r="F5" s="90" t="s">
        <v>306</v>
      </c>
      <c r="G5" s="90" t="s">
        <v>307</v>
      </c>
      <c r="H5" s="91" t="s">
        <v>308</v>
      </c>
      <c r="I5" s="91" t="s">
        <v>309</v>
      </c>
      <c r="J5" s="105" t="s">
        <v>170</v>
      </c>
      <c r="K5" s="105"/>
      <c r="L5" s="105"/>
      <c r="M5" s="105"/>
      <c r="N5" s="106"/>
      <c r="O5" s="105"/>
      <c r="P5" s="105"/>
      <c r="Q5" s="84"/>
      <c r="R5" s="105"/>
      <c r="S5" s="106"/>
      <c r="T5" s="85"/>
    </row>
    <row r="6" ht="24" customHeight="1" spans="1:20">
      <c r="A6" s="15"/>
      <c r="B6" s="92"/>
      <c r="C6" s="92"/>
      <c r="D6" s="92"/>
      <c r="E6" s="92"/>
      <c r="F6" s="92"/>
      <c r="G6" s="92"/>
      <c r="H6" s="93"/>
      <c r="I6" s="93"/>
      <c r="J6" s="93" t="s">
        <v>56</v>
      </c>
      <c r="K6" s="93" t="s">
        <v>59</v>
      </c>
      <c r="L6" s="93" t="s">
        <v>296</v>
      </c>
      <c r="M6" s="93" t="s">
        <v>297</v>
      </c>
      <c r="N6" s="107" t="s">
        <v>298</v>
      </c>
      <c r="O6" s="108" t="s">
        <v>299</v>
      </c>
      <c r="P6" s="108"/>
      <c r="Q6" s="113"/>
      <c r="R6" s="108"/>
      <c r="S6" s="114"/>
      <c r="T6" s="94"/>
    </row>
    <row r="7" ht="54" customHeight="1" spans="1:20">
      <c r="A7" s="18"/>
      <c r="B7" s="94"/>
      <c r="C7" s="94"/>
      <c r="D7" s="94"/>
      <c r="E7" s="94"/>
      <c r="F7" s="94"/>
      <c r="G7" s="94"/>
      <c r="H7" s="95"/>
      <c r="I7" s="95"/>
      <c r="J7" s="95"/>
      <c r="K7" s="95" t="s">
        <v>58</v>
      </c>
      <c r="L7" s="95"/>
      <c r="M7" s="95"/>
      <c r="N7" s="109"/>
      <c r="O7" s="95" t="s">
        <v>58</v>
      </c>
      <c r="P7" s="95" t="s">
        <v>65</v>
      </c>
      <c r="Q7" s="94" t="s">
        <v>66</v>
      </c>
      <c r="R7" s="95" t="s">
        <v>67</v>
      </c>
      <c r="S7" s="109" t="s">
        <v>68</v>
      </c>
      <c r="T7" s="94" t="s">
        <v>69</v>
      </c>
    </row>
    <row r="8" ht="17.25" customHeight="1" spans="1:20">
      <c r="A8" s="19">
        <v>1</v>
      </c>
      <c r="B8" s="94">
        <v>2</v>
      </c>
      <c r="C8" s="19">
        <v>3</v>
      </c>
      <c r="D8" s="19">
        <v>4</v>
      </c>
      <c r="E8" s="94">
        <v>5</v>
      </c>
      <c r="F8" s="19">
        <v>6</v>
      </c>
      <c r="G8" s="19">
        <v>7</v>
      </c>
      <c r="H8" s="94">
        <v>8</v>
      </c>
      <c r="I8" s="19">
        <v>9</v>
      </c>
      <c r="J8" s="19">
        <v>10</v>
      </c>
      <c r="K8" s="94">
        <v>11</v>
      </c>
      <c r="L8" s="19">
        <v>12</v>
      </c>
      <c r="M8" s="19">
        <v>13</v>
      </c>
      <c r="N8" s="94">
        <v>14</v>
      </c>
      <c r="O8" s="19">
        <v>15</v>
      </c>
      <c r="P8" s="19">
        <v>16</v>
      </c>
      <c r="Q8" s="94">
        <v>17</v>
      </c>
      <c r="R8" s="19">
        <v>18</v>
      </c>
      <c r="S8" s="19">
        <v>19</v>
      </c>
      <c r="T8" s="19">
        <v>20</v>
      </c>
    </row>
    <row r="9" ht="21" customHeight="1" spans="1:20">
      <c r="A9" s="96"/>
      <c r="B9" s="97"/>
      <c r="C9" s="97"/>
      <c r="D9" s="97"/>
      <c r="E9" s="97"/>
      <c r="F9" s="97"/>
      <c r="G9" s="97"/>
      <c r="H9" s="98"/>
      <c r="I9" s="98"/>
      <c r="J9" s="83"/>
      <c r="K9" s="83"/>
      <c r="L9" s="83"/>
      <c r="M9" s="83"/>
      <c r="N9" s="83"/>
      <c r="O9" s="83"/>
      <c r="P9" s="83"/>
      <c r="Q9" s="83"/>
      <c r="R9" s="83"/>
      <c r="S9" s="83"/>
      <c r="T9" s="83"/>
    </row>
    <row r="10" ht="21" customHeight="1" spans="1:20">
      <c r="A10" s="99" t="s">
        <v>152</v>
      </c>
      <c r="B10" s="100"/>
      <c r="C10" s="100"/>
      <c r="D10" s="100"/>
      <c r="E10" s="100"/>
      <c r="F10" s="100"/>
      <c r="G10" s="100"/>
      <c r="H10" s="101"/>
      <c r="I10" s="110"/>
      <c r="J10" s="83"/>
      <c r="K10" s="83"/>
      <c r="L10" s="83"/>
      <c r="M10" s="83"/>
      <c r="N10" s="83"/>
      <c r="O10" s="83"/>
      <c r="P10" s="83"/>
      <c r="Q10" s="83"/>
      <c r="R10" s="83"/>
      <c r="S10" s="83"/>
      <c r="T10" s="83"/>
    </row>
    <row r="11" ht="39" customHeight="1" spans="1:1">
      <c r="A11" s="102" t="s">
        <v>310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4" sqref="A14"/>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5"/>
      <c r="W2" s="3"/>
      <c r="X2" s="3" t="s">
        <v>311</v>
      </c>
    </row>
    <row r="3" ht="41.25" customHeight="1" spans="1:24">
      <c r="A3" s="76"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8"/>
      <c r="X3" s="68"/>
    </row>
    <row r="4" ht="18" customHeight="1" spans="1:24">
      <c r="A4" s="77" t="s">
        <v>1</v>
      </c>
      <c r="B4" s="78"/>
      <c r="C4" s="78"/>
      <c r="D4" s="79"/>
      <c r="E4" s="80"/>
      <c r="F4" s="80"/>
      <c r="G4" s="80"/>
      <c r="H4" s="80"/>
      <c r="I4" s="80"/>
      <c r="W4" s="8"/>
      <c r="X4" s="8" t="s">
        <v>2</v>
      </c>
    </row>
    <row r="5" ht="19.5" customHeight="1" spans="1:24">
      <c r="A5" s="27" t="s">
        <v>312</v>
      </c>
      <c r="B5" s="11" t="s">
        <v>170</v>
      </c>
      <c r="C5" s="12"/>
      <c r="D5" s="12"/>
      <c r="E5" s="11" t="s">
        <v>313</v>
      </c>
      <c r="F5" s="12"/>
      <c r="G5" s="12"/>
      <c r="H5" s="12"/>
      <c r="I5" s="12"/>
      <c r="J5" s="12"/>
      <c r="K5" s="12"/>
      <c r="L5" s="12"/>
      <c r="M5" s="12"/>
      <c r="N5" s="12"/>
      <c r="O5" s="12"/>
      <c r="P5" s="12"/>
      <c r="Q5" s="12"/>
      <c r="R5" s="12"/>
      <c r="S5" s="12"/>
      <c r="T5" s="12"/>
      <c r="U5" s="12"/>
      <c r="V5" s="12"/>
      <c r="W5" s="84"/>
      <c r="X5" s="85"/>
    </row>
    <row r="6" ht="40.5" customHeight="1" spans="1:24">
      <c r="A6" s="19"/>
      <c r="B6" s="28" t="s">
        <v>56</v>
      </c>
      <c r="C6" s="10" t="s">
        <v>59</v>
      </c>
      <c r="D6" s="81" t="s">
        <v>296</v>
      </c>
      <c r="E6" s="49" t="s">
        <v>314</v>
      </c>
      <c r="F6" s="49" t="s">
        <v>315</v>
      </c>
      <c r="G6" s="49" t="s">
        <v>316</v>
      </c>
      <c r="H6" s="49" t="s">
        <v>317</v>
      </c>
      <c r="I6" s="49" t="s">
        <v>318</v>
      </c>
      <c r="J6" s="49" t="s">
        <v>319</v>
      </c>
      <c r="K6" s="49" t="s">
        <v>320</v>
      </c>
      <c r="L6" s="49" t="s">
        <v>321</v>
      </c>
      <c r="M6" s="49" t="s">
        <v>322</v>
      </c>
      <c r="N6" s="49" t="s">
        <v>323</v>
      </c>
      <c r="O6" s="49" t="s">
        <v>324</v>
      </c>
      <c r="P6" s="49" t="s">
        <v>325</v>
      </c>
      <c r="Q6" s="49" t="s">
        <v>326</v>
      </c>
      <c r="R6" s="49" t="s">
        <v>327</v>
      </c>
      <c r="S6" s="49" t="s">
        <v>328</v>
      </c>
      <c r="T6" s="49" t="s">
        <v>329</v>
      </c>
      <c r="U6" s="49" t="s">
        <v>330</v>
      </c>
      <c r="V6" s="49" t="s">
        <v>331</v>
      </c>
      <c r="W6" s="49" t="s">
        <v>332</v>
      </c>
      <c r="X6" s="86" t="s">
        <v>333</v>
      </c>
    </row>
    <row r="7" ht="19.5" customHeight="1" spans="1:24">
      <c r="A7" s="20">
        <v>1</v>
      </c>
      <c r="B7" s="20">
        <v>2</v>
      </c>
      <c r="C7" s="20">
        <v>3</v>
      </c>
      <c r="D7" s="82">
        <v>4</v>
      </c>
      <c r="E7" s="37">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7">
        <v>23</v>
      </c>
      <c r="X7" s="37">
        <v>24</v>
      </c>
    </row>
    <row r="8" ht="19.5" customHeight="1" spans="1:24">
      <c r="A8" s="29"/>
      <c r="B8" s="83"/>
      <c r="C8" s="83"/>
      <c r="D8" s="83"/>
      <c r="E8" s="83"/>
      <c r="F8" s="83"/>
      <c r="G8" s="83"/>
      <c r="H8" s="83"/>
      <c r="I8" s="83"/>
      <c r="J8" s="83"/>
      <c r="K8" s="83"/>
      <c r="L8" s="83"/>
      <c r="M8" s="83"/>
      <c r="N8" s="83"/>
      <c r="O8" s="83"/>
      <c r="P8" s="83"/>
      <c r="Q8" s="83"/>
      <c r="R8" s="83"/>
      <c r="S8" s="83"/>
      <c r="T8" s="83"/>
      <c r="U8" s="83"/>
      <c r="V8" s="83"/>
      <c r="W8" s="83"/>
      <c r="X8" s="83"/>
    </row>
    <row r="9" ht="19.5" customHeight="1" spans="1:24">
      <c r="A9" s="71"/>
      <c r="B9" s="83"/>
      <c r="C9" s="83"/>
      <c r="D9" s="83"/>
      <c r="E9" s="83"/>
      <c r="F9" s="83"/>
      <c r="G9" s="83"/>
      <c r="H9" s="83"/>
      <c r="I9" s="83"/>
      <c r="J9" s="83"/>
      <c r="K9" s="83"/>
      <c r="L9" s="83"/>
      <c r="M9" s="83"/>
      <c r="N9" s="83"/>
      <c r="O9" s="83"/>
      <c r="P9" s="83"/>
      <c r="Q9" s="83"/>
      <c r="R9" s="83"/>
      <c r="S9" s="83"/>
      <c r="T9" s="83"/>
      <c r="U9" s="83"/>
      <c r="V9" s="83"/>
      <c r="W9" s="83"/>
      <c r="X9" s="83"/>
    </row>
    <row r="10" ht="41" customHeight="1" spans="1:1">
      <c r="A10" s="74" t="s">
        <v>334</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335</v>
      </c>
    </row>
    <row r="3" ht="41.25" customHeight="1" spans="1:10">
      <c r="A3" s="67" t="str">
        <f>"2025"&amp;"年市对下转移支付绩效目标表"</f>
        <v>2025年市对下转移支付绩效目标表</v>
      </c>
      <c r="B3" s="4"/>
      <c r="C3" s="4"/>
      <c r="D3" s="4"/>
      <c r="E3" s="4"/>
      <c r="F3" s="68"/>
      <c r="G3" s="4"/>
      <c r="H3" s="68"/>
      <c r="I3" s="68"/>
      <c r="J3" s="4"/>
    </row>
    <row r="4" ht="17.25" customHeight="1" spans="1:1">
      <c r="A4" s="5" t="s">
        <v>1</v>
      </c>
    </row>
    <row r="5" ht="44.25" customHeight="1" spans="1:10">
      <c r="A5" s="69" t="s">
        <v>312</v>
      </c>
      <c r="B5" s="69" t="s">
        <v>240</v>
      </c>
      <c r="C5" s="69" t="s">
        <v>241</v>
      </c>
      <c r="D5" s="69" t="s">
        <v>242</v>
      </c>
      <c r="E5" s="69" t="s">
        <v>243</v>
      </c>
      <c r="F5" s="70" t="s">
        <v>244</v>
      </c>
      <c r="G5" s="69" t="s">
        <v>245</v>
      </c>
      <c r="H5" s="70" t="s">
        <v>246</v>
      </c>
      <c r="I5" s="70" t="s">
        <v>247</v>
      </c>
      <c r="J5" s="69" t="s">
        <v>248</v>
      </c>
    </row>
    <row r="6" ht="14.25" customHeight="1" spans="1:10">
      <c r="A6" s="69">
        <v>1</v>
      </c>
      <c r="B6" s="69">
        <v>2</v>
      </c>
      <c r="C6" s="69">
        <v>3</v>
      </c>
      <c r="D6" s="69">
        <v>4</v>
      </c>
      <c r="E6" s="69">
        <v>5</v>
      </c>
      <c r="F6" s="70">
        <v>6</v>
      </c>
      <c r="G6" s="69">
        <v>7</v>
      </c>
      <c r="H6" s="70">
        <v>8</v>
      </c>
      <c r="I6" s="70">
        <v>9</v>
      </c>
      <c r="J6" s="69">
        <v>10</v>
      </c>
    </row>
    <row r="7" ht="42" customHeight="1" spans="1:10">
      <c r="A7" s="29"/>
      <c r="B7" s="71"/>
      <c r="C7" s="71"/>
      <c r="D7" s="71"/>
      <c r="E7" s="72"/>
      <c r="F7" s="73"/>
      <c r="G7" s="72"/>
      <c r="H7" s="73"/>
      <c r="I7" s="73"/>
      <c r="J7" s="72"/>
    </row>
    <row r="8" ht="42" customHeight="1" spans="1:10">
      <c r="A8" s="29"/>
      <c r="B8" s="21"/>
      <c r="C8" s="21"/>
      <c r="D8" s="21"/>
      <c r="E8" s="29"/>
      <c r="F8" s="21"/>
      <c r="G8" s="29"/>
      <c r="H8" s="21"/>
      <c r="I8" s="21"/>
      <c r="J8" s="29"/>
    </row>
    <row r="9" ht="42" customHeight="1" spans="1:1">
      <c r="A9" s="74" t="s">
        <v>336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9" t="s">
        <v>337</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6" t="s">
        <v>2</v>
      </c>
    </row>
    <row r="5" ht="28.5" customHeight="1" spans="1:9">
      <c r="A5" s="48" t="s">
        <v>162</v>
      </c>
      <c r="B5" s="49" t="s">
        <v>163</v>
      </c>
      <c r="C5" s="50" t="s">
        <v>338</v>
      </c>
      <c r="D5" s="48" t="s">
        <v>339</v>
      </c>
      <c r="E5" s="48" t="s">
        <v>340</v>
      </c>
      <c r="F5" s="48" t="s">
        <v>341</v>
      </c>
      <c r="G5" s="49" t="s">
        <v>342</v>
      </c>
      <c r="H5" s="37"/>
      <c r="I5" s="48"/>
    </row>
    <row r="6" ht="21" customHeight="1" spans="1:9">
      <c r="A6" s="50"/>
      <c r="B6" s="51"/>
      <c r="C6" s="51"/>
      <c r="D6" s="52"/>
      <c r="E6" s="51"/>
      <c r="F6" s="51"/>
      <c r="G6" s="49" t="s">
        <v>294</v>
      </c>
      <c r="H6" s="49" t="s">
        <v>343</v>
      </c>
      <c r="I6" s="49" t="s">
        <v>344</v>
      </c>
    </row>
    <row r="7" ht="17.25" customHeight="1" spans="1:9">
      <c r="A7" s="53" t="s">
        <v>83</v>
      </c>
      <c r="B7" s="54"/>
      <c r="C7" s="55" t="s">
        <v>84</v>
      </c>
      <c r="D7" s="53" t="s">
        <v>85</v>
      </c>
      <c r="E7" s="56" t="s">
        <v>86</v>
      </c>
      <c r="F7" s="53" t="s">
        <v>87</v>
      </c>
      <c r="G7" s="55" t="s">
        <v>88</v>
      </c>
      <c r="H7" s="57" t="s">
        <v>89</v>
      </c>
      <c r="I7" s="56" t="s">
        <v>90</v>
      </c>
    </row>
    <row r="8" ht="19.5" customHeight="1" spans="1:9">
      <c r="A8" s="58"/>
      <c r="B8" s="31"/>
      <c r="C8" s="31"/>
      <c r="D8" s="29"/>
      <c r="E8" s="21"/>
      <c r="F8" s="57"/>
      <c r="G8" s="59"/>
      <c r="H8" s="60"/>
      <c r="I8" s="60"/>
    </row>
    <row r="9" ht="19.5" customHeight="1" spans="1:9">
      <c r="A9" s="61" t="s">
        <v>56</v>
      </c>
      <c r="B9" s="62"/>
      <c r="C9" s="62"/>
      <c r="D9" s="63"/>
      <c r="E9" s="64"/>
      <c r="F9" s="64"/>
      <c r="G9" s="59"/>
      <c r="H9" s="60"/>
      <c r="I9" s="60"/>
    </row>
    <row r="10" ht="44" customHeight="1" spans="1:1">
      <c r="A10" s="65" t="s">
        <v>345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4" sqref="B1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346</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224</v>
      </c>
      <c r="B5" s="9" t="s">
        <v>165</v>
      </c>
      <c r="C5" s="9" t="s">
        <v>225</v>
      </c>
      <c r="D5" s="10" t="s">
        <v>166</v>
      </c>
      <c r="E5" s="10" t="s">
        <v>167</v>
      </c>
      <c r="F5" s="10" t="s">
        <v>226</v>
      </c>
      <c r="G5" s="10" t="s">
        <v>227</v>
      </c>
      <c r="H5" s="27" t="s">
        <v>56</v>
      </c>
      <c r="I5" s="11" t="s">
        <v>347</v>
      </c>
      <c r="J5" s="12"/>
      <c r="K5" s="13"/>
    </row>
    <row r="6" ht="21.75" customHeight="1" spans="1:11">
      <c r="A6" s="14"/>
      <c r="B6" s="14"/>
      <c r="C6" s="14"/>
      <c r="D6" s="15"/>
      <c r="E6" s="15"/>
      <c r="F6" s="15"/>
      <c r="G6" s="15"/>
      <c r="H6" s="28"/>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29"/>
      <c r="B9" s="21"/>
      <c r="C9" s="29"/>
      <c r="D9" s="29"/>
      <c r="E9" s="29"/>
      <c r="F9" s="29"/>
      <c r="G9" s="29"/>
      <c r="H9" s="30"/>
      <c r="I9" s="38"/>
      <c r="J9" s="38"/>
      <c r="K9" s="30"/>
    </row>
    <row r="10" ht="18.75" customHeight="1" spans="1:11">
      <c r="A10" s="31"/>
      <c r="B10" s="21"/>
      <c r="C10" s="21"/>
      <c r="D10" s="21"/>
      <c r="E10" s="21"/>
      <c r="F10" s="21"/>
      <c r="G10" s="21"/>
      <c r="H10" s="23"/>
      <c r="I10" s="23"/>
      <c r="J10" s="23"/>
      <c r="K10" s="30"/>
    </row>
    <row r="11" ht="18.75" customHeight="1" spans="1:11">
      <c r="A11" s="32" t="s">
        <v>152</v>
      </c>
      <c r="B11" s="33"/>
      <c r="C11" s="34"/>
      <c r="D11" s="34"/>
      <c r="E11" s="34"/>
      <c r="F11" s="34"/>
      <c r="G11" s="35"/>
      <c r="H11" s="23"/>
      <c r="I11" s="23"/>
      <c r="J11" s="23"/>
      <c r="K11" s="30"/>
    </row>
    <row r="12" ht="62" customHeight="1" spans="1:2">
      <c r="A12" s="36" t="s">
        <v>348</v>
      </c>
      <c r="B12" s="36"/>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pane ySplit="1" topLeftCell="A2" activePane="bottomLeft" state="frozen"/>
      <selection/>
      <selection pane="bottomLeft" activeCell="C13" sqref="C13"/>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349</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225</v>
      </c>
      <c r="B5" s="9" t="s">
        <v>224</v>
      </c>
      <c r="C5" s="9" t="s">
        <v>165</v>
      </c>
      <c r="D5" s="10" t="s">
        <v>350</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t="s">
        <v>351</v>
      </c>
      <c r="C9" s="22" t="s">
        <v>272</v>
      </c>
      <c r="D9" s="21" t="s">
        <v>352</v>
      </c>
      <c r="E9" s="23">
        <v>550200</v>
      </c>
      <c r="F9" s="23"/>
      <c r="G9" s="23"/>
    </row>
    <row r="10" ht="18.75" customHeight="1" spans="1:7">
      <c r="A10" s="24" t="s">
        <v>56</v>
      </c>
      <c r="B10" s="25" t="s">
        <v>353</v>
      </c>
      <c r="C10" s="25"/>
      <c r="D10" s="26"/>
      <c r="E10" s="23">
        <v>550200</v>
      </c>
      <c r="F10" s="23"/>
      <c r="G10" s="23"/>
    </row>
  </sheetData>
  <mergeCells count="11">
    <mergeCell ref="A3:G3"/>
    <mergeCell ref="A4:D4"/>
    <mergeCell ref="E5:G5"/>
    <mergeCell ref="A10:D1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N9" sqref="N9:N10"/>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6" t="s">
        <v>53</v>
      </c>
    </row>
    <row r="3" ht="41.25" customHeight="1" spans="1:1">
      <c r="A3" s="42" t="str">
        <f>"2025"&amp;"年部门收入预算表"</f>
        <v>2025年部门收入预算表</v>
      </c>
    </row>
    <row r="4" ht="17.25" customHeight="1" spans="1:19">
      <c r="A4" s="45" t="s">
        <v>1</v>
      </c>
      <c r="S4" s="47" t="s">
        <v>2</v>
      </c>
    </row>
    <row r="5" ht="21.75" customHeight="1" spans="1:19">
      <c r="A5" s="206" t="s">
        <v>54</v>
      </c>
      <c r="B5" s="207" t="s">
        <v>55</v>
      </c>
      <c r="C5" s="207" t="s">
        <v>56</v>
      </c>
      <c r="D5" s="208" t="s">
        <v>57</v>
      </c>
      <c r="E5" s="208"/>
      <c r="F5" s="208"/>
      <c r="G5" s="208"/>
      <c r="H5" s="208"/>
      <c r="I5" s="139"/>
      <c r="J5" s="208"/>
      <c r="K5" s="208"/>
      <c r="L5" s="208"/>
      <c r="M5" s="208"/>
      <c r="N5" s="216"/>
      <c r="O5" s="208" t="s">
        <v>46</v>
      </c>
      <c r="P5" s="208"/>
      <c r="Q5" s="208"/>
      <c r="R5" s="208"/>
      <c r="S5" s="216"/>
    </row>
    <row r="6" ht="27" customHeight="1" spans="1:19">
      <c r="A6" s="209"/>
      <c r="B6" s="210"/>
      <c r="C6" s="210"/>
      <c r="D6" s="210" t="s">
        <v>58</v>
      </c>
      <c r="E6" s="210" t="s">
        <v>59</v>
      </c>
      <c r="F6" s="210" t="s">
        <v>60</v>
      </c>
      <c r="G6" s="210" t="s">
        <v>61</v>
      </c>
      <c r="H6" s="210" t="s">
        <v>62</v>
      </c>
      <c r="I6" s="217" t="s">
        <v>63</v>
      </c>
      <c r="J6" s="218"/>
      <c r="K6" s="218"/>
      <c r="L6" s="218"/>
      <c r="M6" s="218"/>
      <c r="N6" s="219"/>
      <c r="O6" s="210" t="s">
        <v>58</v>
      </c>
      <c r="P6" s="210" t="s">
        <v>59</v>
      </c>
      <c r="Q6" s="210" t="s">
        <v>60</v>
      </c>
      <c r="R6" s="210" t="s">
        <v>61</v>
      </c>
      <c r="S6" s="210" t="s">
        <v>64</v>
      </c>
    </row>
    <row r="7" ht="30" customHeight="1" spans="1:19">
      <c r="A7" s="211"/>
      <c r="B7" s="110"/>
      <c r="C7" s="123"/>
      <c r="D7" s="123"/>
      <c r="E7" s="123"/>
      <c r="F7" s="123"/>
      <c r="G7" s="123"/>
      <c r="H7" s="123"/>
      <c r="I7" s="73" t="s">
        <v>58</v>
      </c>
      <c r="J7" s="219" t="s">
        <v>65</v>
      </c>
      <c r="K7" s="219" t="s">
        <v>66</v>
      </c>
      <c r="L7" s="219" t="s">
        <v>67</v>
      </c>
      <c r="M7" s="219" t="s">
        <v>68</v>
      </c>
      <c r="N7" s="219" t="s">
        <v>69</v>
      </c>
      <c r="O7" s="220"/>
      <c r="P7" s="220"/>
      <c r="Q7" s="220"/>
      <c r="R7" s="220"/>
      <c r="S7" s="123"/>
    </row>
    <row r="8" ht="15" customHeight="1" spans="1:19">
      <c r="A8" s="212">
        <v>1</v>
      </c>
      <c r="B8" s="212">
        <v>2</v>
      </c>
      <c r="C8" s="212">
        <v>3</v>
      </c>
      <c r="D8" s="212">
        <v>4</v>
      </c>
      <c r="E8" s="212">
        <v>5</v>
      </c>
      <c r="F8" s="212">
        <v>6</v>
      </c>
      <c r="G8" s="212">
        <v>7</v>
      </c>
      <c r="H8" s="212">
        <v>8</v>
      </c>
      <c r="I8" s="73">
        <v>9</v>
      </c>
      <c r="J8" s="212">
        <v>10</v>
      </c>
      <c r="K8" s="212">
        <v>11</v>
      </c>
      <c r="L8" s="212">
        <v>12</v>
      </c>
      <c r="M8" s="212">
        <v>13</v>
      </c>
      <c r="N8" s="212">
        <v>14</v>
      </c>
      <c r="O8" s="212">
        <v>15</v>
      </c>
      <c r="P8" s="212">
        <v>16</v>
      </c>
      <c r="Q8" s="212">
        <v>17</v>
      </c>
      <c r="R8" s="212">
        <v>18</v>
      </c>
      <c r="S8" s="212">
        <v>19</v>
      </c>
    </row>
    <row r="9" ht="30" customHeight="1" spans="1:19">
      <c r="A9" s="213" t="s">
        <v>70</v>
      </c>
      <c r="B9" s="214" t="s">
        <v>71</v>
      </c>
      <c r="C9" s="83">
        <f>21782687-0</f>
        <v>21782687</v>
      </c>
      <c r="D9" s="83">
        <f>21782687-0</f>
        <v>21782687</v>
      </c>
      <c r="E9" s="83">
        <v>19029687</v>
      </c>
      <c r="F9" s="83"/>
      <c r="G9" s="83"/>
      <c r="H9" s="83"/>
      <c r="I9" s="188">
        <v>2202800</v>
      </c>
      <c r="J9" s="83"/>
      <c r="K9" s="83"/>
      <c r="L9" s="83"/>
      <c r="M9" s="83"/>
      <c r="N9" s="188">
        <v>2202800</v>
      </c>
      <c r="O9" s="83"/>
      <c r="P9" s="83"/>
      <c r="Q9" s="83"/>
      <c r="R9" s="83"/>
      <c r="S9" s="83"/>
    </row>
    <row r="10" ht="32" customHeight="1" spans="1:19">
      <c r="A10" s="50" t="s">
        <v>56</v>
      </c>
      <c r="B10" s="215"/>
      <c r="C10" s="83">
        <f>21782687-0</f>
        <v>21782687</v>
      </c>
      <c r="D10" s="83">
        <f>21782687-0</f>
        <v>21782687</v>
      </c>
      <c r="E10" s="83">
        <v>19029687</v>
      </c>
      <c r="F10" s="83"/>
      <c r="G10" s="83"/>
      <c r="H10" s="83"/>
      <c r="I10" s="188">
        <v>2202800</v>
      </c>
      <c r="J10" s="83"/>
      <c r="K10" s="83"/>
      <c r="L10" s="83"/>
      <c r="M10" s="83"/>
      <c r="N10" s="188">
        <v>2202800</v>
      </c>
      <c r="O10" s="83"/>
      <c r="P10" s="83"/>
      <c r="Q10" s="83"/>
      <c r="R10" s="83"/>
      <c r="S10" s="83"/>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16"/>
  <sheetViews>
    <sheetView showGridLines="0" showZeros="0" workbookViewId="0">
      <pane ySplit="1" topLeftCell="A2" activePane="bottomLeft" state="frozen"/>
      <selection/>
      <selection pane="bottomLeft" activeCell="C16" sqref="C16"/>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7" t="s">
        <v>72</v>
      </c>
    </row>
    <row r="3" ht="41.25" customHeight="1" spans="1:1">
      <c r="A3" s="42" t="str">
        <f>"2025"&amp;"年部门支出预算表"</f>
        <v>2025年部门支出预算表</v>
      </c>
    </row>
    <row r="4" ht="17.25" customHeight="1" spans="1:15">
      <c r="A4" s="45" t="s">
        <v>1</v>
      </c>
      <c r="O4" s="47" t="s">
        <v>2</v>
      </c>
    </row>
    <row r="5" ht="27" customHeight="1" spans="1:15">
      <c r="A5" s="192" t="s">
        <v>73</v>
      </c>
      <c r="B5" s="192" t="s">
        <v>74</v>
      </c>
      <c r="C5" s="192" t="s">
        <v>56</v>
      </c>
      <c r="D5" s="193" t="s">
        <v>59</v>
      </c>
      <c r="E5" s="194"/>
      <c r="F5" s="195"/>
      <c r="G5" s="196" t="s">
        <v>60</v>
      </c>
      <c r="H5" s="196" t="s">
        <v>61</v>
      </c>
      <c r="I5" s="196" t="s">
        <v>75</v>
      </c>
      <c r="J5" s="193" t="s">
        <v>63</v>
      </c>
      <c r="K5" s="194"/>
      <c r="L5" s="194"/>
      <c r="M5" s="194"/>
      <c r="N5" s="203"/>
      <c r="O5" s="204"/>
    </row>
    <row r="6" ht="42" customHeight="1" spans="1:15">
      <c r="A6" s="197"/>
      <c r="B6" s="197"/>
      <c r="C6" s="198"/>
      <c r="D6" s="199" t="s">
        <v>58</v>
      </c>
      <c r="E6" s="199" t="s">
        <v>76</v>
      </c>
      <c r="F6" s="199" t="s">
        <v>77</v>
      </c>
      <c r="G6" s="198"/>
      <c r="H6" s="198"/>
      <c r="I6" s="205"/>
      <c r="J6" s="199" t="s">
        <v>58</v>
      </c>
      <c r="K6" s="185" t="s">
        <v>78</v>
      </c>
      <c r="L6" s="185" t="s">
        <v>79</v>
      </c>
      <c r="M6" s="185" t="s">
        <v>80</v>
      </c>
      <c r="N6" s="185" t="s">
        <v>81</v>
      </c>
      <c r="O6" s="185" t="s">
        <v>82</v>
      </c>
    </row>
    <row r="7" ht="18" customHeight="1" spans="1:15">
      <c r="A7" s="53" t="s">
        <v>83</v>
      </c>
      <c r="B7" s="53" t="s">
        <v>84</v>
      </c>
      <c r="C7" s="53" t="s">
        <v>85</v>
      </c>
      <c r="D7" s="57" t="s">
        <v>86</v>
      </c>
      <c r="E7" s="57" t="s">
        <v>87</v>
      </c>
      <c r="F7" s="57" t="s">
        <v>88</v>
      </c>
      <c r="G7" s="57" t="s">
        <v>89</v>
      </c>
      <c r="H7" s="57" t="s">
        <v>90</v>
      </c>
      <c r="I7" s="57" t="s">
        <v>91</v>
      </c>
      <c r="J7" s="57" t="s">
        <v>92</v>
      </c>
      <c r="K7" s="57" t="s">
        <v>93</v>
      </c>
      <c r="L7" s="57" t="s">
        <v>94</v>
      </c>
      <c r="M7" s="57" t="s">
        <v>95</v>
      </c>
      <c r="N7" s="53" t="s">
        <v>96</v>
      </c>
      <c r="O7" s="57" t="s">
        <v>97</v>
      </c>
    </row>
    <row r="8" ht="21" customHeight="1" spans="1:15">
      <c r="A8" s="200" t="s">
        <v>98</v>
      </c>
      <c r="B8" s="200" t="s">
        <v>99</v>
      </c>
      <c r="C8" s="201">
        <v>20484687</v>
      </c>
      <c r="D8" s="201">
        <v>17731687</v>
      </c>
      <c r="E8" s="201">
        <v>17731687</v>
      </c>
      <c r="F8" s="201">
        <v>2753000</v>
      </c>
      <c r="G8" s="201"/>
      <c r="H8" s="83"/>
      <c r="I8" s="83"/>
      <c r="J8" s="83"/>
      <c r="K8" s="83"/>
      <c r="L8" s="83"/>
      <c r="M8" s="83"/>
      <c r="N8" s="83"/>
      <c r="O8" s="188"/>
    </row>
    <row r="9" ht="21" customHeight="1" spans="1:15">
      <c r="A9" s="200" t="s">
        <v>100</v>
      </c>
      <c r="B9" s="200" t="s">
        <v>101</v>
      </c>
      <c r="C9" s="201">
        <v>7600</v>
      </c>
      <c r="D9" s="201">
        <v>7600</v>
      </c>
      <c r="E9" s="201">
        <v>7600</v>
      </c>
      <c r="F9" s="201"/>
      <c r="G9" s="201"/>
      <c r="H9" s="83"/>
      <c r="I9" s="83"/>
      <c r="J9" s="83"/>
      <c r="K9" s="83"/>
      <c r="L9" s="83"/>
      <c r="M9" s="83"/>
      <c r="N9" s="83"/>
      <c r="O9" s="188"/>
    </row>
    <row r="10" ht="21" customHeight="1" spans="1:15">
      <c r="A10" s="200" t="s">
        <v>102</v>
      </c>
      <c r="B10" s="200" t="s">
        <v>103</v>
      </c>
      <c r="C10" s="201">
        <v>380000</v>
      </c>
      <c r="D10" s="201">
        <v>380000</v>
      </c>
      <c r="E10" s="201">
        <v>380000</v>
      </c>
      <c r="F10" s="201"/>
      <c r="G10" s="201"/>
      <c r="H10" s="83"/>
      <c r="I10" s="83"/>
      <c r="J10" s="83"/>
      <c r="K10" s="83"/>
      <c r="L10" s="83"/>
      <c r="M10" s="83"/>
      <c r="N10" s="83"/>
      <c r="O10" s="188"/>
    </row>
    <row r="11" ht="21" customHeight="1" spans="1:15">
      <c r="A11" s="200" t="s">
        <v>104</v>
      </c>
      <c r="B11" s="200" t="s">
        <v>105</v>
      </c>
      <c r="C11" s="201">
        <v>150400</v>
      </c>
      <c r="D11" s="201">
        <v>150400</v>
      </c>
      <c r="E11" s="201">
        <v>150400</v>
      </c>
      <c r="F11" s="201"/>
      <c r="G11" s="201"/>
      <c r="H11" s="83"/>
      <c r="I11" s="83"/>
      <c r="J11" s="83"/>
      <c r="K11" s="83"/>
      <c r="L11" s="83"/>
      <c r="M11" s="83"/>
      <c r="N11" s="83"/>
      <c r="O11" s="188"/>
    </row>
    <row r="12" ht="21" customHeight="1" spans="1:15">
      <c r="A12" s="200" t="s">
        <v>106</v>
      </c>
      <c r="B12" s="200" t="s">
        <v>107</v>
      </c>
      <c r="C12" s="201">
        <v>180000</v>
      </c>
      <c r="D12" s="201">
        <v>180000</v>
      </c>
      <c r="E12" s="201">
        <v>180000</v>
      </c>
      <c r="F12" s="201"/>
      <c r="G12" s="201"/>
      <c r="H12" s="83"/>
      <c r="I12" s="83"/>
      <c r="J12" s="83"/>
      <c r="K12" s="83"/>
      <c r="L12" s="83"/>
      <c r="M12" s="83"/>
      <c r="N12" s="83"/>
      <c r="O12" s="188"/>
    </row>
    <row r="13" ht="21" customHeight="1" spans="1:15">
      <c r="A13" s="200" t="s">
        <v>108</v>
      </c>
      <c r="B13" s="200" t="s">
        <v>109</v>
      </c>
      <c r="C13" s="201">
        <v>110000</v>
      </c>
      <c r="D13" s="201">
        <v>110000</v>
      </c>
      <c r="E13" s="201">
        <v>110000</v>
      </c>
      <c r="F13" s="201"/>
      <c r="G13" s="201"/>
      <c r="H13" s="83"/>
      <c r="I13" s="83"/>
      <c r="J13" s="83"/>
      <c r="K13" s="83"/>
      <c r="L13" s="83"/>
      <c r="M13" s="83"/>
      <c r="N13" s="83"/>
      <c r="O13" s="188"/>
    </row>
    <row r="14" ht="21" customHeight="1" spans="1:15">
      <c r="A14" s="200" t="s">
        <v>110</v>
      </c>
      <c r="B14" s="200" t="s">
        <v>111</v>
      </c>
      <c r="C14" s="201">
        <v>90000</v>
      </c>
      <c r="D14" s="201">
        <v>90000</v>
      </c>
      <c r="E14" s="201">
        <v>90000</v>
      </c>
      <c r="F14" s="201"/>
      <c r="G14" s="201"/>
      <c r="H14" s="83"/>
      <c r="I14" s="83"/>
      <c r="J14" s="83"/>
      <c r="K14" s="83"/>
      <c r="L14" s="83"/>
      <c r="M14" s="83"/>
      <c r="N14" s="83"/>
      <c r="O14" s="188"/>
    </row>
    <row r="15" ht="21" customHeight="1" spans="1:15">
      <c r="A15" s="200" t="s">
        <v>112</v>
      </c>
      <c r="B15" s="200" t="s">
        <v>113</v>
      </c>
      <c r="C15" s="201">
        <v>380000</v>
      </c>
      <c r="D15" s="201">
        <v>380000</v>
      </c>
      <c r="E15" s="201">
        <v>380000</v>
      </c>
      <c r="F15" s="201"/>
      <c r="G15" s="201"/>
      <c r="H15" s="83"/>
      <c r="I15" s="83"/>
      <c r="J15" s="83"/>
      <c r="K15" s="83"/>
      <c r="L15" s="83"/>
      <c r="M15" s="83"/>
      <c r="N15" s="83"/>
      <c r="O15" s="188"/>
    </row>
    <row r="16" ht="21" customHeight="1" spans="1:15">
      <c r="A16" s="202" t="s">
        <v>56</v>
      </c>
      <c r="B16" s="35"/>
      <c r="C16" s="201">
        <v>21782687</v>
      </c>
      <c r="D16" s="201">
        <v>21782687</v>
      </c>
      <c r="E16" s="201">
        <v>19029687</v>
      </c>
      <c r="F16" s="201">
        <v>2753000</v>
      </c>
      <c r="G16" s="83"/>
      <c r="H16" s="83"/>
      <c r="I16" s="83"/>
      <c r="J16" s="83"/>
      <c r="K16" s="83"/>
      <c r="L16" s="83"/>
      <c r="M16" s="83"/>
      <c r="N16" s="83"/>
      <c r="O16" s="188"/>
    </row>
  </sheetData>
  <mergeCells count="12">
    <mergeCell ref="A2:O2"/>
    <mergeCell ref="A3:O3"/>
    <mergeCell ref="A4:B4"/>
    <mergeCell ref="D5:F5"/>
    <mergeCell ref="J5:O5"/>
    <mergeCell ref="A16:B1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5" sqref="D35"/>
    </sheetView>
  </sheetViews>
  <sheetFormatPr defaultColWidth="8.575" defaultRowHeight="12.75" customHeight="1" outlineLevelCol="3"/>
  <cols>
    <col min="1" max="4" width="35.575" customWidth="1"/>
  </cols>
  <sheetData>
    <row r="1" customHeight="1" spans="1:4">
      <c r="A1" s="1"/>
      <c r="B1" s="1"/>
      <c r="C1" s="1"/>
      <c r="D1" s="1"/>
    </row>
    <row r="2" ht="15" customHeight="1" spans="1:4">
      <c r="A2" s="43"/>
      <c r="B2" s="47"/>
      <c r="C2" s="47"/>
      <c r="D2" s="47" t="s">
        <v>114</v>
      </c>
    </row>
    <row r="3" ht="41.25" customHeight="1" spans="1:1">
      <c r="A3" s="42" t="str">
        <f>"2025"&amp;"年部门财政拨款收支预算总表"</f>
        <v>2025年部门财政拨款收支预算总表</v>
      </c>
    </row>
    <row r="4" ht="17.25" customHeight="1" spans="1:4">
      <c r="A4" s="45" t="s">
        <v>1</v>
      </c>
      <c r="B4" s="184"/>
      <c r="D4" s="47" t="s">
        <v>2</v>
      </c>
    </row>
    <row r="5" ht="17.25" customHeight="1" spans="1:4">
      <c r="A5" s="185" t="s">
        <v>3</v>
      </c>
      <c r="B5" s="186"/>
      <c r="C5" s="185" t="s">
        <v>4</v>
      </c>
      <c r="D5" s="186"/>
    </row>
    <row r="6" ht="18.75" customHeight="1" spans="1:4">
      <c r="A6" s="185" t="s">
        <v>5</v>
      </c>
      <c r="B6" s="185" t="s">
        <v>6</v>
      </c>
      <c r="C6" s="185" t="s">
        <v>7</v>
      </c>
      <c r="D6" s="185" t="s">
        <v>6</v>
      </c>
    </row>
    <row r="7" ht="16.5" customHeight="1" spans="1:4">
      <c r="A7" s="187" t="s">
        <v>115</v>
      </c>
      <c r="B7" s="188">
        <v>19579887</v>
      </c>
      <c r="C7" s="187" t="s">
        <v>116</v>
      </c>
      <c r="D7" s="188">
        <v>19579887</v>
      </c>
    </row>
    <row r="8" ht="16.5" customHeight="1" spans="1:4">
      <c r="A8" s="187" t="s">
        <v>117</v>
      </c>
      <c r="B8" s="188">
        <v>19579887</v>
      </c>
      <c r="C8" s="187" t="s">
        <v>118</v>
      </c>
      <c r="D8" s="188">
        <v>19579887</v>
      </c>
    </row>
    <row r="9" ht="16.5" customHeight="1" spans="1:4">
      <c r="A9" s="187" t="s">
        <v>119</v>
      </c>
      <c r="B9" s="83"/>
      <c r="C9" s="187" t="s">
        <v>120</v>
      </c>
      <c r="D9" s="83"/>
    </row>
    <row r="10" ht="16.5" customHeight="1" spans="1:4">
      <c r="A10" s="187" t="s">
        <v>121</v>
      </c>
      <c r="B10" s="83"/>
      <c r="C10" s="187" t="s">
        <v>122</v>
      </c>
      <c r="D10" s="83"/>
    </row>
    <row r="11" ht="16.5" customHeight="1" spans="1:4">
      <c r="A11" s="187" t="s">
        <v>123</v>
      </c>
      <c r="B11" s="83"/>
      <c r="C11" s="187" t="s">
        <v>124</v>
      </c>
      <c r="D11" s="83"/>
    </row>
    <row r="12" ht="16.5" customHeight="1" spans="1:4">
      <c r="A12" s="187" t="s">
        <v>117</v>
      </c>
      <c r="B12" s="83"/>
      <c r="C12" s="187" t="s">
        <v>125</v>
      </c>
      <c r="D12" s="188">
        <v>20492287</v>
      </c>
    </row>
    <row r="13" ht="16.5" customHeight="1" spans="1:4">
      <c r="A13" s="189" t="s">
        <v>119</v>
      </c>
      <c r="B13" s="83"/>
      <c r="C13" s="71" t="s">
        <v>126</v>
      </c>
      <c r="D13" s="83"/>
    </row>
    <row r="14" ht="16.5" customHeight="1" spans="1:4">
      <c r="A14" s="189" t="s">
        <v>121</v>
      </c>
      <c r="B14" s="83"/>
      <c r="C14" s="71" t="s">
        <v>127</v>
      </c>
      <c r="D14" s="83"/>
    </row>
    <row r="15" ht="16.5" customHeight="1" spans="1:4">
      <c r="A15" s="190"/>
      <c r="B15" s="83"/>
      <c r="C15" s="71" t="s">
        <v>128</v>
      </c>
      <c r="D15" s="188">
        <v>530400</v>
      </c>
    </row>
    <row r="16" ht="16.5" customHeight="1" spans="1:4">
      <c r="A16" s="190"/>
      <c r="B16" s="83"/>
      <c r="C16" s="71" t="s">
        <v>129</v>
      </c>
      <c r="D16" s="188">
        <v>380000</v>
      </c>
    </row>
    <row r="17" ht="16.5" customHeight="1" spans="1:4">
      <c r="A17" s="190"/>
      <c r="B17" s="83"/>
      <c r="C17" s="71" t="s">
        <v>130</v>
      </c>
      <c r="D17" s="83"/>
    </row>
    <row r="18" ht="16.5" customHeight="1" spans="1:4">
      <c r="A18" s="190"/>
      <c r="B18" s="83"/>
      <c r="C18" s="71" t="s">
        <v>131</v>
      </c>
      <c r="D18" s="83"/>
    </row>
    <row r="19" ht="16.5" customHeight="1" spans="1:4">
      <c r="A19" s="190"/>
      <c r="B19" s="83"/>
      <c r="C19" s="71" t="s">
        <v>132</v>
      </c>
      <c r="D19" s="83"/>
    </row>
    <row r="20" ht="16.5" customHeight="1" spans="1:4">
      <c r="A20" s="190"/>
      <c r="B20" s="83"/>
      <c r="C20" s="71" t="s">
        <v>133</v>
      </c>
      <c r="D20" s="83"/>
    </row>
    <row r="21" ht="16.5" customHeight="1" spans="1:4">
      <c r="A21" s="190"/>
      <c r="B21" s="83"/>
      <c r="C21" s="71" t="s">
        <v>134</v>
      </c>
      <c r="D21" s="83"/>
    </row>
    <row r="22" ht="16.5" customHeight="1" spans="1:4">
      <c r="A22" s="190"/>
      <c r="B22" s="83"/>
      <c r="C22" s="71" t="s">
        <v>135</v>
      </c>
      <c r="D22" s="83"/>
    </row>
    <row r="23" ht="16.5" customHeight="1" spans="1:4">
      <c r="A23" s="190"/>
      <c r="B23" s="83"/>
      <c r="C23" s="71" t="s">
        <v>136</v>
      </c>
      <c r="D23" s="83"/>
    </row>
    <row r="24" ht="16.5" customHeight="1" spans="1:4">
      <c r="A24" s="190"/>
      <c r="B24" s="83"/>
      <c r="C24" s="71" t="s">
        <v>137</v>
      </c>
      <c r="D24" s="83"/>
    </row>
    <row r="25" ht="16.5" customHeight="1" spans="1:4">
      <c r="A25" s="190"/>
      <c r="B25" s="83"/>
      <c r="C25" s="71" t="s">
        <v>138</v>
      </c>
      <c r="D25" s="83"/>
    </row>
    <row r="26" ht="16.5" customHeight="1" spans="1:4">
      <c r="A26" s="190"/>
      <c r="B26" s="83"/>
      <c r="C26" s="71" t="s">
        <v>139</v>
      </c>
      <c r="D26" s="188">
        <v>380000</v>
      </c>
    </row>
    <row r="27" ht="16.5" customHeight="1" spans="1:4">
      <c r="A27" s="190"/>
      <c r="B27" s="83"/>
      <c r="C27" s="71" t="s">
        <v>140</v>
      </c>
      <c r="D27" s="83"/>
    </row>
    <row r="28" ht="16.5" customHeight="1" spans="1:4">
      <c r="A28" s="190"/>
      <c r="B28" s="83"/>
      <c r="C28" s="71" t="s">
        <v>141</v>
      </c>
      <c r="D28" s="83"/>
    </row>
    <row r="29" ht="16.5" customHeight="1" spans="1:4">
      <c r="A29" s="190"/>
      <c r="B29" s="83"/>
      <c r="C29" s="71" t="s">
        <v>142</v>
      </c>
      <c r="D29" s="83"/>
    </row>
    <row r="30" ht="16.5" customHeight="1" spans="1:4">
      <c r="A30" s="190"/>
      <c r="B30" s="83"/>
      <c r="C30" s="71" t="s">
        <v>143</v>
      </c>
      <c r="D30" s="83"/>
    </row>
    <row r="31" ht="16.5" customHeight="1" spans="1:4">
      <c r="A31" s="190"/>
      <c r="B31" s="83"/>
      <c r="C31" s="71" t="s">
        <v>144</v>
      </c>
      <c r="D31" s="83"/>
    </row>
    <row r="32" ht="16.5" customHeight="1" spans="1:4">
      <c r="A32" s="190"/>
      <c r="B32" s="83"/>
      <c r="C32" s="189" t="s">
        <v>145</v>
      </c>
      <c r="D32" s="83"/>
    </row>
    <row r="33" ht="16.5" customHeight="1" spans="1:4">
      <c r="A33" s="190"/>
      <c r="B33" s="83"/>
      <c r="C33" s="189" t="s">
        <v>146</v>
      </c>
      <c r="D33" s="83"/>
    </row>
    <row r="34" ht="16.5" customHeight="1" spans="1:4">
      <c r="A34" s="190"/>
      <c r="B34" s="83"/>
      <c r="C34" s="29" t="s">
        <v>147</v>
      </c>
      <c r="D34" s="83"/>
    </row>
    <row r="35" ht="15" customHeight="1" spans="1:4">
      <c r="A35" s="191" t="s">
        <v>51</v>
      </c>
      <c r="B35" s="188">
        <v>19579887</v>
      </c>
      <c r="C35" s="191" t="s">
        <v>52</v>
      </c>
      <c r="D35" s="188">
        <v>19579887</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E9" sqref="E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48"/>
      <c r="F2" s="75"/>
      <c r="G2" s="158" t="s">
        <v>148</v>
      </c>
    </row>
    <row r="3" ht="41.25" customHeight="1" spans="1:7">
      <c r="A3" s="132" t="str">
        <f>"2025"&amp;"年一般公共预算支出预算表（按功能科目分类）"</f>
        <v>2025年一般公共预算支出预算表（按功能科目分类）</v>
      </c>
      <c r="B3" s="132"/>
      <c r="C3" s="132"/>
      <c r="D3" s="132"/>
      <c r="E3" s="132"/>
      <c r="F3" s="132"/>
      <c r="G3" s="132"/>
    </row>
    <row r="4" ht="18" customHeight="1" spans="1:7">
      <c r="A4" s="5" t="s">
        <v>1</v>
      </c>
      <c r="F4" s="129"/>
      <c r="G4" s="158" t="s">
        <v>2</v>
      </c>
    </row>
    <row r="5" ht="20.25" customHeight="1" spans="1:7">
      <c r="A5" s="178" t="s">
        <v>149</v>
      </c>
      <c r="B5" s="179"/>
      <c r="C5" s="133" t="s">
        <v>56</v>
      </c>
      <c r="D5" s="167" t="s">
        <v>76</v>
      </c>
      <c r="E5" s="12"/>
      <c r="F5" s="13"/>
      <c r="G5" s="154" t="s">
        <v>77</v>
      </c>
    </row>
    <row r="6" ht="20.25" customHeight="1" spans="1:7">
      <c r="A6" s="180" t="s">
        <v>73</v>
      </c>
      <c r="B6" s="180" t="s">
        <v>74</v>
      </c>
      <c r="C6" s="19"/>
      <c r="D6" s="138" t="s">
        <v>58</v>
      </c>
      <c r="E6" s="138" t="s">
        <v>150</v>
      </c>
      <c r="F6" s="138" t="s">
        <v>151</v>
      </c>
      <c r="G6" s="156"/>
    </row>
    <row r="7" ht="15" customHeight="1" spans="1:7">
      <c r="A7" s="61" t="s">
        <v>83</v>
      </c>
      <c r="B7" s="61" t="s">
        <v>84</v>
      </c>
      <c r="C7" s="61" t="s">
        <v>85</v>
      </c>
      <c r="D7" s="61" t="s">
        <v>86</v>
      </c>
      <c r="E7" s="61" t="s">
        <v>87</v>
      </c>
      <c r="F7" s="61" t="s">
        <v>88</v>
      </c>
      <c r="G7" s="61" t="s">
        <v>89</v>
      </c>
    </row>
    <row r="8" ht="18" customHeight="1" spans="1:7">
      <c r="A8" s="181" t="s">
        <v>98</v>
      </c>
      <c r="B8" s="181" t="s">
        <v>99</v>
      </c>
      <c r="C8" s="182">
        <v>20484687</v>
      </c>
      <c r="D8" s="182">
        <v>17731687</v>
      </c>
      <c r="E8" s="182">
        <v>16574944</v>
      </c>
      <c r="F8" s="182">
        <v>1156743</v>
      </c>
      <c r="G8" s="182">
        <v>2753000</v>
      </c>
    </row>
    <row r="9" ht="18" customHeight="1" spans="1:7">
      <c r="A9" s="181" t="s">
        <v>100</v>
      </c>
      <c r="B9" s="181" t="s">
        <v>101</v>
      </c>
      <c r="C9" s="182">
        <v>7600</v>
      </c>
      <c r="D9" s="182">
        <v>7600</v>
      </c>
      <c r="E9" s="182"/>
      <c r="F9" s="182">
        <v>7600</v>
      </c>
      <c r="G9" s="182"/>
    </row>
    <row r="10" ht="18" customHeight="1" spans="1:7">
      <c r="A10" s="181" t="s">
        <v>102</v>
      </c>
      <c r="B10" s="181" t="s">
        <v>103</v>
      </c>
      <c r="C10" s="182">
        <v>380000</v>
      </c>
      <c r="D10" s="182">
        <v>380000</v>
      </c>
      <c r="E10" s="182">
        <v>380000</v>
      </c>
      <c r="F10" s="182"/>
      <c r="G10" s="182"/>
    </row>
    <row r="11" ht="18" customHeight="1" spans="1:7">
      <c r="A11" s="181" t="s">
        <v>104</v>
      </c>
      <c r="B11" s="181" t="s">
        <v>105</v>
      </c>
      <c r="C11" s="182">
        <v>150400</v>
      </c>
      <c r="D11" s="182">
        <v>150400</v>
      </c>
      <c r="E11" s="182">
        <v>150400</v>
      </c>
      <c r="F11" s="182"/>
      <c r="G11" s="182"/>
    </row>
    <row r="12" ht="18" customHeight="1" spans="1:7">
      <c r="A12" s="181" t="s">
        <v>106</v>
      </c>
      <c r="B12" s="181" t="s">
        <v>107</v>
      </c>
      <c r="C12" s="182">
        <v>180000</v>
      </c>
      <c r="D12" s="182">
        <v>180000</v>
      </c>
      <c r="E12" s="182">
        <v>180000</v>
      </c>
      <c r="F12" s="182"/>
      <c r="G12" s="182"/>
    </row>
    <row r="13" ht="18" customHeight="1" spans="1:7">
      <c r="A13" s="181" t="s">
        <v>108</v>
      </c>
      <c r="B13" s="181" t="s">
        <v>109</v>
      </c>
      <c r="C13" s="182">
        <v>110000</v>
      </c>
      <c r="D13" s="182">
        <v>110000</v>
      </c>
      <c r="E13" s="182">
        <v>110000</v>
      </c>
      <c r="F13" s="182"/>
      <c r="G13" s="182"/>
    </row>
    <row r="14" ht="18" customHeight="1" spans="1:7">
      <c r="A14" s="181" t="s">
        <v>110</v>
      </c>
      <c r="B14" s="181" t="s">
        <v>111</v>
      </c>
      <c r="C14" s="182">
        <v>90000</v>
      </c>
      <c r="D14" s="182">
        <v>90000</v>
      </c>
      <c r="E14" s="182">
        <v>90000</v>
      </c>
      <c r="F14" s="182"/>
      <c r="G14" s="182"/>
    </row>
    <row r="15" ht="18" customHeight="1" spans="1:7">
      <c r="A15" s="181" t="s">
        <v>112</v>
      </c>
      <c r="B15" s="181" t="s">
        <v>113</v>
      </c>
      <c r="C15" s="182">
        <v>380000</v>
      </c>
      <c r="D15" s="182">
        <v>380000</v>
      </c>
      <c r="E15" s="182">
        <v>380000</v>
      </c>
      <c r="F15" s="182"/>
      <c r="G15" s="182"/>
    </row>
    <row r="16" ht="18" customHeight="1" spans="1:7">
      <c r="A16" s="82" t="s">
        <v>152</v>
      </c>
      <c r="B16" s="183" t="s">
        <v>152</v>
      </c>
      <c r="C16" s="182">
        <v>21782687</v>
      </c>
      <c r="D16" s="182">
        <v>19029687</v>
      </c>
      <c r="E16" s="182">
        <v>17865344</v>
      </c>
      <c r="F16" s="182">
        <v>1164343</v>
      </c>
      <c r="G16" s="182">
        <v>2753000</v>
      </c>
    </row>
  </sheetData>
  <mergeCells count="6">
    <mergeCell ref="A3:G3"/>
    <mergeCell ref="A5:B5"/>
    <mergeCell ref="D5:F5"/>
    <mergeCell ref="A16:B1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2" sqref="A12"/>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4"/>
      <c r="B2" s="44"/>
      <c r="C2" s="44"/>
      <c r="D2" s="44"/>
      <c r="E2" s="43"/>
      <c r="F2" s="173" t="s">
        <v>153</v>
      </c>
    </row>
    <row r="3" ht="41.25" customHeight="1" spans="1:6">
      <c r="A3" s="174" t="str">
        <f>"2025"&amp;"年一般公共预算“三公”经费支出预算表"</f>
        <v>2025年一般公共预算“三公”经费支出预算表</v>
      </c>
      <c r="B3" s="44"/>
      <c r="C3" s="44"/>
      <c r="D3" s="44"/>
      <c r="E3" s="43"/>
      <c r="F3" s="44"/>
    </row>
    <row r="4" customHeight="1" spans="1:6">
      <c r="A4" s="115" t="s">
        <v>1</v>
      </c>
      <c r="B4" s="175"/>
      <c r="D4" s="44"/>
      <c r="E4" s="43"/>
      <c r="F4" s="66" t="s">
        <v>2</v>
      </c>
    </row>
    <row r="5" ht="27" customHeight="1" spans="1:6">
      <c r="A5" s="48" t="s">
        <v>154</v>
      </c>
      <c r="B5" s="48" t="s">
        <v>155</v>
      </c>
      <c r="C5" s="50" t="s">
        <v>156</v>
      </c>
      <c r="D5" s="48"/>
      <c r="E5" s="49"/>
      <c r="F5" s="48" t="s">
        <v>157</v>
      </c>
    </row>
    <row r="6" ht="28.5" customHeight="1" spans="1:6">
      <c r="A6" s="176"/>
      <c r="B6" s="52"/>
      <c r="C6" s="49" t="s">
        <v>58</v>
      </c>
      <c r="D6" s="49" t="s">
        <v>158</v>
      </c>
      <c r="E6" s="49" t="s">
        <v>159</v>
      </c>
      <c r="F6" s="51"/>
    </row>
    <row r="7" ht="17.25" customHeight="1" spans="1:6">
      <c r="A7" s="57" t="s">
        <v>83</v>
      </c>
      <c r="B7" s="57" t="s">
        <v>84</v>
      </c>
      <c r="C7" s="57" t="s">
        <v>85</v>
      </c>
      <c r="D7" s="57" t="s">
        <v>86</v>
      </c>
      <c r="E7" s="57" t="s">
        <v>87</v>
      </c>
      <c r="F7" s="57" t="s">
        <v>88</v>
      </c>
    </row>
    <row r="8" ht="17.25" customHeight="1" spans="1:6">
      <c r="A8" s="83"/>
      <c r="B8" s="83"/>
      <c r="C8" s="83"/>
      <c r="D8" s="83"/>
      <c r="E8" s="83"/>
      <c r="F8" s="83"/>
    </row>
    <row r="9" ht="54" customHeight="1" spans="1:1">
      <c r="A9" s="177" t="s">
        <v>160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workbookViewId="0">
      <pane ySplit="1" topLeftCell="A5" activePane="bottomLeft" state="frozen"/>
      <selection/>
      <selection pane="bottomLeft" activeCell="A10" sqref="A10:B1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8"/>
      <c r="C2" s="159"/>
      <c r="E2" s="160"/>
      <c r="F2" s="160"/>
      <c r="G2" s="160"/>
      <c r="H2" s="160"/>
      <c r="I2" s="87"/>
      <c r="J2" s="87"/>
      <c r="K2" s="87"/>
      <c r="L2" s="87"/>
      <c r="M2" s="87"/>
      <c r="N2" s="87"/>
      <c r="R2" s="87"/>
      <c r="V2" s="159"/>
      <c r="X2" s="3" t="s">
        <v>161</v>
      </c>
    </row>
    <row r="3" ht="45.75" customHeight="1" spans="1:24">
      <c r="A3" s="68" t="str">
        <f>"2025"&amp;"年部门基本支出预算表"</f>
        <v>2025年部门基本支出预算表</v>
      </c>
      <c r="B3" s="4"/>
      <c r="C3" s="68"/>
      <c r="D3" s="68"/>
      <c r="E3" s="68"/>
      <c r="F3" s="68"/>
      <c r="G3" s="68"/>
      <c r="H3" s="68"/>
      <c r="I3" s="68"/>
      <c r="J3" s="68"/>
      <c r="K3" s="68"/>
      <c r="L3" s="68"/>
      <c r="M3" s="68"/>
      <c r="N3" s="68"/>
      <c r="O3" s="4"/>
      <c r="P3" s="4"/>
      <c r="Q3" s="4"/>
      <c r="R3" s="68"/>
      <c r="S3" s="68"/>
      <c r="T3" s="68"/>
      <c r="U3" s="68"/>
      <c r="V3" s="68"/>
      <c r="W3" s="68"/>
      <c r="X3" s="68"/>
    </row>
    <row r="4" ht="18.75" customHeight="1" spans="1:24">
      <c r="A4" s="5" t="s">
        <v>1</v>
      </c>
      <c r="B4" s="6"/>
      <c r="C4" s="161"/>
      <c r="D4" s="161"/>
      <c r="E4" s="161"/>
      <c r="F4" s="161"/>
      <c r="G4" s="161"/>
      <c r="H4" s="161"/>
      <c r="I4" s="89"/>
      <c r="J4" s="89"/>
      <c r="K4" s="89"/>
      <c r="L4" s="89"/>
      <c r="M4" s="89"/>
      <c r="N4" s="89"/>
      <c r="O4" s="7"/>
      <c r="P4" s="7"/>
      <c r="Q4" s="7"/>
      <c r="R4" s="89"/>
      <c r="V4" s="159"/>
      <c r="X4" s="3" t="s">
        <v>2</v>
      </c>
    </row>
    <row r="5" ht="18" customHeight="1" spans="1:24">
      <c r="A5" s="9" t="s">
        <v>162</v>
      </c>
      <c r="B5" s="9" t="s">
        <v>163</v>
      </c>
      <c r="C5" s="9" t="s">
        <v>164</v>
      </c>
      <c r="D5" s="9" t="s">
        <v>165</v>
      </c>
      <c r="E5" s="9" t="s">
        <v>166</v>
      </c>
      <c r="F5" s="9" t="s">
        <v>167</v>
      </c>
      <c r="G5" s="9" t="s">
        <v>168</v>
      </c>
      <c r="H5" s="9" t="s">
        <v>169</v>
      </c>
      <c r="I5" s="167" t="s">
        <v>170</v>
      </c>
      <c r="J5" s="84" t="s">
        <v>170</v>
      </c>
      <c r="K5" s="84"/>
      <c r="L5" s="84"/>
      <c r="M5" s="84"/>
      <c r="N5" s="84"/>
      <c r="O5" s="12"/>
      <c r="P5" s="12"/>
      <c r="Q5" s="12"/>
      <c r="R5" s="106" t="s">
        <v>62</v>
      </c>
      <c r="S5" s="84" t="s">
        <v>63</v>
      </c>
      <c r="T5" s="84"/>
      <c r="U5" s="84"/>
      <c r="V5" s="84"/>
      <c r="W5" s="84"/>
      <c r="X5" s="85"/>
    </row>
    <row r="6" ht="18" customHeight="1" spans="1:24">
      <c r="A6" s="14"/>
      <c r="B6" s="28"/>
      <c r="C6" s="135"/>
      <c r="D6" s="14"/>
      <c r="E6" s="14"/>
      <c r="F6" s="14"/>
      <c r="G6" s="14"/>
      <c r="H6" s="14"/>
      <c r="I6" s="133" t="s">
        <v>171</v>
      </c>
      <c r="J6" s="167" t="s">
        <v>59</v>
      </c>
      <c r="K6" s="84"/>
      <c r="L6" s="84"/>
      <c r="M6" s="84"/>
      <c r="N6" s="85"/>
      <c r="O6" s="11" t="s">
        <v>172</v>
      </c>
      <c r="P6" s="12"/>
      <c r="Q6" s="13"/>
      <c r="R6" s="9" t="s">
        <v>62</v>
      </c>
      <c r="S6" s="167" t="s">
        <v>63</v>
      </c>
      <c r="T6" s="106" t="s">
        <v>65</v>
      </c>
      <c r="U6" s="84" t="s">
        <v>63</v>
      </c>
      <c r="V6" s="106" t="s">
        <v>67</v>
      </c>
      <c r="W6" s="106" t="s">
        <v>68</v>
      </c>
      <c r="X6" s="172" t="s">
        <v>69</v>
      </c>
    </row>
    <row r="7" ht="19.5" customHeight="1" spans="1:24">
      <c r="A7" s="28"/>
      <c r="B7" s="28"/>
      <c r="C7" s="28"/>
      <c r="D7" s="28"/>
      <c r="E7" s="28"/>
      <c r="F7" s="28"/>
      <c r="G7" s="28"/>
      <c r="H7" s="28"/>
      <c r="I7" s="28"/>
      <c r="J7" s="168" t="s">
        <v>173</v>
      </c>
      <c r="K7" s="9" t="s">
        <v>174</v>
      </c>
      <c r="L7" s="9" t="s">
        <v>175</v>
      </c>
      <c r="M7" s="9" t="s">
        <v>176</v>
      </c>
      <c r="N7" s="9" t="s">
        <v>177</v>
      </c>
      <c r="O7" s="9" t="s">
        <v>59</v>
      </c>
      <c r="P7" s="9" t="s">
        <v>60</v>
      </c>
      <c r="Q7" s="9" t="s">
        <v>61</v>
      </c>
      <c r="R7" s="28"/>
      <c r="S7" s="9" t="s">
        <v>58</v>
      </c>
      <c r="T7" s="9" t="s">
        <v>65</v>
      </c>
      <c r="U7" s="9" t="s">
        <v>178</v>
      </c>
      <c r="V7" s="9" t="s">
        <v>67</v>
      </c>
      <c r="W7" s="9" t="s">
        <v>68</v>
      </c>
      <c r="X7" s="9" t="s">
        <v>69</v>
      </c>
    </row>
    <row r="8" ht="37.5" customHeight="1" spans="1:24">
      <c r="A8" s="162"/>
      <c r="B8" s="19"/>
      <c r="C8" s="162"/>
      <c r="D8" s="162"/>
      <c r="E8" s="162"/>
      <c r="F8" s="162"/>
      <c r="G8" s="162"/>
      <c r="H8" s="162"/>
      <c r="I8" s="162"/>
      <c r="J8" s="169" t="s">
        <v>58</v>
      </c>
      <c r="K8" s="17" t="s">
        <v>179</v>
      </c>
      <c r="L8" s="17" t="s">
        <v>175</v>
      </c>
      <c r="M8" s="17" t="s">
        <v>176</v>
      </c>
      <c r="N8" s="17" t="s">
        <v>177</v>
      </c>
      <c r="O8" s="17" t="s">
        <v>175</v>
      </c>
      <c r="P8" s="17" t="s">
        <v>176</v>
      </c>
      <c r="Q8" s="17" t="s">
        <v>177</v>
      </c>
      <c r="R8" s="17" t="s">
        <v>62</v>
      </c>
      <c r="S8" s="17" t="s">
        <v>58</v>
      </c>
      <c r="T8" s="17" t="s">
        <v>65</v>
      </c>
      <c r="U8" s="17" t="s">
        <v>178</v>
      </c>
      <c r="V8" s="17" t="s">
        <v>67</v>
      </c>
      <c r="W8" s="17" t="s">
        <v>68</v>
      </c>
      <c r="X8" s="17"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18" t="s">
        <v>180</v>
      </c>
      <c r="B10" s="118" t="s">
        <v>71</v>
      </c>
      <c r="C10" s="163" t="s">
        <v>181</v>
      </c>
      <c r="D10" s="118" t="s">
        <v>182</v>
      </c>
      <c r="E10" s="164" t="s">
        <v>98</v>
      </c>
      <c r="F10" s="164" t="s">
        <v>99</v>
      </c>
      <c r="G10" s="118" t="s">
        <v>183</v>
      </c>
      <c r="H10" s="118" t="s">
        <v>184</v>
      </c>
      <c r="I10" s="170">
        <v>700512</v>
      </c>
      <c r="J10" s="170">
        <v>700512</v>
      </c>
      <c r="K10" s="83"/>
      <c r="L10" s="83"/>
      <c r="M10" s="170">
        <v>700512</v>
      </c>
      <c r="N10" s="83"/>
      <c r="O10" s="83"/>
      <c r="P10" s="83"/>
      <c r="Q10" s="83"/>
      <c r="R10" s="83"/>
      <c r="S10" s="83"/>
      <c r="T10" s="83"/>
      <c r="U10" s="83"/>
      <c r="V10" s="83"/>
      <c r="W10" s="83"/>
      <c r="X10" s="83"/>
    </row>
    <row r="11" ht="17.25" customHeight="1" spans="1:24">
      <c r="A11" s="118" t="s">
        <v>180</v>
      </c>
      <c r="B11" s="118" t="s">
        <v>71</v>
      </c>
      <c r="C11" s="163" t="s">
        <v>181</v>
      </c>
      <c r="D11" s="118" t="s">
        <v>182</v>
      </c>
      <c r="E11" s="164" t="s">
        <v>98</v>
      </c>
      <c r="F11" s="164" t="s">
        <v>99</v>
      </c>
      <c r="G11" s="118" t="s">
        <v>185</v>
      </c>
      <c r="H11" s="118" t="s">
        <v>186</v>
      </c>
      <c r="I11" s="170">
        <v>120</v>
      </c>
      <c r="J11" s="170">
        <v>120</v>
      </c>
      <c r="K11" s="83"/>
      <c r="L11" s="83"/>
      <c r="M11" s="170">
        <v>120</v>
      </c>
      <c r="N11" s="83"/>
      <c r="O11" s="83"/>
      <c r="P11" s="83"/>
      <c r="Q11" s="83"/>
      <c r="R11" s="83"/>
      <c r="S11" s="83"/>
      <c r="T11" s="83"/>
      <c r="U11" s="83"/>
      <c r="V11" s="83"/>
      <c r="W11" s="83"/>
      <c r="X11" s="83"/>
    </row>
    <row r="12" ht="17.25" customHeight="1" spans="1:24">
      <c r="A12" s="118" t="s">
        <v>180</v>
      </c>
      <c r="B12" s="118" t="s">
        <v>71</v>
      </c>
      <c r="C12" s="163" t="s">
        <v>181</v>
      </c>
      <c r="D12" s="118" t="s">
        <v>182</v>
      </c>
      <c r="E12" s="164" t="s">
        <v>98</v>
      </c>
      <c r="F12" s="164" t="s">
        <v>99</v>
      </c>
      <c r="G12" s="118" t="s">
        <v>187</v>
      </c>
      <c r="H12" s="118" t="s">
        <v>188</v>
      </c>
      <c r="I12" s="170">
        <v>58376</v>
      </c>
      <c r="J12" s="170">
        <v>58376</v>
      </c>
      <c r="K12" s="83"/>
      <c r="L12" s="83"/>
      <c r="M12" s="170">
        <v>58376</v>
      </c>
      <c r="N12" s="83"/>
      <c r="O12" s="83"/>
      <c r="P12" s="83"/>
      <c r="Q12" s="83"/>
      <c r="R12" s="83"/>
      <c r="S12" s="83"/>
      <c r="T12" s="83"/>
      <c r="U12" s="83"/>
      <c r="V12" s="83"/>
      <c r="W12" s="83"/>
      <c r="X12" s="83"/>
    </row>
    <row r="13" ht="17.25" customHeight="1" spans="1:24">
      <c r="A13" s="118" t="s">
        <v>180</v>
      </c>
      <c r="B13" s="118" t="s">
        <v>71</v>
      </c>
      <c r="C13" s="163" t="s">
        <v>181</v>
      </c>
      <c r="D13" s="118" t="s">
        <v>182</v>
      </c>
      <c r="E13" s="164" t="s">
        <v>98</v>
      </c>
      <c r="F13" s="164" t="s">
        <v>99</v>
      </c>
      <c r="G13" s="118" t="s">
        <v>187</v>
      </c>
      <c r="H13" s="118" t="s">
        <v>188</v>
      </c>
      <c r="I13" s="170">
        <v>6000</v>
      </c>
      <c r="J13" s="170">
        <v>6000</v>
      </c>
      <c r="K13" s="83"/>
      <c r="L13" s="83"/>
      <c r="M13" s="170">
        <v>6000</v>
      </c>
      <c r="N13" s="83"/>
      <c r="O13" s="83"/>
      <c r="P13" s="83"/>
      <c r="Q13" s="83"/>
      <c r="R13" s="83"/>
      <c r="S13" s="83"/>
      <c r="T13" s="83"/>
      <c r="U13" s="83"/>
      <c r="V13" s="83"/>
      <c r="W13" s="83"/>
      <c r="X13" s="83"/>
    </row>
    <row r="14" ht="17.25" customHeight="1" spans="1:24">
      <c r="A14" s="118" t="s">
        <v>180</v>
      </c>
      <c r="B14" s="118" t="s">
        <v>71</v>
      </c>
      <c r="C14" s="163" t="s">
        <v>181</v>
      </c>
      <c r="D14" s="118" t="s">
        <v>182</v>
      </c>
      <c r="E14" s="164" t="s">
        <v>98</v>
      </c>
      <c r="F14" s="164" t="s">
        <v>99</v>
      </c>
      <c r="G14" s="118" t="s">
        <v>189</v>
      </c>
      <c r="H14" s="118" t="s">
        <v>190</v>
      </c>
      <c r="I14" s="170">
        <v>750216</v>
      </c>
      <c r="J14" s="170">
        <v>750216</v>
      </c>
      <c r="K14" s="83"/>
      <c r="L14" s="83"/>
      <c r="M14" s="170">
        <v>750216</v>
      </c>
      <c r="N14" s="83"/>
      <c r="O14" s="83"/>
      <c r="P14" s="83"/>
      <c r="Q14" s="83"/>
      <c r="R14" s="83"/>
      <c r="S14" s="83"/>
      <c r="T14" s="83"/>
      <c r="U14" s="83"/>
      <c r="V14" s="83"/>
      <c r="W14" s="83"/>
      <c r="X14" s="83"/>
    </row>
    <row r="15" ht="17.25" customHeight="1" spans="1:24">
      <c r="A15" s="118" t="s">
        <v>180</v>
      </c>
      <c r="B15" s="118" t="s">
        <v>71</v>
      </c>
      <c r="C15" s="163" t="s">
        <v>181</v>
      </c>
      <c r="D15" s="118" t="s">
        <v>182</v>
      </c>
      <c r="E15" s="164" t="s">
        <v>98</v>
      </c>
      <c r="F15" s="164" t="s">
        <v>99</v>
      </c>
      <c r="G15" s="118" t="s">
        <v>189</v>
      </c>
      <c r="H15" s="118" t="s">
        <v>190</v>
      </c>
      <c r="I15" s="170">
        <v>187980</v>
      </c>
      <c r="J15" s="170">
        <v>187980</v>
      </c>
      <c r="K15" s="83"/>
      <c r="L15" s="83"/>
      <c r="M15" s="170">
        <v>187980</v>
      </c>
      <c r="N15" s="83"/>
      <c r="O15" s="83"/>
      <c r="P15" s="83"/>
      <c r="Q15" s="83"/>
      <c r="R15" s="83"/>
      <c r="S15" s="83"/>
      <c r="T15" s="83"/>
      <c r="U15" s="83"/>
      <c r="V15" s="83"/>
      <c r="W15" s="83"/>
      <c r="X15" s="83"/>
    </row>
    <row r="16" ht="17.25" customHeight="1" spans="1:24">
      <c r="A16" s="118" t="s">
        <v>180</v>
      </c>
      <c r="B16" s="118" t="s">
        <v>71</v>
      </c>
      <c r="C16" s="163" t="s">
        <v>181</v>
      </c>
      <c r="D16" s="118" t="s">
        <v>191</v>
      </c>
      <c r="E16" s="164" t="s">
        <v>98</v>
      </c>
      <c r="F16" s="164" t="s">
        <v>99</v>
      </c>
      <c r="G16" s="118" t="s">
        <v>187</v>
      </c>
      <c r="H16" s="118" t="s">
        <v>188</v>
      </c>
      <c r="I16" s="170">
        <v>631740</v>
      </c>
      <c r="J16" s="170">
        <v>631740</v>
      </c>
      <c r="K16" s="83"/>
      <c r="L16" s="83"/>
      <c r="M16" s="170">
        <v>631740</v>
      </c>
      <c r="N16" s="83"/>
      <c r="O16" s="83"/>
      <c r="P16" s="83"/>
      <c r="Q16" s="83"/>
      <c r="R16" s="83"/>
      <c r="S16" s="83"/>
      <c r="T16" s="83"/>
      <c r="U16" s="83"/>
      <c r="V16" s="83"/>
      <c r="W16" s="83"/>
      <c r="X16" s="83"/>
    </row>
    <row r="17" ht="17.25" customHeight="1" spans="1:24">
      <c r="A17" s="118" t="s">
        <v>180</v>
      </c>
      <c r="B17" s="118" t="s">
        <v>71</v>
      </c>
      <c r="C17" s="163" t="s">
        <v>181</v>
      </c>
      <c r="D17" s="118" t="s">
        <v>191</v>
      </c>
      <c r="E17" s="164" t="s">
        <v>98</v>
      </c>
      <c r="F17" s="164" t="s">
        <v>99</v>
      </c>
      <c r="G17" s="118" t="s">
        <v>189</v>
      </c>
      <c r="H17" s="118" t="s">
        <v>190</v>
      </c>
      <c r="I17" s="170">
        <v>360000</v>
      </c>
      <c r="J17" s="170">
        <v>360000</v>
      </c>
      <c r="K17" s="83"/>
      <c r="L17" s="83"/>
      <c r="M17" s="170">
        <v>360000</v>
      </c>
      <c r="N17" s="83"/>
      <c r="O17" s="83"/>
      <c r="P17" s="83"/>
      <c r="Q17" s="83"/>
      <c r="R17" s="83"/>
      <c r="S17" s="83"/>
      <c r="T17" s="83"/>
      <c r="U17" s="83"/>
      <c r="V17" s="83"/>
      <c r="W17" s="83"/>
      <c r="X17" s="83"/>
    </row>
    <row r="18" ht="17.25" customHeight="1" spans="1:24">
      <c r="A18" s="118" t="s">
        <v>180</v>
      </c>
      <c r="B18" s="118" t="s">
        <v>71</v>
      </c>
      <c r="C18" s="163" t="s">
        <v>192</v>
      </c>
      <c r="D18" s="118" t="s">
        <v>193</v>
      </c>
      <c r="E18" s="164" t="s">
        <v>98</v>
      </c>
      <c r="F18" s="164" t="s">
        <v>99</v>
      </c>
      <c r="G18" s="118" t="s">
        <v>194</v>
      </c>
      <c r="H18" s="118" t="s">
        <v>193</v>
      </c>
      <c r="I18" s="170">
        <v>15600</v>
      </c>
      <c r="J18" s="170">
        <v>15600</v>
      </c>
      <c r="K18" s="83"/>
      <c r="L18" s="83"/>
      <c r="M18" s="170">
        <v>15600</v>
      </c>
      <c r="N18" s="83"/>
      <c r="O18" s="83"/>
      <c r="P18" s="83"/>
      <c r="Q18" s="83"/>
      <c r="R18" s="83"/>
      <c r="S18" s="83"/>
      <c r="T18" s="83"/>
      <c r="U18" s="83"/>
      <c r="V18" s="83"/>
      <c r="W18" s="83"/>
      <c r="X18" s="83"/>
    </row>
    <row r="19" ht="17.25" customHeight="1" spans="1:24">
      <c r="A19" s="118" t="s">
        <v>180</v>
      </c>
      <c r="B19" s="118" t="s">
        <v>71</v>
      </c>
      <c r="C19" s="163" t="s">
        <v>195</v>
      </c>
      <c r="D19" s="118" t="s">
        <v>196</v>
      </c>
      <c r="E19" s="164" t="s">
        <v>98</v>
      </c>
      <c r="F19" s="164" t="s">
        <v>99</v>
      </c>
      <c r="G19" s="118" t="s">
        <v>197</v>
      </c>
      <c r="H19" s="118" t="s">
        <v>198</v>
      </c>
      <c r="I19" s="170">
        <v>2300205.6</v>
      </c>
      <c r="J19" s="170">
        <v>2300205.6</v>
      </c>
      <c r="K19" s="83"/>
      <c r="L19" s="83"/>
      <c r="M19" s="170">
        <v>2300205.6</v>
      </c>
      <c r="N19" s="83"/>
      <c r="O19" s="83"/>
      <c r="P19" s="83"/>
      <c r="Q19" s="83"/>
      <c r="R19" s="83"/>
      <c r="S19" s="83"/>
      <c r="T19" s="83"/>
      <c r="U19" s="83"/>
      <c r="V19" s="83"/>
      <c r="W19" s="83"/>
      <c r="X19" s="83"/>
    </row>
    <row r="20" ht="17.25" customHeight="1" spans="1:24">
      <c r="A20" s="118" t="s">
        <v>180</v>
      </c>
      <c r="B20" s="118" t="s">
        <v>71</v>
      </c>
      <c r="C20" s="163" t="s">
        <v>195</v>
      </c>
      <c r="D20" s="118" t="s">
        <v>196</v>
      </c>
      <c r="E20" s="164" t="s">
        <v>98</v>
      </c>
      <c r="F20" s="164" t="s">
        <v>99</v>
      </c>
      <c r="G20" s="118" t="s">
        <v>197</v>
      </c>
      <c r="H20" s="118" t="s">
        <v>198</v>
      </c>
      <c r="I20" s="170">
        <v>11559794.4</v>
      </c>
      <c r="J20" s="170">
        <v>11559794.4</v>
      </c>
      <c r="K20" s="83"/>
      <c r="L20" s="83"/>
      <c r="M20" s="170">
        <v>11559794.4</v>
      </c>
      <c r="N20" s="83"/>
      <c r="O20" s="83"/>
      <c r="P20" s="83"/>
      <c r="Q20" s="83"/>
      <c r="R20" s="83"/>
      <c r="S20" s="83"/>
      <c r="T20" s="83"/>
      <c r="U20" s="83"/>
      <c r="V20" s="83"/>
      <c r="W20" s="83"/>
      <c r="X20" s="83"/>
    </row>
    <row r="21" ht="17.25" customHeight="1" spans="1:24">
      <c r="A21" s="118" t="s">
        <v>180</v>
      </c>
      <c r="B21" s="118" t="s">
        <v>71</v>
      </c>
      <c r="C21" s="163" t="s">
        <v>199</v>
      </c>
      <c r="D21" s="118" t="s">
        <v>200</v>
      </c>
      <c r="E21" s="164" t="s">
        <v>102</v>
      </c>
      <c r="F21" s="164" t="s">
        <v>103</v>
      </c>
      <c r="G21" s="118" t="s">
        <v>201</v>
      </c>
      <c r="H21" s="118" t="s">
        <v>202</v>
      </c>
      <c r="I21" s="170">
        <v>380000</v>
      </c>
      <c r="J21" s="170">
        <v>380000</v>
      </c>
      <c r="K21" s="83"/>
      <c r="L21" s="83"/>
      <c r="M21" s="170">
        <v>380000</v>
      </c>
      <c r="N21" s="83"/>
      <c r="O21" s="83"/>
      <c r="P21" s="83"/>
      <c r="Q21" s="83"/>
      <c r="R21" s="83"/>
      <c r="S21" s="83"/>
      <c r="T21" s="83"/>
      <c r="U21" s="83"/>
      <c r="V21" s="83"/>
      <c r="W21" s="83"/>
      <c r="X21" s="83"/>
    </row>
    <row r="22" ht="17.25" customHeight="1" spans="1:24">
      <c r="A22" s="118" t="s">
        <v>180</v>
      </c>
      <c r="B22" s="118" t="s">
        <v>71</v>
      </c>
      <c r="C22" s="163" t="s">
        <v>199</v>
      </c>
      <c r="D22" s="118" t="s">
        <v>200</v>
      </c>
      <c r="E22" s="164" t="s">
        <v>104</v>
      </c>
      <c r="F22" s="164" t="s">
        <v>105</v>
      </c>
      <c r="G22" s="118" t="s">
        <v>203</v>
      </c>
      <c r="H22" s="118" t="s">
        <v>204</v>
      </c>
      <c r="I22" s="170">
        <v>150400</v>
      </c>
      <c r="J22" s="170">
        <v>150400</v>
      </c>
      <c r="K22" s="83"/>
      <c r="L22" s="83"/>
      <c r="M22" s="170">
        <v>150400</v>
      </c>
      <c r="N22" s="83"/>
      <c r="O22" s="83"/>
      <c r="P22" s="83"/>
      <c r="Q22" s="83"/>
      <c r="R22" s="83"/>
      <c r="S22" s="83"/>
      <c r="T22" s="83"/>
      <c r="U22" s="83"/>
      <c r="V22" s="83"/>
      <c r="W22" s="83"/>
      <c r="X22" s="83"/>
    </row>
    <row r="23" ht="17.25" customHeight="1" spans="1:24">
      <c r="A23" s="118" t="s">
        <v>180</v>
      </c>
      <c r="B23" s="118" t="s">
        <v>71</v>
      </c>
      <c r="C23" s="163" t="s">
        <v>199</v>
      </c>
      <c r="D23" s="118" t="s">
        <v>200</v>
      </c>
      <c r="E23" s="164" t="s">
        <v>106</v>
      </c>
      <c r="F23" s="164" t="s">
        <v>107</v>
      </c>
      <c r="G23" s="118" t="s">
        <v>205</v>
      </c>
      <c r="H23" s="118" t="s">
        <v>206</v>
      </c>
      <c r="I23" s="170">
        <v>180000</v>
      </c>
      <c r="J23" s="170">
        <v>180000</v>
      </c>
      <c r="K23" s="83"/>
      <c r="L23" s="83"/>
      <c r="M23" s="170">
        <v>180000</v>
      </c>
      <c r="N23" s="83"/>
      <c r="O23" s="83"/>
      <c r="P23" s="83"/>
      <c r="Q23" s="83"/>
      <c r="R23" s="83"/>
      <c r="S23" s="83"/>
      <c r="T23" s="83"/>
      <c r="U23" s="83"/>
      <c r="V23" s="83"/>
      <c r="W23" s="83"/>
      <c r="X23" s="83"/>
    </row>
    <row r="24" ht="17.25" customHeight="1" spans="1:24">
      <c r="A24" s="118" t="s">
        <v>180</v>
      </c>
      <c r="B24" s="118" t="s">
        <v>71</v>
      </c>
      <c r="C24" s="163" t="s">
        <v>199</v>
      </c>
      <c r="D24" s="118" t="s">
        <v>200</v>
      </c>
      <c r="E24" s="164" t="s">
        <v>108</v>
      </c>
      <c r="F24" s="164" t="s">
        <v>109</v>
      </c>
      <c r="G24" s="118" t="s">
        <v>207</v>
      </c>
      <c r="H24" s="118" t="s">
        <v>208</v>
      </c>
      <c r="I24" s="170">
        <v>110000</v>
      </c>
      <c r="J24" s="170">
        <v>110000</v>
      </c>
      <c r="K24" s="83"/>
      <c r="L24" s="83"/>
      <c r="M24" s="170">
        <v>110000</v>
      </c>
      <c r="N24" s="83"/>
      <c r="O24" s="83"/>
      <c r="P24" s="83"/>
      <c r="Q24" s="83"/>
      <c r="R24" s="83"/>
      <c r="S24" s="83"/>
      <c r="T24" s="83"/>
      <c r="U24" s="83"/>
      <c r="V24" s="83"/>
      <c r="W24" s="83"/>
      <c r="X24" s="83"/>
    </row>
    <row r="25" ht="17.25" customHeight="1" spans="1:24">
      <c r="A25" s="118" t="s">
        <v>180</v>
      </c>
      <c r="B25" s="118" t="s">
        <v>71</v>
      </c>
      <c r="C25" s="163" t="s">
        <v>199</v>
      </c>
      <c r="D25" s="118" t="s">
        <v>200</v>
      </c>
      <c r="E25" s="164" t="s">
        <v>98</v>
      </c>
      <c r="F25" s="164" t="s">
        <v>99</v>
      </c>
      <c r="G25" s="118" t="s">
        <v>209</v>
      </c>
      <c r="H25" s="118" t="s">
        <v>210</v>
      </c>
      <c r="I25" s="170">
        <v>20000</v>
      </c>
      <c r="J25" s="170">
        <v>20000</v>
      </c>
      <c r="K25" s="83"/>
      <c r="L25" s="83"/>
      <c r="M25" s="170">
        <v>20000</v>
      </c>
      <c r="N25" s="83"/>
      <c r="O25" s="83"/>
      <c r="P25" s="83"/>
      <c r="Q25" s="83"/>
      <c r="R25" s="83"/>
      <c r="S25" s="83"/>
      <c r="T25" s="83"/>
      <c r="U25" s="83"/>
      <c r="V25" s="83"/>
      <c r="W25" s="83"/>
      <c r="X25" s="83"/>
    </row>
    <row r="26" ht="17.25" customHeight="1" spans="1:24">
      <c r="A26" s="118" t="s">
        <v>180</v>
      </c>
      <c r="B26" s="118" t="s">
        <v>71</v>
      </c>
      <c r="C26" s="163" t="s">
        <v>199</v>
      </c>
      <c r="D26" s="118" t="s">
        <v>200</v>
      </c>
      <c r="E26" s="164" t="s">
        <v>110</v>
      </c>
      <c r="F26" s="164" t="s">
        <v>111</v>
      </c>
      <c r="G26" s="118" t="s">
        <v>209</v>
      </c>
      <c r="H26" s="118" t="s">
        <v>210</v>
      </c>
      <c r="I26" s="170">
        <v>10000</v>
      </c>
      <c r="J26" s="170">
        <v>10000</v>
      </c>
      <c r="K26" s="83"/>
      <c r="L26" s="83"/>
      <c r="M26" s="170">
        <v>10000</v>
      </c>
      <c r="N26" s="83"/>
      <c r="O26" s="83"/>
      <c r="P26" s="83"/>
      <c r="Q26" s="83"/>
      <c r="R26" s="83"/>
      <c r="S26" s="83"/>
      <c r="T26" s="83"/>
      <c r="U26" s="83"/>
      <c r="V26" s="83"/>
      <c r="W26" s="83"/>
      <c r="X26" s="83"/>
    </row>
    <row r="27" ht="17.25" customHeight="1" spans="1:24">
      <c r="A27" s="118" t="s">
        <v>180</v>
      </c>
      <c r="B27" s="118" t="s">
        <v>71</v>
      </c>
      <c r="C27" s="163" t="s">
        <v>199</v>
      </c>
      <c r="D27" s="118" t="s">
        <v>200</v>
      </c>
      <c r="E27" s="164" t="s">
        <v>110</v>
      </c>
      <c r="F27" s="164" t="s">
        <v>111</v>
      </c>
      <c r="G27" s="118" t="s">
        <v>209</v>
      </c>
      <c r="H27" s="118" t="s">
        <v>210</v>
      </c>
      <c r="I27" s="170">
        <v>80000</v>
      </c>
      <c r="J27" s="170">
        <v>80000</v>
      </c>
      <c r="K27" s="83"/>
      <c r="L27" s="83"/>
      <c r="M27" s="170">
        <v>80000</v>
      </c>
      <c r="N27" s="83"/>
      <c r="O27" s="83"/>
      <c r="P27" s="83"/>
      <c r="Q27" s="83"/>
      <c r="R27" s="83"/>
      <c r="S27" s="83"/>
      <c r="T27" s="83"/>
      <c r="U27" s="83"/>
      <c r="V27" s="83"/>
      <c r="W27" s="83"/>
      <c r="X27" s="83"/>
    </row>
    <row r="28" ht="17.25" customHeight="1" spans="1:24">
      <c r="A28" s="118" t="s">
        <v>180</v>
      </c>
      <c r="B28" s="118" t="s">
        <v>71</v>
      </c>
      <c r="C28" s="163" t="s">
        <v>211</v>
      </c>
      <c r="D28" s="118" t="s">
        <v>113</v>
      </c>
      <c r="E28" s="164" t="s">
        <v>112</v>
      </c>
      <c r="F28" s="164" t="s">
        <v>113</v>
      </c>
      <c r="G28" s="118" t="s">
        <v>212</v>
      </c>
      <c r="H28" s="118" t="s">
        <v>113</v>
      </c>
      <c r="I28" s="170">
        <v>380000</v>
      </c>
      <c r="J28" s="170">
        <v>380000</v>
      </c>
      <c r="K28" s="83"/>
      <c r="L28" s="83"/>
      <c r="M28" s="170">
        <v>380000</v>
      </c>
      <c r="N28" s="83"/>
      <c r="O28" s="83"/>
      <c r="P28" s="83"/>
      <c r="Q28" s="83"/>
      <c r="R28" s="83"/>
      <c r="S28" s="83"/>
      <c r="T28" s="83"/>
      <c r="U28" s="83"/>
      <c r="V28" s="83"/>
      <c r="W28" s="83"/>
      <c r="X28" s="83"/>
    </row>
    <row r="29" ht="17.25" customHeight="1" spans="1:24">
      <c r="A29" s="118" t="s">
        <v>180</v>
      </c>
      <c r="B29" s="118" t="s">
        <v>71</v>
      </c>
      <c r="C29" s="163" t="s">
        <v>213</v>
      </c>
      <c r="D29" s="118" t="s">
        <v>214</v>
      </c>
      <c r="E29" s="164" t="s">
        <v>98</v>
      </c>
      <c r="F29" s="164" t="s">
        <v>99</v>
      </c>
      <c r="G29" s="118" t="s">
        <v>215</v>
      </c>
      <c r="H29" s="118" t="s">
        <v>216</v>
      </c>
      <c r="I29" s="170">
        <v>825300</v>
      </c>
      <c r="J29" s="170">
        <v>825300</v>
      </c>
      <c r="K29" s="83"/>
      <c r="L29" s="83"/>
      <c r="M29" s="170">
        <v>825300</v>
      </c>
      <c r="N29" s="83"/>
      <c r="O29" s="83"/>
      <c r="P29" s="83"/>
      <c r="Q29" s="83"/>
      <c r="R29" s="83"/>
      <c r="S29" s="83"/>
      <c r="T29" s="83"/>
      <c r="U29" s="83"/>
      <c r="V29" s="83"/>
      <c r="W29" s="83"/>
      <c r="X29" s="83"/>
    </row>
    <row r="30" ht="17.25" customHeight="1" spans="1:24">
      <c r="A30" s="118" t="s">
        <v>180</v>
      </c>
      <c r="B30" s="118" t="s">
        <v>71</v>
      </c>
      <c r="C30" s="163" t="s">
        <v>213</v>
      </c>
      <c r="D30" s="118" t="s">
        <v>214</v>
      </c>
      <c r="E30" s="164" t="s">
        <v>100</v>
      </c>
      <c r="F30" s="164" t="s">
        <v>101</v>
      </c>
      <c r="G30" s="118" t="s">
        <v>217</v>
      </c>
      <c r="H30" s="118" t="s">
        <v>218</v>
      </c>
      <c r="I30" s="170">
        <v>7600</v>
      </c>
      <c r="J30" s="170">
        <v>7600</v>
      </c>
      <c r="K30" s="83"/>
      <c r="L30" s="83"/>
      <c r="M30" s="170">
        <v>7600</v>
      </c>
      <c r="N30" s="83"/>
      <c r="O30" s="83"/>
      <c r="P30" s="83"/>
      <c r="Q30" s="83"/>
      <c r="R30" s="83"/>
      <c r="S30" s="83"/>
      <c r="T30" s="83"/>
      <c r="U30" s="83"/>
      <c r="V30" s="83"/>
      <c r="W30" s="83"/>
      <c r="X30" s="83"/>
    </row>
    <row r="31" ht="17.25" customHeight="1" spans="1:24">
      <c r="A31" s="118" t="s">
        <v>180</v>
      </c>
      <c r="B31" s="118" t="s">
        <v>71</v>
      </c>
      <c r="C31" s="163" t="s">
        <v>213</v>
      </c>
      <c r="D31" s="118" t="s">
        <v>214</v>
      </c>
      <c r="E31" s="164" t="s">
        <v>98</v>
      </c>
      <c r="F31" s="164" t="s">
        <v>99</v>
      </c>
      <c r="G31" s="118" t="s">
        <v>219</v>
      </c>
      <c r="H31" s="118" t="s">
        <v>220</v>
      </c>
      <c r="I31" s="170">
        <v>60000</v>
      </c>
      <c r="J31" s="170">
        <v>60000</v>
      </c>
      <c r="K31" s="83"/>
      <c r="L31" s="83"/>
      <c r="M31" s="170">
        <v>60000</v>
      </c>
      <c r="N31" s="83"/>
      <c r="O31" s="83"/>
      <c r="P31" s="83"/>
      <c r="Q31" s="83"/>
      <c r="R31" s="83"/>
      <c r="S31" s="83"/>
      <c r="T31" s="83"/>
      <c r="U31" s="83"/>
      <c r="V31" s="83"/>
      <c r="W31" s="83"/>
      <c r="X31" s="83"/>
    </row>
    <row r="32" ht="17.25" customHeight="1" spans="1:24">
      <c r="A32" s="118" t="s">
        <v>180</v>
      </c>
      <c r="B32" s="118" t="s">
        <v>71</v>
      </c>
      <c r="C32" s="163" t="s">
        <v>221</v>
      </c>
      <c r="D32" s="118" t="s">
        <v>222</v>
      </c>
      <c r="E32" s="164" t="s">
        <v>98</v>
      </c>
      <c r="F32" s="164" t="s">
        <v>99</v>
      </c>
      <c r="G32" s="118" t="s">
        <v>215</v>
      </c>
      <c r="H32" s="118" t="s">
        <v>216</v>
      </c>
      <c r="I32" s="170">
        <v>255843</v>
      </c>
      <c r="J32" s="170">
        <v>255843</v>
      </c>
      <c r="K32" s="83"/>
      <c r="L32" s="83"/>
      <c r="M32" s="170">
        <v>255843</v>
      </c>
      <c r="N32" s="83"/>
      <c r="O32" s="83"/>
      <c r="P32" s="83"/>
      <c r="Q32" s="83"/>
      <c r="R32" s="83"/>
      <c r="S32" s="83"/>
      <c r="T32" s="83"/>
      <c r="U32" s="83"/>
      <c r="V32" s="83"/>
      <c r="W32" s="83"/>
      <c r="X32" s="83"/>
    </row>
    <row r="33" ht="17.25" customHeight="1" spans="1:24">
      <c r="A33" s="152" t="s">
        <v>152</v>
      </c>
      <c r="B33" s="34"/>
      <c r="C33" s="165"/>
      <c r="D33" s="165"/>
      <c r="E33" s="165"/>
      <c r="F33" s="165"/>
      <c r="G33" s="165"/>
      <c r="H33" s="166"/>
      <c r="I33" s="171">
        <v>19029687</v>
      </c>
      <c r="J33" s="171">
        <v>19029687</v>
      </c>
      <c r="K33" s="83"/>
      <c r="L33" s="83"/>
      <c r="M33" s="171">
        <v>19029687</v>
      </c>
      <c r="N33" s="83"/>
      <c r="O33" s="83"/>
      <c r="P33" s="83"/>
      <c r="Q33" s="83"/>
      <c r="R33" s="83"/>
      <c r="S33" s="83"/>
      <c r="T33" s="83"/>
      <c r="U33" s="83"/>
      <c r="V33" s="83"/>
      <c r="W33" s="83"/>
      <c r="X33" s="83"/>
    </row>
  </sheetData>
  <mergeCells count="31">
    <mergeCell ref="A3:X3"/>
    <mergeCell ref="A4:H4"/>
    <mergeCell ref="I5:X5"/>
    <mergeCell ref="J6:N6"/>
    <mergeCell ref="O6:Q6"/>
    <mergeCell ref="S6:X6"/>
    <mergeCell ref="A33:H3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I11" sqref="I1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8"/>
      <c r="E2" s="2"/>
      <c r="F2" s="2"/>
      <c r="G2" s="2"/>
      <c r="H2" s="2"/>
      <c r="U2" s="148"/>
      <c r="W2" s="158" t="s">
        <v>223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48"/>
      <c r="W4" s="126" t="s">
        <v>2</v>
      </c>
    </row>
    <row r="5" ht="21.75" customHeight="1" spans="1:23">
      <c r="A5" s="9" t="s">
        <v>224</v>
      </c>
      <c r="B5" s="10" t="s">
        <v>164</v>
      </c>
      <c r="C5" s="9" t="s">
        <v>165</v>
      </c>
      <c r="D5" s="9" t="s">
        <v>225</v>
      </c>
      <c r="E5" s="10" t="s">
        <v>166</v>
      </c>
      <c r="F5" s="10" t="s">
        <v>167</v>
      </c>
      <c r="G5" s="10" t="s">
        <v>226</v>
      </c>
      <c r="H5" s="10" t="s">
        <v>227</v>
      </c>
      <c r="I5" s="27" t="s">
        <v>56</v>
      </c>
      <c r="J5" s="11" t="s">
        <v>228</v>
      </c>
      <c r="K5" s="12"/>
      <c r="L5" s="12"/>
      <c r="M5" s="13"/>
      <c r="N5" s="11" t="s">
        <v>172</v>
      </c>
      <c r="O5" s="12"/>
      <c r="P5" s="13"/>
      <c r="Q5" s="10" t="s">
        <v>62</v>
      </c>
      <c r="R5" s="11" t="s">
        <v>63</v>
      </c>
      <c r="S5" s="12"/>
      <c r="T5" s="12"/>
      <c r="U5" s="12"/>
      <c r="V5" s="12"/>
      <c r="W5" s="13"/>
    </row>
    <row r="6" ht="21.75" customHeight="1" spans="1:23">
      <c r="A6" s="14"/>
      <c r="B6" s="28"/>
      <c r="C6" s="14"/>
      <c r="D6" s="14"/>
      <c r="E6" s="15"/>
      <c r="F6" s="15"/>
      <c r="G6" s="15"/>
      <c r="H6" s="15"/>
      <c r="I6" s="28"/>
      <c r="J6" s="153" t="s">
        <v>59</v>
      </c>
      <c r="K6" s="154"/>
      <c r="L6" s="10" t="s">
        <v>60</v>
      </c>
      <c r="M6" s="10" t="s">
        <v>61</v>
      </c>
      <c r="N6" s="10" t="s">
        <v>59</v>
      </c>
      <c r="O6" s="10" t="s">
        <v>60</v>
      </c>
      <c r="P6" s="10" t="s">
        <v>61</v>
      </c>
      <c r="Q6" s="15"/>
      <c r="R6" s="10" t="s">
        <v>58</v>
      </c>
      <c r="S6" s="10" t="s">
        <v>65</v>
      </c>
      <c r="T6" s="10" t="s">
        <v>178</v>
      </c>
      <c r="U6" s="10" t="s">
        <v>67</v>
      </c>
      <c r="V6" s="10" t="s">
        <v>68</v>
      </c>
      <c r="W6" s="10" t="s">
        <v>69</v>
      </c>
    </row>
    <row r="7" ht="21" customHeight="1" spans="1:23">
      <c r="A7" s="28"/>
      <c r="B7" s="28"/>
      <c r="C7" s="28"/>
      <c r="D7" s="28"/>
      <c r="E7" s="28"/>
      <c r="F7" s="28"/>
      <c r="G7" s="28"/>
      <c r="H7" s="28"/>
      <c r="I7" s="28"/>
      <c r="J7" s="155" t="s">
        <v>58</v>
      </c>
      <c r="K7" s="156"/>
      <c r="L7" s="28"/>
      <c r="M7" s="28"/>
      <c r="N7" s="28"/>
      <c r="O7" s="28"/>
      <c r="P7" s="28"/>
      <c r="Q7" s="28"/>
      <c r="R7" s="28"/>
      <c r="S7" s="28"/>
      <c r="T7" s="28"/>
      <c r="U7" s="28"/>
      <c r="V7" s="28"/>
      <c r="W7" s="28"/>
    </row>
    <row r="8" ht="39.75" customHeight="1" spans="1:23">
      <c r="A8" s="17"/>
      <c r="B8" s="19"/>
      <c r="C8" s="17"/>
      <c r="D8" s="17"/>
      <c r="E8" s="18"/>
      <c r="F8" s="18"/>
      <c r="G8" s="18"/>
      <c r="H8" s="18"/>
      <c r="I8" s="19"/>
      <c r="J8" s="69" t="s">
        <v>58</v>
      </c>
      <c r="K8" s="69" t="s">
        <v>229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149" t="s">
        <v>230</v>
      </c>
      <c r="B10" s="149" t="s">
        <v>231</v>
      </c>
      <c r="C10" s="150" t="s">
        <v>232</v>
      </c>
      <c r="D10" s="149" t="s">
        <v>71</v>
      </c>
      <c r="E10" s="149" t="s">
        <v>98</v>
      </c>
      <c r="F10" s="149" t="s">
        <v>99</v>
      </c>
      <c r="G10" s="149" t="s">
        <v>233</v>
      </c>
      <c r="H10" s="149" t="s">
        <v>234</v>
      </c>
      <c r="I10" s="157">
        <v>550200</v>
      </c>
      <c r="J10" s="157">
        <v>550200</v>
      </c>
      <c r="K10" s="157">
        <v>550200</v>
      </c>
      <c r="L10" s="83"/>
      <c r="M10" s="83"/>
      <c r="N10" s="83"/>
      <c r="O10" s="83"/>
      <c r="P10" s="83"/>
      <c r="Q10" s="83"/>
      <c r="R10" s="83"/>
      <c r="S10" s="83"/>
      <c r="T10" s="83"/>
      <c r="U10" s="83"/>
      <c r="V10" s="83"/>
      <c r="W10" s="83"/>
    </row>
    <row r="11" ht="23" customHeight="1" spans="1:23">
      <c r="A11" s="149" t="s">
        <v>230</v>
      </c>
      <c r="B11" s="149" t="s">
        <v>235</v>
      </c>
      <c r="C11" s="150" t="s">
        <v>236</v>
      </c>
      <c r="D11" s="149" t="s">
        <v>71</v>
      </c>
      <c r="E11" s="149" t="s">
        <v>98</v>
      </c>
      <c r="F11" s="149" t="s">
        <v>99</v>
      </c>
      <c r="G11" s="149" t="s">
        <v>233</v>
      </c>
      <c r="H11" s="149" t="s">
        <v>234</v>
      </c>
      <c r="I11" s="157">
        <v>2200800</v>
      </c>
      <c r="J11" s="83"/>
      <c r="K11" s="83"/>
      <c r="L11" s="83"/>
      <c r="M11" s="83"/>
      <c r="N11" s="83"/>
      <c r="O11" s="83"/>
      <c r="P11" s="83"/>
      <c r="Q11" s="157"/>
      <c r="R11" s="157">
        <v>2200800</v>
      </c>
      <c r="S11" s="83"/>
      <c r="T11" s="83"/>
      <c r="U11" s="83"/>
      <c r="V11" s="83"/>
      <c r="W11" s="157">
        <v>2200800</v>
      </c>
    </row>
    <row r="12" ht="26" customHeight="1" spans="1:23">
      <c r="A12" s="149" t="s">
        <v>230</v>
      </c>
      <c r="B12" s="223" t="s">
        <v>237</v>
      </c>
      <c r="C12" s="150" t="s">
        <v>238</v>
      </c>
      <c r="D12" s="149" t="s">
        <v>71</v>
      </c>
      <c r="E12" s="149" t="s">
        <v>98</v>
      </c>
      <c r="F12" s="149" t="s">
        <v>99</v>
      </c>
      <c r="G12" s="151" t="s">
        <v>215</v>
      </c>
      <c r="H12" s="151" t="s">
        <v>216</v>
      </c>
      <c r="I12" s="157">
        <v>2000</v>
      </c>
      <c r="J12" s="83"/>
      <c r="K12" s="83"/>
      <c r="L12" s="83"/>
      <c r="M12" s="83"/>
      <c r="N12" s="83"/>
      <c r="O12" s="83"/>
      <c r="P12" s="83"/>
      <c r="Q12" s="157"/>
      <c r="R12" s="157">
        <v>2000</v>
      </c>
      <c r="S12" s="83"/>
      <c r="T12" s="83"/>
      <c r="U12" s="83"/>
      <c r="V12" s="83"/>
      <c r="W12" s="157">
        <v>2000</v>
      </c>
    </row>
    <row r="13" ht="18.75" customHeight="1" spans="1:23">
      <c r="A13" s="152" t="s">
        <v>152</v>
      </c>
      <c r="B13" s="34"/>
      <c r="C13" s="34"/>
      <c r="D13" s="34"/>
      <c r="E13" s="34"/>
      <c r="F13" s="34"/>
      <c r="G13" s="34"/>
      <c r="H13" s="35"/>
      <c r="I13" s="157">
        <v>2753000</v>
      </c>
      <c r="J13" s="157">
        <v>550200</v>
      </c>
      <c r="K13" s="157">
        <v>550200</v>
      </c>
      <c r="L13" s="83"/>
      <c r="M13" s="83"/>
      <c r="N13" s="83"/>
      <c r="O13" s="83"/>
      <c r="P13" s="83"/>
      <c r="Q13" s="157"/>
      <c r="R13" s="157">
        <v>2202800</v>
      </c>
      <c r="S13" s="83"/>
      <c r="T13" s="83"/>
      <c r="U13" s="83"/>
      <c r="V13" s="83"/>
      <c r="W13" s="157">
        <v>2202800</v>
      </c>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9"/>
  <sheetViews>
    <sheetView showZeros="0" workbookViewId="0">
      <pane ySplit="1" topLeftCell="A2" activePane="bottomLeft" state="frozen"/>
      <selection/>
      <selection pane="bottomLeft" activeCell="D12" sqref="D1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239</v>
      </c>
    </row>
    <row r="3" ht="39.75" customHeight="1" spans="1:10">
      <c r="A3" s="67" t="str">
        <f>"2025"&amp;"年部门项目支出绩效目标表"</f>
        <v>2025年部门项目支出绩效目标表</v>
      </c>
      <c r="B3" s="4"/>
      <c r="C3" s="4"/>
      <c r="D3" s="4"/>
      <c r="E3" s="4"/>
      <c r="F3" s="68"/>
      <c r="G3" s="4"/>
      <c r="H3" s="68"/>
      <c r="I3" s="68"/>
      <c r="J3" s="4"/>
    </row>
    <row r="4" ht="17.25" customHeight="1" spans="1:1">
      <c r="A4" s="5" t="s">
        <v>1</v>
      </c>
    </row>
    <row r="5" ht="44.25" customHeight="1" spans="1:10">
      <c r="A5" s="69" t="s">
        <v>165</v>
      </c>
      <c r="B5" s="69" t="s">
        <v>240</v>
      </c>
      <c r="C5" s="69" t="s">
        <v>241</v>
      </c>
      <c r="D5" s="69" t="s">
        <v>242</v>
      </c>
      <c r="E5" s="69" t="s">
        <v>243</v>
      </c>
      <c r="F5" s="70" t="s">
        <v>244</v>
      </c>
      <c r="G5" s="69" t="s">
        <v>245</v>
      </c>
      <c r="H5" s="70" t="s">
        <v>246</v>
      </c>
      <c r="I5" s="70" t="s">
        <v>247</v>
      </c>
      <c r="J5" s="69" t="s">
        <v>248</v>
      </c>
    </row>
    <row r="6" ht="18.75" customHeight="1" spans="1:10">
      <c r="A6" s="142">
        <v>1</v>
      </c>
      <c r="B6" s="142">
        <v>2</v>
      </c>
      <c r="C6" s="142">
        <v>3</v>
      </c>
      <c r="D6" s="142">
        <v>4</v>
      </c>
      <c r="E6" s="142">
        <v>5</v>
      </c>
      <c r="F6" s="37">
        <v>6</v>
      </c>
      <c r="G6" s="142">
        <v>7</v>
      </c>
      <c r="H6" s="37">
        <v>8</v>
      </c>
      <c r="I6" s="37">
        <v>9</v>
      </c>
      <c r="J6" s="142">
        <v>10</v>
      </c>
    </row>
    <row r="7" ht="42" customHeight="1" spans="1:10">
      <c r="A7" s="143" t="s">
        <v>249</v>
      </c>
      <c r="B7" s="144" t="s">
        <v>250</v>
      </c>
      <c r="C7" s="71" t="s">
        <v>251</v>
      </c>
      <c r="D7" s="71" t="s">
        <v>252</v>
      </c>
      <c r="E7" s="72" t="s">
        <v>253</v>
      </c>
      <c r="F7" s="73" t="s">
        <v>254</v>
      </c>
      <c r="G7" s="72" t="s">
        <v>255</v>
      </c>
      <c r="H7" s="73" t="s">
        <v>256</v>
      </c>
      <c r="I7" s="73" t="s">
        <v>257</v>
      </c>
      <c r="J7" s="72" t="s">
        <v>253</v>
      </c>
    </row>
    <row r="8" ht="104" customHeight="1" spans="1:10">
      <c r="A8" s="145"/>
      <c r="B8" s="146"/>
      <c r="C8" s="71" t="s">
        <v>251</v>
      </c>
      <c r="D8" s="71" t="s">
        <v>258</v>
      </c>
      <c r="E8" s="72" t="s">
        <v>259</v>
      </c>
      <c r="F8" s="73" t="s">
        <v>254</v>
      </c>
      <c r="G8" s="72" t="s">
        <v>255</v>
      </c>
      <c r="H8" s="73" t="s">
        <v>256</v>
      </c>
      <c r="I8" s="73" t="s">
        <v>257</v>
      </c>
      <c r="J8" s="72" t="s">
        <v>260</v>
      </c>
    </row>
    <row r="9" ht="57" customHeight="1" spans="1:10">
      <c r="A9" s="145"/>
      <c r="B9" s="146"/>
      <c r="C9" s="71" t="s">
        <v>261</v>
      </c>
      <c r="D9" s="71" t="s">
        <v>262</v>
      </c>
      <c r="E9" s="72" t="s">
        <v>263</v>
      </c>
      <c r="F9" s="73" t="s">
        <v>254</v>
      </c>
      <c r="G9" s="72" t="s">
        <v>255</v>
      </c>
      <c r="H9" s="73" t="s">
        <v>256</v>
      </c>
      <c r="I9" s="73" t="s">
        <v>257</v>
      </c>
      <c r="J9" s="72" t="s">
        <v>263</v>
      </c>
    </row>
    <row r="10" ht="48" customHeight="1" spans="1:10">
      <c r="A10" s="145"/>
      <c r="B10" s="146"/>
      <c r="C10" s="71" t="s">
        <v>261</v>
      </c>
      <c r="D10" s="71" t="s">
        <v>264</v>
      </c>
      <c r="E10" s="72" t="s">
        <v>265</v>
      </c>
      <c r="F10" s="73" t="s">
        <v>254</v>
      </c>
      <c r="G10" s="72" t="s">
        <v>255</v>
      </c>
      <c r="H10" s="73" t="s">
        <v>256</v>
      </c>
      <c r="I10" s="73" t="s">
        <v>257</v>
      </c>
      <c r="J10" s="72" t="s">
        <v>265</v>
      </c>
    </row>
    <row r="11" ht="36" customHeight="1" spans="1:10">
      <c r="A11" s="96"/>
      <c r="B11" s="147"/>
      <c r="C11" s="71" t="s">
        <v>266</v>
      </c>
      <c r="D11" s="71" t="s">
        <v>267</v>
      </c>
      <c r="E11" s="72" t="s">
        <v>268</v>
      </c>
      <c r="F11" s="73" t="s">
        <v>269</v>
      </c>
      <c r="G11" s="72" t="s">
        <v>270</v>
      </c>
      <c r="H11" s="73" t="s">
        <v>256</v>
      </c>
      <c r="I11" s="73" t="s">
        <v>257</v>
      </c>
      <c r="J11" s="72" t="s">
        <v>271</v>
      </c>
    </row>
    <row r="12" ht="27" customHeight="1" spans="1:10">
      <c r="A12" s="143" t="s">
        <v>272</v>
      </c>
      <c r="B12" s="144" t="s">
        <v>273</v>
      </c>
      <c r="C12" s="71" t="s">
        <v>251</v>
      </c>
      <c r="D12" s="71" t="s">
        <v>252</v>
      </c>
      <c r="E12" s="72" t="s">
        <v>253</v>
      </c>
      <c r="F12" s="73" t="s">
        <v>254</v>
      </c>
      <c r="G12" s="72" t="s">
        <v>255</v>
      </c>
      <c r="H12" s="73" t="s">
        <v>256</v>
      </c>
      <c r="I12" s="73" t="s">
        <v>257</v>
      </c>
      <c r="J12" s="72" t="s">
        <v>253</v>
      </c>
    </row>
    <row r="13" ht="97" customHeight="1" spans="1:10">
      <c r="A13" s="145"/>
      <c r="B13" s="146"/>
      <c r="C13" s="71" t="s">
        <v>251</v>
      </c>
      <c r="D13" s="71" t="s">
        <v>258</v>
      </c>
      <c r="E13" s="72" t="s">
        <v>259</v>
      </c>
      <c r="F13" s="73" t="s">
        <v>254</v>
      </c>
      <c r="G13" s="72" t="s">
        <v>255</v>
      </c>
      <c r="H13" s="73" t="s">
        <v>256</v>
      </c>
      <c r="I13" s="73" t="s">
        <v>257</v>
      </c>
      <c r="J13" s="72" t="s">
        <v>274</v>
      </c>
    </row>
    <row r="14" ht="50" customHeight="1" spans="1:10">
      <c r="A14" s="145"/>
      <c r="B14" s="146"/>
      <c r="C14" s="71" t="s">
        <v>261</v>
      </c>
      <c r="D14" s="71" t="s">
        <v>262</v>
      </c>
      <c r="E14" s="72" t="s">
        <v>275</v>
      </c>
      <c r="F14" s="73" t="s">
        <v>254</v>
      </c>
      <c r="G14" s="72" t="s">
        <v>255</v>
      </c>
      <c r="H14" s="73" t="s">
        <v>256</v>
      </c>
      <c r="I14" s="73" t="s">
        <v>257</v>
      </c>
      <c r="J14" s="72" t="s">
        <v>275</v>
      </c>
    </row>
    <row r="15" ht="106" customHeight="1" spans="1:10">
      <c r="A15" s="145"/>
      <c r="B15" s="146"/>
      <c r="C15" s="71" t="s">
        <v>261</v>
      </c>
      <c r="D15" s="71" t="s">
        <v>264</v>
      </c>
      <c r="E15" s="72" t="s">
        <v>265</v>
      </c>
      <c r="F15" s="73" t="s">
        <v>254</v>
      </c>
      <c r="G15" s="72" t="s">
        <v>255</v>
      </c>
      <c r="H15" s="73" t="s">
        <v>256</v>
      </c>
      <c r="I15" s="73" t="s">
        <v>257</v>
      </c>
      <c r="J15" s="72" t="s">
        <v>276</v>
      </c>
    </row>
    <row r="16" ht="28" customHeight="1" spans="1:10">
      <c r="A16" s="96"/>
      <c r="B16" s="147"/>
      <c r="C16" s="71" t="s">
        <v>266</v>
      </c>
      <c r="D16" s="71" t="s">
        <v>267</v>
      </c>
      <c r="E16" s="72" t="s">
        <v>268</v>
      </c>
      <c r="F16" s="73" t="s">
        <v>269</v>
      </c>
      <c r="G16" s="72" t="s">
        <v>270</v>
      </c>
      <c r="H16" s="73" t="s">
        <v>256</v>
      </c>
      <c r="I16" s="73" t="s">
        <v>257</v>
      </c>
      <c r="J16" s="72" t="s">
        <v>271</v>
      </c>
    </row>
    <row r="17" ht="30" customHeight="1" spans="1:10">
      <c r="A17" s="143" t="s">
        <v>277</v>
      </c>
      <c r="B17" s="144" t="s">
        <v>278</v>
      </c>
      <c r="C17" s="71" t="s">
        <v>251</v>
      </c>
      <c r="D17" s="71" t="s">
        <v>252</v>
      </c>
      <c r="E17" s="72" t="s">
        <v>279</v>
      </c>
      <c r="F17" s="73" t="s">
        <v>254</v>
      </c>
      <c r="G17" s="72" t="s">
        <v>255</v>
      </c>
      <c r="H17" s="73" t="s">
        <v>256</v>
      </c>
      <c r="I17" s="73" t="s">
        <v>257</v>
      </c>
      <c r="J17" s="72" t="s">
        <v>279</v>
      </c>
    </row>
    <row r="18" ht="27" customHeight="1" spans="1:10">
      <c r="A18" s="145"/>
      <c r="B18" s="146"/>
      <c r="C18" s="71" t="s">
        <v>261</v>
      </c>
      <c r="D18" s="71" t="s">
        <v>264</v>
      </c>
      <c r="E18" s="72" t="s">
        <v>280</v>
      </c>
      <c r="F18" s="73" t="s">
        <v>269</v>
      </c>
      <c r="G18" s="72" t="s">
        <v>281</v>
      </c>
      <c r="H18" s="73" t="s">
        <v>256</v>
      </c>
      <c r="I18" s="73" t="s">
        <v>257</v>
      </c>
      <c r="J18" s="72" t="s">
        <v>282</v>
      </c>
    </row>
    <row r="19" ht="36" customHeight="1" spans="1:10">
      <c r="A19" s="96"/>
      <c r="B19" s="147"/>
      <c r="C19" s="71" t="s">
        <v>266</v>
      </c>
      <c r="D19" s="71" t="s">
        <v>267</v>
      </c>
      <c r="E19" s="72" t="s">
        <v>280</v>
      </c>
      <c r="F19" s="73" t="s">
        <v>269</v>
      </c>
      <c r="G19" s="72" t="s">
        <v>281</v>
      </c>
      <c r="H19" s="73" t="s">
        <v>256</v>
      </c>
      <c r="I19" s="73" t="s">
        <v>257</v>
      </c>
      <c r="J19" s="72" t="s">
        <v>283</v>
      </c>
    </row>
  </sheetData>
  <mergeCells count="8">
    <mergeCell ref="A3:J3"/>
    <mergeCell ref="A4:H4"/>
    <mergeCell ref="A7:A11"/>
    <mergeCell ref="A12:A16"/>
    <mergeCell ref="A17:A19"/>
    <mergeCell ref="B7:B11"/>
    <mergeCell ref="B12:B16"/>
    <mergeCell ref="B17:B19"/>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哈梅斯</cp:lastModifiedBy>
  <dcterms:created xsi:type="dcterms:W3CDTF">2025-02-06T07:09:00Z</dcterms:created>
  <dcterms:modified xsi:type="dcterms:W3CDTF">2025-02-26T06:00:55Z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