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94"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<sst xmlns="http://schemas.openxmlformats.org/spreadsheetml/2006/main" count="817" uniqueCount="370">
  <si>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</si>
  <si>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</si>
  <si>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</si>
  <si>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</si>
  <si>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</si>
  <si>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</si>
  <si>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</si>
  <si>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</si>
  <si>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</si>
  <si>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</si>
  <si>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</si>
  <si>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</si>
  <si>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</si>
  <si>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</si>
  <si>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</si>
  <si>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</si>
  <si>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</si>
  <si>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</si>
  <si>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</si>
  <si>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</si>
  <si>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</si>
  <si>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</si>
  <si>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</si>
  <si>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</si>
  <si>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</si>
  <si>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</si>
  <si>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</si>
  <si>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</si>
  <si>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</si>
  <si>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</si>
  <si>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</si>
  <si>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</si>
  <si>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</si>
  <si>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</si>
  <si>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</si>
  <si>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</si>
  <si>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</si>
  <si>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</si>
  <si>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</si>
  <si>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</si>
  <si>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</si>
  <si>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</si>
  <si>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</si>
  <si>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</si>
  <si>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</si>
  <si>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</si>
  <si>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</si>
  <si>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</si>
  <si>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</si>
  <si>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</si>
  <si>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</si>
  <si>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</si>
  <si>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</si>
  <si>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</si>
  <si>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</si>
  <si>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</si>
  <si>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</si>
  <si>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</si>
  <si>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</si>
  <si>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</si>
  <si>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</si>
  <si>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</si>
  <si>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</si>
  <si>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</si>
  <si>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</si>
  <si>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</si>
  <si>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</si>
  <si>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</si>
  <si>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</si>
  <si>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105076</t>
  </si>
  <si>
    <t>昆明市官渡区昆一中学致学校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</si>
  <si>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</si>
  <si>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</si>
  <si>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</si>
  <si>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</si>
  <si>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</si>
  <si>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</si>
  <si>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</si>
  <si>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</si>
  <si>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</si>
  <si>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</si>
  <si>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</si>
  <si>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</si>
  <si>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</si>
  <si>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</si>
  <si>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</si>
  <si>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</si>
  <si>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</si>
  <si>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</si>
  <si>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</si>
  <si>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</si>
  <si>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</si>
  <si>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</si>
  <si>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</si>
  <si>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</si>
  <si>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</si>
  <si>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</si>
  <si>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</si>
  <si>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</si>
  <si>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</si>
  <si>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</si>
  <si>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</si>
  <si>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</si>
  <si>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</si>
  <si>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</si>
  <si>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</si>
  <si>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</si>
  <si>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</si>
  <si>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</si>
  <si>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</si>
  <si>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</si>
  <si>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</si>
  <si>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</si>
  <si>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</si>
  <si>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</si>
  <si>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</si>
  <si>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</si>
  <si>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</si>
  <si>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</si>
  <si>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</si>
  <si>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</si>
  <si>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</si>
  <si>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</si>
  <si>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</si>
  <si>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</si>
  <si>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</si>
  <si>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</si>
  <si>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</si>
  <si>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</si>
  <si>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</si>
  <si>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</si>
  <si>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</si>
  <si>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</si>
  <si>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</si>
  <si>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</si>
  <si>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</si>
  <si>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</si>
  <si>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</si>
  <si>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</si>
  <si>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</si>
  <si>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</si>
  <si>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</si>
  <si>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</si>
  <si>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</si>
  <si>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</si>
  <si>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</si>
  <si>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</si>
  <si>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</si>
  <si>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</si>
  <si>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</si>
  <si>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</si>
  <si>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</si>
  <si>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</si>
  <si>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</si>
  <si>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</si>
  <si>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</si>
  <si>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</si>
  <si>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</si>
  <si>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</si>
  <si>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</si>
  <si>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</si>
  <si>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</si>
  <si>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</si>
  <si>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</si>
  <si>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</si>
  <si>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</si>
  <si>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</si>
  <si>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</si>
  <si>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</si>
  <si>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</si>
  <si>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</si>
  <si>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</si>
  <si>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</si>
  <si>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</si>
  <si>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</si>
  <si>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</si>
  <si>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</si>
  <si>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昆明市官渡区昆一中学致学校无一般公共预算“三公”经费支出预算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</si>
  <si>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</si>
  <si>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</si>
  <si>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</si>
  <si>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</si>
  <si>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</si>
  <si>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</si>
  <si>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</si>
  <si>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</si>
  <si>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</si>
  <si>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</si>
  <si>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</si>
  <si>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</si>
  <si>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</si>
  <si>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</si>
  <si>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</si>
  <si>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</si>
  <si>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</si>
  <si>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</si>
  <si>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</si>
  <si>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昆明市官渡区教育体育局</t>
  </si>
  <si>
    <t>530111231100001144451</t>
  </si>
  <si>
    <t>一般公用支出</t>
  </si>
  <si>
    <t>30201</t>
  </si>
  <si>
    <t>办公费</t>
  </si>
  <si>
    <t>30216</t>
  </si>
  <si>
    <t>培训费</t>
  </si>
  <si>
    <t>30229</t>
  </si>
  <si>
    <t>福利费</t>
  </si>
  <si>
    <t>530111241100002099510</t>
  </si>
  <si>
    <t>事业人员绩效奖励</t>
  </si>
  <si>
    <t>30103</t>
  </si>
  <si>
    <t>奖金</t>
  </si>
  <si>
    <t>30107</t>
  </si>
  <si>
    <t>绩效工资</t>
  </si>
  <si>
    <t>530111241100002099511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</si>
  <si>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</si>
  <si>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</si>
  <si>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</si>
  <si>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</si>
  <si>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</si>
  <si>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</si>
  <si>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</si>
  <si>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</si>
  <si>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</si>
  <si>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</si>
  <si>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</si>
  <si>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530111241100002099512</t>
  </si>
  <si>
    <t>其他人员支出</t>
  </si>
  <si>
    <t>30199</t>
  </si>
  <si>
    <t>其他工资福利支出</t>
  </si>
  <si>
    <t>530111241100002099523</t>
  </si>
  <si>
    <t>事业人员工资支出</t>
  </si>
  <si>
    <t>30101</t>
  </si>
  <si>
    <t>基本工资</t>
  </si>
  <si>
    <t>30102</t>
  </si>
  <si>
    <t>津贴补贴</t>
  </si>
  <si>
    <t>530111241100002099524</t>
  </si>
  <si>
    <t>30113</t>
  </si>
  <si>
    <t>530111241100002099527</t>
  </si>
  <si>
    <t>工会经费</t>
  </si>
  <si>
    <t>30228</t>
  </si>
  <si>
    <t>530111241100002112644</t>
  </si>
  <si>
    <t>学校学生公用经费</t>
  </si>
  <si>
    <t>预算05-1表</t>
  </si>
  <si>
    <t>项目分类</t>
  </si>
  <si>
    <t>项目单位</t>
  </si>
  <si>
    <t>经济科目编码</t>
  </si>
  <si>
    <t>经济科目名称</t>
  </si>
  <si>
    <t>本年拨款</t>
  </si>
  <si>
    <t>其中：本次下达</t>
  </si>
  <si>
    <t>专项业务类</t>
  </si>
  <si>
    <t>530111251100003587470</t>
  </si>
  <si>
    <t>义务教育课后服务专项收费资金</t>
  </si>
  <si>
    <t>30226</t>
  </si>
  <si>
    <t>劳务费</t>
  </si>
  <si>
    <t>530111251100003587477</t>
  </si>
  <si>
    <t>义务教育课后服务财政补助资金</t>
  </si>
  <si>
    <t>530111251100003587631</t>
  </si>
  <si>
    <t>2025年专户上缴利息专项资金</t>
  </si>
  <si>
    <t>预算05-2表</t>
  </si>
  <si>
    <t>项目年度绩效目标</t>
  </si>
  <si>
    <t>一级指标</t>
  </si>
  <si>
    <t>二级指标</t>
  </si>
  <si>
    <t>三级指标</t>
  </si>
  <si>
    <t>指标性质</t>
  </si>
  <si>
    <t>指标值</t>
  </si>
  <si>
    <t>度量单位</t>
  </si>
  <si>
    <t>指标属性</t>
  </si>
  <si>
    <t>指标内容</t>
  </si>
  <si>
    <t>产出指标</t>
  </si>
  <si>
    <t>数量指标</t>
  </si>
  <si>
    <t>上缴财政利息金额占利息总额比率</t>
  </si>
  <si>
    <t>=</t>
  </si>
  <si>
    <t>100%</t>
  </si>
  <si>
    <t>%</t>
  </si>
  <si>
    <t>定量指标</t>
  </si>
  <si>
    <t>效益指标</t>
  </si>
  <si>
    <t>社会效益</t>
  </si>
  <si>
    <t>社会及财政、主管部门满意度</t>
  </si>
  <si>
    <t>&gt;=</t>
  </si>
  <si>
    <t>90%</t>
  </si>
  <si>
    <t>满意度指标</t>
  </si>
  <si>
    <t>服务对象满意度</t>
  </si>
  <si>
    <t>为贯彻落实《中共中央办公厅 国务院办公厅关于进一步减轻义教阶段学生作业负担和校外培训负担的意见》精神，按照《云南省发展和改革委员会等四个部门关于义务教育阶段课后服务收费有关事项的通知》和《云南省教育厅关于做好中小学生课后服务工作的实施意见》要求，切实提升学校育人水平。每生每学年收费不超800元。</t>
  </si>
  <si>
    <t>做好义务教育阶段学生的课后服务费</t>
  </si>
  <si>
    <t>学生人数1488人</t>
  </si>
  <si>
    <t>人</t>
  </si>
  <si>
    <t>课后服务学生参与人数</t>
  </si>
  <si>
    <t>学生、家长及社会的认可</t>
  </si>
  <si>
    <t>定性指标</t>
  </si>
  <si>
    <t>学生、家长及社会满意度</t>
  </si>
  <si>
    <t>为贯彻落实《中共中央办公厅 国务院办公厅关于进一步减轻义教阶段学生作业负担和校外培训负担的意见》精神，按照《云南省发展和改革委员会等四个部门关于义务教育阶段课后服务收费有关事项的通知》和《云南省教育厅关于做好中小学生课后服务工作的实施意见》要求，切实提升学校育人水平。课后服务每生每年补贴200元。</t>
  </si>
  <si>
    <t>获补对象数</t>
  </si>
  <si>
    <t>97</t>
  </si>
  <si>
    <t>人(人次、家)</t>
  </si>
  <si>
    <t>反映获补助人员、企业的数量情况，也适用补贴、资助等形式的补助。</t>
  </si>
  <si>
    <t>经济效益</t>
  </si>
  <si>
    <t>带动人均增收</t>
  </si>
  <si>
    <t>200</t>
  </si>
  <si>
    <t>元</t>
  </si>
  <si>
    <t>反映补助带动人均增收的情况。</t>
  </si>
  <si>
    <t>受益对象满意度</t>
  </si>
  <si>
    <t>反映获补助受益对象的满意程度。</t>
  </si>
  <si>
    <t>预算06表</t>
  </si>
  <si>
    <t>政府性基金预算支出预算表</t>
  </si>
  <si>
    <t>单位名称：昆明市发展和改革委员会</t>
  </si>
  <si>
    <t>政府性基金预算支出</t>
  </si>
  <si>
    <t>昆明市官渡区昆一中学致学校无政府性基金预算支出预算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</si>
  <si>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</si>
  <si>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</si>
  <si>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</si>
  <si>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</si>
  <si>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</si>
  <si>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</si>
  <si>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</si>
  <si>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</si>
  <si>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</si>
  <si>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</si>
  <si>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</si>
  <si>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2025年物业管理服务</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</si>
  <si>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</si>
  <si>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</si>
  <si>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</si>
  <si>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</si>
  <si>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</si>
  <si>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</si>
  <si>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</si>
  <si>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</si>
  <si>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</si>
  <si>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昆明市官渡区昆一中学致学校无政府购买服务预算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</si>
  <si>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</si>
  <si>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</si>
  <si>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</si>
  <si>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</si>
  <si>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</si>
  <si>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</si>
  <si>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</si>
  <si>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</si>
  <si>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</si>
  <si>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</si>
  <si>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</si>
  <si>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</si>
  <si>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</si>
  <si>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</si>
  <si>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</si>
  <si>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</si>
  <si>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</si>
  <si>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</si>
  <si>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</si>
  <si>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</si>
  <si>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</si>
  <si>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</si>
  <si>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</si>
  <si>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昆明市官渡区昆一中学致学校无市下转移支付预算</t>
  </si>
  <si>
    <t>预算09-2表</t>
  </si>
  <si>
    <t>昆明市官渡区昆一中学致学校无市对下转移支付绩效目标</t>
  </si>
  <si>
    <t xml:space="preserve">预算10表
</t>
  </si>
  <si>
    <t>资产类别</t>
  </si>
  <si>
    <t>资产分类代码.名称</t>
  </si>
  <si>
    <t>资产名称</t>
  </si>
  <si>
    <t>计量单位</t>
  </si>
  <si>
    <t>财政部门批复数（元）</t>
  </si>
  <si>
    <t>单价</t>
  </si>
  <si>
    <t>金额</t>
  </si>
  <si>
    <t>昆明市官渡区昆一中学致学校无新增资产配置</t>
  </si>
  <si>
    <t>预算11表</t>
  </si>
  <si>
    <t>上级补助</t>
  </si>
  <si>
    <t>昆明市官渡区昆一中学致学校无上级转移支付补助项目支出预算</t>
  </si>
  <si>
    <t>预算12表</t>
  </si>
  <si>
    <t>项目级次</t>
  </si>
  <si>
    <t>311 专项业务类</t>
  </si>
  <si>
    <t>本级</t>
  </si>
</sst>
</file>

<file path=xl/styles.xml><?xml version="1.0" encoding="utf-8"?>
<styleSheet xmlns="http://schemas.openxmlformats.org/spreadsheetml/2006/main">
  <numFmts count="9">
    <numFmt numFmtId="41" formatCode="_ * #,##0_ ;_ * \-#,##0_ ;_ * &quot;-&quot;_ ;_ @_ "/>
    <numFmt numFmtId="43" formatCode="_ * #,##0.00_ ;_ * \-#,##0.00_ ;_ * &quot;-&quot;??_ ;_ @_ "/>
    <numFmt numFmtId="42" formatCode="_ &quot;￥&quot;* #,##0_ ;_ &quot;￥&quot;* \-#,##0_ ;_ &quot;￥&quot;* &quot;-&quot;_ ;_ @_ "/>
    <numFmt numFmtId="176" formatCode="yyyy/mm/dd"/>
    <numFmt numFmtId="177" formatCode="#,##0.00;\-#,##0.00;;@"/>
    <numFmt numFmtId="44" formatCode="_ &quot;￥&quot;* #,##0.00_ ;_ &quot;￥&quot;* \-#,##0.00_ ;_ &quot;￥&quot;* &quot;-&quot;??_ ;_ @_ "/>
    <numFmt numFmtId="178" formatCode="yyyy/mm/dd\ hh:mm:ss"/>
    <numFmt numFmtId="179" formatCode="#,##0;\-#,##0;;@"/>
    <numFmt numFmtId="180" formatCode="hh:mm:ss"/>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18"/>
      <color theme="3"/>
      <name val="宋体"/>
      <charset val="134"/>
      <scheme val="minor"/>
    </font>
    <font>
      <sz val="11"/>
      <color theme="1"/>
      <name val="宋体"/>
      <charset val="0"/>
      <scheme val="minor"/>
    </font>
    <font>
      <sz val="9"/>
      <name val="宋体"/>
      <charset val="134"/>
    </font>
    <font>
      <b/>
      <sz val="11"/>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42" fontId="0" fillId="0" borderId="0" applyFont="0" applyFill="0" applyBorder="0" applyAlignment="0" applyProtection="0">
      <alignment vertical="center"/>
    </xf>
    <xf numFmtId="0" fontId="17" fillId="20" borderId="0" applyNumberFormat="0" applyBorder="0" applyAlignment="0" applyProtection="0">
      <alignment vertical="center"/>
    </xf>
    <xf numFmtId="0" fontId="24" fillId="1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8" fillId="0" borderId="7">
      <alignment horizontal="right" vertical="center"/>
    </xf>
    <xf numFmtId="0" fontId="17" fillId="7"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1" fillId="2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8" fillId="0" borderId="7">
      <alignment horizontal="right" vertical="center"/>
    </xf>
    <xf numFmtId="0" fontId="32" fillId="0" borderId="0" applyNumberFormat="0" applyFill="0" applyBorder="0" applyAlignment="0" applyProtection="0">
      <alignment vertical="center"/>
    </xf>
    <xf numFmtId="0" fontId="0" fillId="3" borderId="14" applyNumberFormat="0" applyFont="0" applyAlignment="0" applyProtection="0">
      <alignment vertical="center"/>
    </xf>
    <xf numFmtId="0" fontId="21" fillId="24"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16" applyNumberFormat="0" applyFill="0" applyAlignment="0" applyProtection="0">
      <alignment vertical="center"/>
    </xf>
    <xf numFmtId="0" fontId="23" fillId="0" borderId="16" applyNumberFormat="0" applyFill="0" applyAlignment="0" applyProtection="0">
      <alignment vertical="center"/>
    </xf>
    <xf numFmtId="0" fontId="21" fillId="14" borderId="0" applyNumberFormat="0" applyBorder="0" applyAlignment="0" applyProtection="0">
      <alignment vertical="center"/>
    </xf>
    <xf numFmtId="0" fontId="19" fillId="0" borderId="18" applyNumberFormat="0" applyFill="0" applyAlignment="0" applyProtection="0">
      <alignment vertical="center"/>
    </xf>
    <xf numFmtId="0" fontId="21" fillId="13" borderId="0" applyNumberFormat="0" applyBorder="0" applyAlignment="0" applyProtection="0">
      <alignment vertical="center"/>
    </xf>
    <xf numFmtId="0" fontId="33" fillId="28" borderId="20" applyNumberFormat="0" applyAlignment="0" applyProtection="0">
      <alignment vertical="center"/>
    </xf>
    <xf numFmtId="0" fontId="34" fillId="28" borderId="17" applyNumberFormat="0" applyAlignment="0" applyProtection="0">
      <alignment vertical="center"/>
    </xf>
    <xf numFmtId="0" fontId="35" fillId="33" borderId="21" applyNumberFormat="0" applyAlignment="0" applyProtection="0">
      <alignment vertical="center"/>
    </xf>
    <xf numFmtId="0" fontId="17" fillId="19" borderId="0" applyNumberFormat="0" applyBorder="0" applyAlignment="0" applyProtection="0">
      <alignment vertical="center"/>
    </xf>
    <xf numFmtId="0" fontId="21" fillId="27" borderId="0" applyNumberFormat="0" applyBorder="0" applyAlignment="0" applyProtection="0">
      <alignment vertical="center"/>
    </xf>
    <xf numFmtId="0" fontId="28" fillId="0" borderId="19" applyNumberFormat="0" applyFill="0" applyAlignment="0" applyProtection="0">
      <alignment vertical="center"/>
    </xf>
    <xf numFmtId="0" fontId="22" fillId="0" borderId="15" applyNumberFormat="0" applyFill="0" applyAlignment="0" applyProtection="0">
      <alignment vertical="center"/>
    </xf>
    <xf numFmtId="0" fontId="25" fillId="18" borderId="0" applyNumberFormat="0" applyBorder="0" applyAlignment="0" applyProtection="0">
      <alignment vertical="center"/>
    </xf>
    <xf numFmtId="0" fontId="27" fillId="23" borderId="0" applyNumberFormat="0" applyBorder="0" applyAlignment="0" applyProtection="0">
      <alignment vertical="center"/>
    </xf>
    <xf numFmtId="10" fontId="18" fillId="0" borderId="7">
      <alignment horizontal="right" vertical="center"/>
    </xf>
    <xf numFmtId="0" fontId="17" fillId="30" borderId="0" applyNumberFormat="0" applyBorder="0" applyAlignment="0" applyProtection="0">
      <alignment vertical="center"/>
    </xf>
    <xf numFmtId="0" fontId="21" fillId="12" borderId="0" applyNumberFormat="0" applyBorder="0" applyAlignment="0" applyProtection="0">
      <alignment vertical="center"/>
    </xf>
    <xf numFmtId="0" fontId="17" fillId="17" borderId="0" applyNumberFormat="0" applyBorder="0" applyAlignment="0" applyProtection="0">
      <alignment vertical="center"/>
    </xf>
    <xf numFmtId="0" fontId="17" fillId="6" borderId="0" applyNumberFormat="0" applyBorder="0" applyAlignment="0" applyProtection="0">
      <alignment vertical="center"/>
    </xf>
    <xf numFmtId="0" fontId="17" fillId="29" borderId="0" applyNumberFormat="0" applyBorder="0" applyAlignment="0" applyProtection="0">
      <alignment vertical="center"/>
    </xf>
    <xf numFmtId="0" fontId="17" fillId="32"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17" fillId="16" borderId="0" applyNumberFormat="0" applyBorder="0" applyAlignment="0" applyProtection="0">
      <alignment vertical="center"/>
    </xf>
    <xf numFmtId="0" fontId="17" fillId="5" borderId="0" applyNumberFormat="0" applyBorder="0" applyAlignment="0" applyProtection="0">
      <alignment vertical="center"/>
    </xf>
    <xf numFmtId="0" fontId="21" fillId="26" borderId="0" applyNumberFormat="0" applyBorder="0" applyAlignment="0" applyProtection="0">
      <alignment vertical="center"/>
    </xf>
    <xf numFmtId="0" fontId="17" fillId="31" borderId="0" applyNumberFormat="0" applyBorder="0" applyAlignment="0" applyProtection="0">
      <alignment vertical="center"/>
    </xf>
    <xf numFmtId="0" fontId="21" fillId="22" borderId="0" applyNumberFormat="0" applyBorder="0" applyAlignment="0" applyProtection="0">
      <alignment vertical="center"/>
    </xf>
    <xf numFmtId="0" fontId="21" fillId="9" borderId="0" applyNumberFormat="0" applyBorder="0" applyAlignment="0" applyProtection="0">
      <alignment vertical="center"/>
    </xf>
    <xf numFmtId="0" fontId="17" fillId="4" borderId="0" applyNumberFormat="0" applyBorder="0" applyAlignment="0" applyProtection="0">
      <alignment vertical="center"/>
    </xf>
    <xf numFmtId="0" fontId="21" fillId="21" borderId="0" applyNumberFormat="0" applyBorder="0" applyAlignment="0" applyProtection="0">
      <alignment vertical="center"/>
    </xf>
    <xf numFmtId="177" fontId="18" fillId="0" borderId="7">
      <alignment horizontal="right" vertical="center"/>
    </xf>
    <xf numFmtId="49" fontId="18" fillId="0" borderId="7">
      <alignment horizontal="left" vertical="center" wrapText="1"/>
    </xf>
    <xf numFmtId="177" fontId="18" fillId="0" borderId="7">
      <alignment horizontal="right" vertical="center"/>
    </xf>
    <xf numFmtId="180" fontId="18" fillId="0" borderId="7">
      <alignment horizontal="right" vertical="center"/>
    </xf>
    <xf numFmtId="179" fontId="18" fillId="0" borderId="7">
      <alignment horizontal="right" vertical="center"/>
    </xf>
    <xf numFmtId="0" fontId="5" fillId="0" borderId="0"/>
  </cellStyleXfs>
  <cellXfs count="216">
    <xf numFmtId="0" fontId="0" fillId="0" borderId="0" xfId="0" applyFont="1" applyBorder="1"/>
    <xf numFmtId="0" fontId="0" fillId="0" borderId="0" xfId="0" applyFont="1" applyFill="1" applyBorder="1" applyAlignment="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0" xfId="0" applyFont="1" applyFill="1" applyBorder="1" applyAlignment="1"/>
    <xf numFmtId="0" fontId="1" fillId="0" borderId="7" xfId="0" applyFont="1" applyBorder="1" applyAlignment="1" applyProtection="1">
      <alignment horizontal="center" vertical="center"/>
      <protection locked="0"/>
    </xf>
    <xf numFmtId="4" fontId="6"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5" fillId="0" borderId="0" xfId="57" applyFill="1" applyAlignment="1">
      <alignmen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7" fontId="6"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6" fillId="0" borderId="7" xfId="56" applyNumberFormat="1" applyFont="1" applyBorder="1" applyAlignment="1">
      <alignment horizontal="center" vertical="center"/>
    </xf>
    <xf numFmtId="179" fontId="6" fillId="0" borderId="7" xfId="0" applyNumberFormat="1" applyFont="1" applyBorder="1" applyAlignment="1">
      <alignment horizontal="center" vertical="center"/>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177" fontId="6" fillId="0" borderId="7" xfId="0" applyNumberFormat="1" applyFont="1" applyFill="1" applyBorder="1" applyAlignment="1">
      <alignment horizontal="right" vertical="center"/>
    </xf>
    <xf numFmtId="0" fontId="2" fillId="0" borderId="12" xfId="0" applyFont="1" applyFill="1" applyBorder="1" applyAlignment="1">
      <alignment horizontal="center" vertical="center"/>
    </xf>
    <xf numFmtId="0" fontId="2" fillId="0" borderId="13" xfId="0" applyFont="1" applyFill="1" applyBorder="1" applyAlignment="1" applyProtection="1">
      <alignment horizontal="left" vertical="center"/>
      <protection locked="0"/>
    </xf>
    <xf numFmtId="0" fontId="2" fillId="0" borderId="13" xfId="0" applyFont="1" applyFill="1" applyBorder="1" applyAlignment="1">
      <alignment horizontal="lef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7" fontId="6"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1" fillId="0" borderId="0" xfId="0" applyFont="1" applyBorder="1" applyAlignment="1">
      <alignment vertical="top"/>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6" fillId="0" borderId="7" xfId="53"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7"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8" activePane="bottomLeft" state="frozen"/>
      <selection/>
      <selection pane="bottomLeft" activeCell="A4" sqref="A4:B4"/>
    </sheetView>
  </sheetViews>
  <sheetFormatPr defaultColWidth="8.575" defaultRowHeight="12.75" customHeight="1" outlineLevelCol="3"/>
  <cols>
    <col min="1" max="4" width="41" customWidth="1"/>
  </cols>
  <sheetData>
    <row r="1" customHeight="1" spans="1:4">
      <c r="A1" s="2"/>
      <c r="B1" s="2"/>
      <c r="C1" s="2"/>
      <c r="D1" s="2"/>
    </row>
    <row r="2" ht="15" customHeight="1" spans="1:4">
      <c r="A2" s="48"/>
      <c r="B2" s="48"/>
      <c r="C2" s="48"/>
      <c r="D2" s="67" t="s">
        <v>0</v>
      </c>
    </row>
    <row r="3" ht="41.25" customHeight="1" spans="1:1">
      <c r="A3" s="43" t="str">
        <f>"2025"&amp;"年部门财务收支预算总表"</f>
        <v>2025年部门财务收支预算总表</v>
      </c>
    </row>
    <row r="4" ht="17.25" customHeight="1" spans="1:4">
      <c r="A4" s="46" t="str">
        <f>"单位名称："&amp;"昆明市官渡区昆一中学致学校"</f>
        <v>单位名称：昆明市官渡区昆一中学致学校</v>
      </c>
      <c r="B4" s="178"/>
      <c r="D4" s="155" t="s">
        <v>1</v>
      </c>
    </row>
    <row r="5" ht="23.25" customHeight="1" spans="1:4">
      <c r="A5" s="179" t="s">
        <v>2</v>
      </c>
      <c r="B5" s="180"/>
      <c r="C5" s="179" t="s">
        <v>3</v>
      </c>
      <c r="D5" s="180"/>
    </row>
    <row r="6" ht="24" customHeight="1" spans="1:4">
      <c r="A6" s="179" t="s">
        <v>4</v>
      </c>
      <c r="B6" s="179" t="s">
        <v>5</v>
      </c>
      <c r="C6" s="179" t="s">
        <v>6</v>
      </c>
      <c r="D6" s="179" t="s">
        <v>5</v>
      </c>
    </row>
    <row r="7" ht="17.25" customHeight="1" spans="1:4">
      <c r="A7" s="181" t="s">
        <v>7</v>
      </c>
      <c r="B7" s="83">
        <v>22665694.52</v>
      </c>
      <c r="C7" s="181" t="s">
        <v>8</v>
      </c>
      <c r="D7" s="83"/>
    </row>
    <row r="8" ht="17.25" customHeight="1" spans="1:4">
      <c r="A8" s="181" t="s">
        <v>9</v>
      </c>
      <c r="B8" s="83"/>
      <c r="C8" s="181" t="s">
        <v>10</v>
      </c>
      <c r="D8" s="83"/>
    </row>
    <row r="9" ht="17.25" customHeight="1" spans="1:4">
      <c r="A9" s="181" t="s">
        <v>11</v>
      </c>
      <c r="B9" s="83"/>
      <c r="C9" s="215" t="s">
        <v>12</v>
      </c>
      <c r="D9" s="83"/>
    </row>
    <row r="10" ht="17.25" customHeight="1" spans="1:4">
      <c r="A10" s="181" t="s">
        <v>13</v>
      </c>
      <c r="B10" s="83"/>
      <c r="C10" s="215" t="s">
        <v>14</v>
      </c>
      <c r="D10" s="83"/>
    </row>
    <row r="11" ht="17.25" customHeight="1" spans="1:4">
      <c r="A11" s="181" t="s">
        <v>15</v>
      </c>
      <c r="B11" s="83">
        <v>1195400</v>
      </c>
      <c r="C11" s="215" t="s">
        <v>16</v>
      </c>
      <c r="D11" s="83">
        <v>18222854.52</v>
      </c>
    </row>
    <row r="12" ht="17.25" customHeight="1" spans="1:4">
      <c r="A12" s="181" t="s">
        <v>17</v>
      </c>
      <c r="B12" s="83"/>
      <c r="C12" s="215" t="s">
        <v>18</v>
      </c>
      <c r="D12" s="83"/>
    </row>
    <row r="13" ht="17.25" customHeight="1" spans="1:4">
      <c r="A13" s="181" t="s">
        <v>19</v>
      </c>
      <c r="B13" s="83"/>
      <c r="C13" s="32" t="s">
        <v>20</v>
      </c>
      <c r="D13" s="83"/>
    </row>
    <row r="14" ht="17.25" customHeight="1" spans="1:4">
      <c r="A14" s="181" t="s">
        <v>21</v>
      </c>
      <c r="B14" s="83"/>
      <c r="C14" s="32" t="s">
        <v>22</v>
      </c>
      <c r="D14" s="83">
        <v>2278240</v>
      </c>
    </row>
    <row r="15" ht="17.25" customHeight="1" spans="1:4">
      <c r="A15" s="181" t="s">
        <v>23</v>
      </c>
      <c r="B15" s="83"/>
      <c r="C15" s="32" t="s">
        <v>24</v>
      </c>
      <c r="D15" s="83">
        <v>2360000</v>
      </c>
    </row>
    <row r="16" ht="17.25" customHeight="1" spans="1:4">
      <c r="A16" s="181" t="s">
        <v>25</v>
      </c>
      <c r="B16" s="83">
        <v>1195400</v>
      </c>
      <c r="C16" s="32" t="s">
        <v>26</v>
      </c>
      <c r="D16" s="83"/>
    </row>
    <row r="17" ht="17.25" customHeight="1" spans="1:4">
      <c r="A17" s="182"/>
      <c r="B17" s="83"/>
      <c r="C17" s="32" t="s">
        <v>27</v>
      </c>
      <c r="D17" s="83"/>
    </row>
    <row r="18" ht="17.25" customHeight="1" spans="1:4">
      <c r="A18" s="183"/>
      <c r="B18" s="83"/>
      <c r="C18" s="32" t="s">
        <v>28</v>
      </c>
      <c r="D18" s="83"/>
    </row>
    <row r="19" ht="17.25" customHeight="1" spans="1:4">
      <c r="A19" s="183"/>
      <c r="B19" s="83"/>
      <c r="C19" s="32" t="s">
        <v>29</v>
      </c>
      <c r="D19" s="83"/>
    </row>
    <row r="20" ht="17.25" customHeight="1" spans="1:4">
      <c r="A20" s="183"/>
      <c r="B20" s="83"/>
      <c r="C20" s="32" t="s">
        <v>30</v>
      </c>
      <c r="D20" s="83"/>
    </row>
    <row r="21" ht="17.25" customHeight="1" spans="1:4">
      <c r="A21" s="183"/>
      <c r="B21" s="83"/>
      <c r="C21" s="32" t="s">
        <v>31</v>
      </c>
      <c r="D21" s="83"/>
    </row>
    <row r="22" ht="17.25" customHeight="1" spans="1:4">
      <c r="A22" s="183"/>
      <c r="B22" s="83"/>
      <c r="C22" s="32" t="s">
        <v>32</v>
      </c>
      <c r="D22" s="83"/>
    </row>
    <row r="23" ht="17.25" customHeight="1" spans="1:4">
      <c r="A23" s="183"/>
      <c r="B23" s="83"/>
      <c r="C23" s="32" t="s">
        <v>33</v>
      </c>
      <c r="D23" s="83"/>
    </row>
    <row r="24" ht="17.25" customHeight="1" spans="1:4">
      <c r="A24" s="183"/>
      <c r="B24" s="83"/>
      <c r="C24" s="32" t="s">
        <v>34</v>
      </c>
      <c r="D24" s="83"/>
    </row>
    <row r="25" ht="17.25" customHeight="1" spans="1:4">
      <c r="A25" s="183"/>
      <c r="B25" s="83"/>
      <c r="C25" s="32" t="s">
        <v>35</v>
      </c>
      <c r="D25" s="83">
        <v>1000000</v>
      </c>
    </row>
    <row r="26" ht="17.25" customHeight="1" spans="1:4">
      <c r="A26" s="183"/>
      <c r="B26" s="83"/>
      <c r="C26" s="32" t="s">
        <v>36</v>
      </c>
      <c r="D26" s="83"/>
    </row>
    <row r="27" ht="17.25" customHeight="1" spans="1:4">
      <c r="A27" s="183"/>
      <c r="B27" s="83"/>
      <c r="C27" s="182" t="s">
        <v>37</v>
      </c>
      <c r="D27" s="83"/>
    </row>
    <row r="28" ht="17.25" customHeight="1" spans="1:4">
      <c r="A28" s="183"/>
      <c r="B28" s="83"/>
      <c r="C28" s="32" t="s">
        <v>38</v>
      </c>
      <c r="D28" s="83"/>
    </row>
    <row r="29" ht="16.5" customHeight="1" spans="1:4">
      <c r="A29" s="183"/>
      <c r="B29" s="83"/>
      <c r="C29" s="32" t="s">
        <v>39</v>
      </c>
      <c r="D29" s="83"/>
    </row>
    <row r="30" ht="16.5" customHeight="1" spans="1:4">
      <c r="A30" s="183"/>
      <c r="B30" s="83"/>
      <c r="C30" s="182" t="s">
        <v>40</v>
      </c>
      <c r="D30" s="83"/>
    </row>
    <row r="31" ht="17.25" customHeight="1" spans="1:4">
      <c r="A31" s="183"/>
      <c r="B31" s="83"/>
      <c r="C31" s="182" t="s">
        <v>41</v>
      </c>
      <c r="D31" s="83"/>
    </row>
    <row r="32" ht="17.25" customHeight="1" spans="1:4">
      <c r="A32" s="183"/>
      <c r="B32" s="83"/>
      <c r="C32" s="32" t="s">
        <v>42</v>
      </c>
      <c r="D32" s="83"/>
    </row>
    <row r="33" ht="16.5" customHeight="1" spans="1:4">
      <c r="A33" s="183" t="s">
        <v>43</v>
      </c>
      <c r="B33" s="83">
        <v>23861094.52</v>
      </c>
      <c r="C33" s="183" t="s">
        <v>44</v>
      </c>
      <c r="D33" s="83">
        <v>23861094.52</v>
      </c>
    </row>
    <row r="34" ht="16.5" customHeight="1" spans="1:4">
      <c r="A34" s="182" t="s">
        <v>45</v>
      </c>
      <c r="B34" s="83"/>
      <c r="C34" s="182" t="s">
        <v>46</v>
      </c>
      <c r="D34" s="83"/>
    </row>
    <row r="35" ht="16.5" customHeight="1" spans="1:4">
      <c r="A35" s="32" t="s">
        <v>47</v>
      </c>
      <c r="B35" s="83"/>
      <c r="C35" s="32" t="s">
        <v>47</v>
      </c>
      <c r="D35" s="83"/>
    </row>
    <row r="36" ht="16.5" customHeight="1" spans="1:4">
      <c r="A36" s="32" t="s">
        <v>48</v>
      </c>
      <c r="B36" s="83"/>
      <c r="C36" s="32" t="s">
        <v>49</v>
      </c>
      <c r="D36" s="83"/>
    </row>
    <row r="37" ht="16.5" customHeight="1" spans="1:4">
      <c r="A37" s="184" t="s">
        <v>50</v>
      </c>
      <c r="B37" s="83">
        <v>23861094.52</v>
      </c>
      <c r="C37" s="184" t="s">
        <v>51</v>
      </c>
      <c r="D37" s="83">
        <v>23861094.52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7" t="s">
        <v>52</v>
      </c>
    </row>
    <row r="3" ht="41.25" customHeight="1" spans="1:1">
      <c r="A3" s="43" t="str">
        <f>"2025"&amp;"年部门收入预算表"</f>
        <v>2025年部门收入预算表</v>
      </c>
    </row>
    <row r="4" ht="17.25" customHeight="1" spans="1:19">
      <c r="A4" s="46" t="str">
        <f>"单位名称："&amp;"昆明市官渡区昆一中学致学校"</f>
        <v>单位名称：昆明市官渡区昆一中学致学校</v>
      </c>
      <c r="S4" s="48" t="s">
        <v>1</v>
      </c>
    </row>
    <row r="5" ht="21.75" customHeight="1" spans="1:19">
      <c r="A5" s="201" t="s">
        <v>53</v>
      </c>
      <c r="B5" s="202" t="s">
        <v>54</v>
      </c>
      <c r="C5" s="202" t="s">
        <v>55</v>
      </c>
      <c r="D5" s="203" t="s">
        <v>56</v>
      </c>
      <c r="E5" s="203"/>
      <c r="F5" s="203"/>
      <c r="G5" s="203"/>
      <c r="H5" s="203"/>
      <c r="I5" s="141"/>
      <c r="J5" s="203"/>
      <c r="K5" s="203"/>
      <c r="L5" s="203"/>
      <c r="M5" s="203"/>
      <c r="N5" s="210"/>
      <c r="O5" s="203" t="s">
        <v>45</v>
      </c>
      <c r="P5" s="203"/>
      <c r="Q5" s="203"/>
      <c r="R5" s="203"/>
      <c r="S5" s="210"/>
    </row>
    <row r="6" ht="27" customHeight="1" spans="1:19">
      <c r="A6" s="204"/>
      <c r="B6" s="205"/>
      <c r="C6" s="205"/>
      <c r="D6" s="205" t="s">
        <v>57</v>
      </c>
      <c r="E6" s="205" t="s">
        <v>58</v>
      </c>
      <c r="F6" s="205" t="s">
        <v>59</v>
      </c>
      <c r="G6" s="205" t="s">
        <v>60</v>
      </c>
      <c r="H6" s="205" t="s">
        <v>61</v>
      </c>
      <c r="I6" s="211" t="s">
        <v>62</v>
      </c>
      <c r="J6" s="212"/>
      <c r="K6" s="212"/>
      <c r="L6" s="212"/>
      <c r="M6" s="212"/>
      <c r="N6" s="213"/>
      <c r="O6" s="205" t="s">
        <v>57</v>
      </c>
      <c r="P6" s="205" t="s">
        <v>58</v>
      </c>
      <c r="Q6" s="205" t="s">
        <v>59</v>
      </c>
      <c r="R6" s="205" t="s">
        <v>60</v>
      </c>
      <c r="S6" s="205" t="s">
        <v>63</v>
      </c>
    </row>
    <row r="7" ht="30" customHeight="1" spans="1:19">
      <c r="A7" s="206"/>
      <c r="B7" s="109"/>
      <c r="C7" s="125"/>
      <c r="D7" s="125"/>
      <c r="E7" s="125"/>
      <c r="F7" s="125"/>
      <c r="G7" s="125"/>
      <c r="H7" s="125"/>
      <c r="I7" s="74" t="s">
        <v>57</v>
      </c>
      <c r="J7" s="213" t="s">
        <v>64</v>
      </c>
      <c r="K7" s="213" t="s">
        <v>65</v>
      </c>
      <c r="L7" s="213" t="s">
        <v>66</v>
      </c>
      <c r="M7" s="213" t="s">
        <v>67</v>
      </c>
      <c r="N7" s="213" t="s">
        <v>68</v>
      </c>
      <c r="O7" s="214"/>
      <c r="P7" s="214"/>
      <c r="Q7" s="214"/>
      <c r="R7" s="214"/>
      <c r="S7" s="125"/>
    </row>
    <row r="8" ht="15" customHeight="1" spans="1:19">
      <c r="A8" s="207">
        <v>1</v>
      </c>
      <c r="B8" s="207">
        <v>2</v>
      </c>
      <c r="C8" s="207">
        <v>3</v>
      </c>
      <c r="D8" s="207">
        <v>4</v>
      </c>
      <c r="E8" s="207">
        <v>5</v>
      </c>
      <c r="F8" s="207">
        <v>6</v>
      </c>
      <c r="G8" s="207">
        <v>7</v>
      </c>
      <c r="H8" s="207">
        <v>8</v>
      </c>
      <c r="I8" s="74">
        <v>9</v>
      </c>
      <c r="J8" s="207">
        <v>10</v>
      </c>
      <c r="K8" s="207">
        <v>11</v>
      </c>
      <c r="L8" s="207">
        <v>12</v>
      </c>
      <c r="M8" s="207">
        <v>13</v>
      </c>
      <c r="N8" s="207">
        <v>14</v>
      </c>
      <c r="O8" s="207">
        <v>15</v>
      </c>
      <c r="P8" s="207">
        <v>16</v>
      </c>
      <c r="Q8" s="207">
        <v>17</v>
      </c>
      <c r="R8" s="207">
        <v>18</v>
      </c>
      <c r="S8" s="207">
        <v>19</v>
      </c>
    </row>
    <row r="9" ht="18" customHeight="1" spans="1:19">
      <c r="A9" s="22" t="s">
        <v>69</v>
      </c>
      <c r="B9" s="22" t="s">
        <v>70</v>
      </c>
      <c r="C9" s="121">
        <v>23861094.52</v>
      </c>
      <c r="D9" s="121">
        <v>23861094.52</v>
      </c>
      <c r="E9" s="121">
        <v>22665694.52</v>
      </c>
      <c r="F9" s="121"/>
      <c r="G9" s="121"/>
      <c r="H9" s="121"/>
      <c r="I9" s="121">
        <v>1195400</v>
      </c>
      <c r="J9" s="121"/>
      <c r="K9" s="121"/>
      <c r="L9" s="121"/>
      <c r="M9" s="121"/>
      <c r="N9" s="121">
        <v>1195400</v>
      </c>
      <c r="O9" s="121"/>
      <c r="P9" s="121"/>
      <c r="Q9" s="121"/>
      <c r="R9" s="121"/>
      <c r="S9" s="121"/>
    </row>
    <row r="10" ht="18" customHeight="1" spans="1:19">
      <c r="A10" s="208"/>
      <c r="B10" s="208"/>
      <c r="C10" s="83"/>
      <c r="D10" s="83"/>
      <c r="E10" s="83"/>
      <c r="F10" s="83"/>
      <c r="G10" s="83"/>
      <c r="H10" s="83"/>
      <c r="I10" s="83"/>
      <c r="J10" s="83"/>
      <c r="K10" s="83"/>
      <c r="L10" s="83"/>
      <c r="M10" s="83"/>
      <c r="N10" s="83"/>
      <c r="O10" s="83"/>
      <c r="P10" s="83"/>
      <c r="Q10" s="83"/>
      <c r="R10" s="83"/>
      <c r="S10" s="83"/>
    </row>
    <row r="11" ht="18" customHeight="1" spans="1:19">
      <c r="A11" s="208"/>
      <c r="B11" s="208"/>
      <c r="C11" s="83"/>
      <c r="D11" s="83"/>
      <c r="E11" s="83"/>
      <c r="F11" s="83"/>
      <c r="G11" s="83"/>
      <c r="H11" s="83"/>
      <c r="I11" s="83"/>
      <c r="J11" s="83"/>
      <c r="K11" s="83"/>
      <c r="L11" s="83"/>
      <c r="M11" s="83"/>
      <c r="N11" s="83"/>
      <c r="O11" s="83"/>
      <c r="P11" s="83"/>
      <c r="Q11" s="83"/>
      <c r="R11" s="83"/>
      <c r="S11" s="83"/>
    </row>
    <row r="12" ht="18" customHeight="1" spans="1:19">
      <c r="A12" s="208"/>
      <c r="B12" s="208"/>
      <c r="C12" s="83"/>
      <c r="D12" s="83"/>
      <c r="E12" s="83"/>
      <c r="F12" s="83"/>
      <c r="G12" s="83"/>
      <c r="H12" s="83"/>
      <c r="I12" s="83"/>
      <c r="J12" s="83"/>
      <c r="K12" s="83"/>
      <c r="L12" s="83"/>
      <c r="M12" s="83"/>
      <c r="N12" s="83"/>
      <c r="O12" s="83"/>
      <c r="P12" s="83"/>
      <c r="Q12" s="83"/>
      <c r="R12" s="83"/>
      <c r="S12" s="83"/>
    </row>
    <row r="13" ht="18" customHeight="1" spans="1:19">
      <c r="A13" s="51" t="s">
        <v>55</v>
      </c>
      <c r="B13" s="209"/>
      <c r="C13" s="121">
        <v>23861094.52</v>
      </c>
      <c r="D13" s="121">
        <v>23861094.52</v>
      </c>
      <c r="E13" s="121">
        <v>22665694.52</v>
      </c>
      <c r="F13" s="121"/>
      <c r="G13" s="121"/>
      <c r="H13" s="121"/>
      <c r="I13" s="121">
        <v>1195400</v>
      </c>
      <c r="J13" s="121"/>
      <c r="K13" s="121"/>
      <c r="L13" s="121"/>
      <c r="M13" s="121"/>
      <c r="N13" s="121">
        <v>1195400</v>
      </c>
      <c r="O13" s="121"/>
      <c r="P13" s="121"/>
      <c r="Q13" s="121"/>
      <c r="R13" s="121"/>
      <c r="S13" s="121"/>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D33" sqref="D3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48" t="s">
        <v>71</v>
      </c>
    </row>
    <row r="3" ht="41.25" customHeight="1" spans="1:1">
      <c r="A3" s="43" t="str">
        <f>"2025"&amp;"年部门支出预算表"</f>
        <v>2025年部门支出预算表</v>
      </c>
    </row>
    <row r="4" ht="17.25" customHeight="1" spans="1:15">
      <c r="A4" s="46" t="str">
        <f>"单位名称："&amp;"昆明市官渡区昆一中学致学校"</f>
        <v>单位名称：昆明市官渡区昆一中学致学校</v>
      </c>
      <c r="O4" s="48" t="s">
        <v>1</v>
      </c>
    </row>
    <row r="5" ht="27" customHeight="1" spans="1:15">
      <c r="A5" s="186" t="s">
        <v>72</v>
      </c>
      <c r="B5" s="186" t="s">
        <v>73</v>
      </c>
      <c r="C5" s="186" t="s">
        <v>55</v>
      </c>
      <c r="D5" s="187" t="s">
        <v>58</v>
      </c>
      <c r="E5" s="188"/>
      <c r="F5" s="189"/>
      <c r="G5" s="190" t="s">
        <v>59</v>
      </c>
      <c r="H5" s="190" t="s">
        <v>60</v>
      </c>
      <c r="I5" s="190" t="s">
        <v>74</v>
      </c>
      <c r="J5" s="187" t="s">
        <v>62</v>
      </c>
      <c r="K5" s="188"/>
      <c r="L5" s="188"/>
      <c r="M5" s="188"/>
      <c r="N5" s="198"/>
      <c r="O5" s="199"/>
    </row>
    <row r="6" ht="42" customHeight="1" spans="1:15">
      <c r="A6" s="191"/>
      <c r="B6" s="191"/>
      <c r="C6" s="192"/>
      <c r="D6" s="193" t="s">
        <v>57</v>
      </c>
      <c r="E6" s="193" t="s">
        <v>75</v>
      </c>
      <c r="F6" s="193" t="s">
        <v>76</v>
      </c>
      <c r="G6" s="192"/>
      <c r="H6" s="192"/>
      <c r="I6" s="200"/>
      <c r="J6" s="193" t="s">
        <v>57</v>
      </c>
      <c r="K6" s="179" t="s">
        <v>77</v>
      </c>
      <c r="L6" s="179" t="s">
        <v>78</v>
      </c>
      <c r="M6" s="179" t="s">
        <v>79</v>
      </c>
      <c r="N6" s="179" t="s">
        <v>80</v>
      </c>
      <c r="O6" s="179" t="s">
        <v>81</v>
      </c>
    </row>
    <row r="7" ht="18" customHeight="1" spans="1:15">
      <c r="A7" s="194" t="s">
        <v>82</v>
      </c>
      <c r="B7" s="54" t="s">
        <v>83</v>
      </c>
      <c r="C7" s="54" t="s">
        <v>84</v>
      </c>
      <c r="D7" s="58" t="s">
        <v>85</v>
      </c>
      <c r="E7" s="58" t="s">
        <v>86</v>
      </c>
      <c r="F7" s="58" t="s">
        <v>87</v>
      </c>
      <c r="G7" s="58" t="s">
        <v>88</v>
      </c>
      <c r="H7" s="58" t="s">
        <v>89</v>
      </c>
      <c r="I7" s="58" t="s">
        <v>90</v>
      </c>
      <c r="J7" s="58" t="s">
        <v>91</v>
      </c>
      <c r="K7" s="58" t="s">
        <v>92</v>
      </c>
      <c r="L7" s="58" t="s">
        <v>93</v>
      </c>
      <c r="M7" s="58" t="s">
        <v>94</v>
      </c>
      <c r="N7" s="54" t="s">
        <v>95</v>
      </c>
      <c r="O7" s="58" t="s">
        <v>96</v>
      </c>
    </row>
    <row r="8" s="1" customFormat="1" ht="21" customHeight="1" spans="1:15">
      <c r="A8" s="59" t="s">
        <v>97</v>
      </c>
      <c r="B8" s="59" t="s">
        <v>98</v>
      </c>
      <c r="C8" s="121">
        <v>18222854.52</v>
      </c>
      <c r="D8" s="121">
        <v>17027454.52</v>
      </c>
      <c r="E8" s="121">
        <v>16729854.52</v>
      </c>
      <c r="F8" s="121">
        <v>297600</v>
      </c>
      <c r="G8" s="121"/>
      <c r="H8" s="121"/>
      <c r="I8" s="121"/>
      <c r="J8" s="121">
        <v>1195400</v>
      </c>
      <c r="K8" s="121"/>
      <c r="L8" s="121"/>
      <c r="M8" s="121"/>
      <c r="N8" s="121"/>
      <c r="O8" s="121">
        <v>1195400</v>
      </c>
    </row>
    <row r="9" s="1" customFormat="1" ht="21" customHeight="1" spans="1:15">
      <c r="A9" s="195" t="s">
        <v>99</v>
      </c>
      <c r="B9" s="195" t="s">
        <v>100</v>
      </c>
      <c r="C9" s="121">
        <v>18208794.52</v>
      </c>
      <c r="D9" s="121">
        <v>17013394.52</v>
      </c>
      <c r="E9" s="121">
        <v>16715794.52</v>
      </c>
      <c r="F9" s="121">
        <v>297600</v>
      </c>
      <c r="G9" s="121"/>
      <c r="H9" s="121"/>
      <c r="I9" s="121"/>
      <c r="J9" s="121">
        <v>1195400</v>
      </c>
      <c r="K9" s="121"/>
      <c r="L9" s="121"/>
      <c r="M9" s="121"/>
      <c r="N9" s="121"/>
      <c r="O9" s="121">
        <v>1195400</v>
      </c>
    </row>
    <row r="10" s="1" customFormat="1" ht="21" customHeight="1" spans="1:15">
      <c r="A10" s="196" t="s">
        <v>101</v>
      </c>
      <c r="B10" s="196" t="s">
        <v>102</v>
      </c>
      <c r="C10" s="121">
        <v>18208794.52</v>
      </c>
      <c r="D10" s="121">
        <v>17013394.52</v>
      </c>
      <c r="E10" s="121">
        <v>16715794.52</v>
      </c>
      <c r="F10" s="121">
        <v>297600</v>
      </c>
      <c r="G10" s="121"/>
      <c r="H10" s="121"/>
      <c r="I10" s="121"/>
      <c r="J10" s="121">
        <v>1195400</v>
      </c>
      <c r="K10" s="121"/>
      <c r="L10" s="121"/>
      <c r="M10" s="121"/>
      <c r="N10" s="121"/>
      <c r="O10" s="121">
        <v>1195400</v>
      </c>
    </row>
    <row r="11" s="1" customFormat="1" ht="21" customHeight="1" spans="1:15">
      <c r="A11" s="195" t="s">
        <v>103</v>
      </c>
      <c r="B11" s="195" t="s">
        <v>104</v>
      </c>
      <c r="C11" s="121">
        <v>14060</v>
      </c>
      <c r="D11" s="121">
        <v>14060</v>
      </c>
      <c r="E11" s="121">
        <v>14060</v>
      </c>
      <c r="F11" s="121"/>
      <c r="G11" s="121"/>
      <c r="H11" s="121"/>
      <c r="I11" s="121"/>
      <c r="J11" s="121"/>
      <c r="K11" s="121"/>
      <c r="L11" s="121"/>
      <c r="M11" s="121"/>
      <c r="N11" s="121"/>
      <c r="O11" s="121"/>
    </row>
    <row r="12" s="1" customFormat="1" ht="21" customHeight="1" spans="1:15">
      <c r="A12" s="196" t="s">
        <v>105</v>
      </c>
      <c r="B12" s="196" t="s">
        <v>106</v>
      </c>
      <c r="C12" s="121">
        <v>14060</v>
      </c>
      <c r="D12" s="121">
        <v>14060</v>
      </c>
      <c r="E12" s="121">
        <v>14060</v>
      </c>
      <c r="F12" s="121"/>
      <c r="G12" s="121"/>
      <c r="H12" s="121"/>
      <c r="I12" s="121"/>
      <c r="J12" s="121"/>
      <c r="K12" s="121"/>
      <c r="L12" s="121"/>
      <c r="M12" s="121"/>
      <c r="N12" s="121"/>
      <c r="O12" s="121"/>
    </row>
    <row r="13" s="1" customFormat="1" ht="21" customHeight="1" spans="1:15">
      <c r="A13" s="59" t="s">
        <v>107</v>
      </c>
      <c r="B13" s="59" t="s">
        <v>108</v>
      </c>
      <c r="C13" s="121">
        <v>2278240</v>
      </c>
      <c r="D13" s="121">
        <v>2278240</v>
      </c>
      <c r="E13" s="121">
        <v>2278240</v>
      </c>
      <c r="F13" s="121"/>
      <c r="G13" s="121"/>
      <c r="H13" s="121"/>
      <c r="I13" s="121"/>
      <c r="J13" s="121"/>
      <c r="K13" s="121"/>
      <c r="L13" s="121"/>
      <c r="M13" s="121"/>
      <c r="N13" s="121"/>
      <c r="O13" s="121"/>
    </row>
    <row r="14" s="1" customFormat="1" ht="21" customHeight="1" spans="1:15">
      <c r="A14" s="195" t="s">
        <v>109</v>
      </c>
      <c r="B14" s="195" t="s">
        <v>110</v>
      </c>
      <c r="C14" s="121">
        <v>2278240</v>
      </c>
      <c r="D14" s="121">
        <v>2278240</v>
      </c>
      <c r="E14" s="121">
        <v>2278240</v>
      </c>
      <c r="F14" s="121"/>
      <c r="G14" s="121"/>
      <c r="H14" s="121"/>
      <c r="I14" s="121"/>
      <c r="J14" s="121"/>
      <c r="K14" s="121"/>
      <c r="L14" s="121"/>
      <c r="M14" s="121"/>
      <c r="N14" s="121"/>
      <c r="O14" s="121"/>
    </row>
    <row r="15" s="1" customFormat="1" ht="21" customHeight="1" spans="1:15">
      <c r="A15" s="196" t="s">
        <v>111</v>
      </c>
      <c r="B15" s="196" t="s">
        <v>112</v>
      </c>
      <c r="C15" s="121">
        <v>2000000</v>
      </c>
      <c r="D15" s="121">
        <v>2000000</v>
      </c>
      <c r="E15" s="121">
        <v>2000000</v>
      </c>
      <c r="F15" s="121"/>
      <c r="G15" s="121"/>
      <c r="H15" s="121"/>
      <c r="I15" s="121"/>
      <c r="J15" s="121"/>
      <c r="K15" s="121"/>
      <c r="L15" s="121"/>
      <c r="M15" s="121"/>
      <c r="N15" s="121"/>
      <c r="O15" s="121"/>
    </row>
    <row r="16" s="1" customFormat="1" ht="21" customHeight="1" spans="1:15">
      <c r="A16" s="196" t="s">
        <v>113</v>
      </c>
      <c r="B16" s="196" t="s">
        <v>114</v>
      </c>
      <c r="C16" s="121">
        <v>278240</v>
      </c>
      <c r="D16" s="121">
        <v>278240</v>
      </c>
      <c r="E16" s="121">
        <v>278240</v>
      </c>
      <c r="F16" s="121"/>
      <c r="G16" s="121"/>
      <c r="H16" s="121"/>
      <c r="I16" s="121"/>
      <c r="J16" s="121"/>
      <c r="K16" s="121"/>
      <c r="L16" s="121"/>
      <c r="M16" s="121"/>
      <c r="N16" s="121"/>
      <c r="O16" s="121"/>
    </row>
    <row r="17" s="1" customFormat="1" ht="21" customHeight="1" spans="1:15">
      <c r="A17" s="59" t="s">
        <v>115</v>
      </c>
      <c r="B17" s="59" t="s">
        <v>116</v>
      </c>
      <c r="C17" s="121">
        <v>2360000</v>
      </c>
      <c r="D17" s="121">
        <v>2360000</v>
      </c>
      <c r="E17" s="121">
        <v>2360000</v>
      </c>
      <c r="F17" s="121"/>
      <c r="G17" s="121"/>
      <c r="H17" s="121"/>
      <c r="I17" s="121"/>
      <c r="J17" s="121"/>
      <c r="K17" s="121"/>
      <c r="L17" s="121"/>
      <c r="M17" s="121"/>
      <c r="N17" s="121"/>
      <c r="O17" s="121"/>
    </row>
    <row r="18" s="1" customFormat="1" ht="21" customHeight="1" spans="1:15">
      <c r="A18" s="195" t="s">
        <v>117</v>
      </c>
      <c r="B18" s="195" t="s">
        <v>118</v>
      </c>
      <c r="C18" s="121">
        <v>2360000</v>
      </c>
      <c r="D18" s="121">
        <v>2360000</v>
      </c>
      <c r="E18" s="121">
        <v>2360000</v>
      </c>
      <c r="F18" s="121"/>
      <c r="G18" s="121"/>
      <c r="H18" s="121"/>
      <c r="I18" s="121"/>
      <c r="J18" s="121"/>
      <c r="K18" s="121"/>
      <c r="L18" s="121"/>
      <c r="M18" s="121"/>
      <c r="N18" s="121"/>
      <c r="O18" s="121"/>
    </row>
    <row r="19" s="1" customFormat="1" ht="21" customHeight="1" spans="1:15">
      <c r="A19" s="196" t="s">
        <v>119</v>
      </c>
      <c r="B19" s="196" t="s">
        <v>120</v>
      </c>
      <c r="C19" s="121">
        <v>1200000</v>
      </c>
      <c r="D19" s="121">
        <v>1200000</v>
      </c>
      <c r="E19" s="121">
        <v>1200000</v>
      </c>
      <c r="F19" s="121"/>
      <c r="G19" s="121"/>
      <c r="H19" s="121"/>
      <c r="I19" s="121"/>
      <c r="J19" s="121"/>
      <c r="K19" s="121"/>
      <c r="L19" s="121"/>
      <c r="M19" s="121"/>
      <c r="N19" s="121"/>
      <c r="O19" s="121"/>
    </row>
    <row r="20" s="1" customFormat="1" ht="21" customHeight="1" spans="1:15">
      <c r="A20" s="196" t="s">
        <v>121</v>
      </c>
      <c r="B20" s="196" t="s">
        <v>122</v>
      </c>
      <c r="C20" s="121">
        <v>800000</v>
      </c>
      <c r="D20" s="121">
        <v>800000</v>
      </c>
      <c r="E20" s="121">
        <v>800000</v>
      </c>
      <c r="F20" s="121"/>
      <c r="G20" s="121"/>
      <c r="H20" s="121"/>
      <c r="I20" s="121"/>
      <c r="J20" s="121"/>
      <c r="K20" s="121"/>
      <c r="L20" s="121"/>
      <c r="M20" s="121"/>
      <c r="N20" s="121"/>
      <c r="O20" s="121"/>
    </row>
    <row r="21" s="1" customFormat="1" ht="21" customHeight="1" spans="1:15">
      <c r="A21" s="196" t="s">
        <v>123</v>
      </c>
      <c r="B21" s="196" t="s">
        <v>124</v>
      </c>
      <c r="C21" s="121">
        <v>360000</v>
      </c>
      <c r="D21" s="121">
        <v>360000</v>
      </c>
      <c r="E21" s="121">
        <v>360000</v>
      </c>
      <c r="F21" s="121"/>
      <c r="G21" s="121"/>
      <c r="H21" s="121"/>
      <c r="I21" s="121"/>
      <c r="J21" s="121"/>
      <c r="K21" s="121"/>
      <c r="L21" s="121"/>
      <c r="M21" s="121"/>
      <c r="N21" s="121"/>
      <c r="O21" s="121"/>
    </row>
    <row r="22" s="1" customFormat="1" ht="21" customHeight="1" spans="1:15">
      <c r="A22" s="59" t="s">
        <v>125</v>
      </c>
      <c r="B22" s="59" t="s">
        <v>126</v>
      </c>
      <c r="C22" s="121">
        <v>1000000</v>
      </c>
      <c r="D22" s="121">
        <v>1000000</v>
      </c>
      <c r="E22" s="121">
        <v>1000000</v>
      </c>
      <c r="F22" s="121"/>
      <c r="G22" s="121"/>
      <c r="H22" s="121"/>
      <c r="I22" s="121"/>
      <c r="J22" s="121"/>
      <c r="K22" s="121"/>
      <c r="L22" s="121"/>
      <c r="M22" s="121"/>
      <c r="N22" s="121"/>
      <c r="O22" s="121"/>
    </row>
    <row r="23" s="1" customFormat="1" ht="21" customHeight="1" spans="1:15">
      <c r="A23" s="195" t="s">
        <v>127</v>
      </c>
      <c r="B23" s="195" t="s">
        <v>128</v>
      </c>
      <c r="C23" s="121">
        <v>1000000</v>
      </c>
      <c r="D23" s="121">
        <v>1000000</v>
      </c>
      <c r="E23" s="121">
        <v>1000000</v>
      </c>
      <c r="F23" s="121"/>
      <c r="G23" s="121"/>
      <c r="H23" s="121"/>
      <c r="I23" s="121"/>
      <c r="J23" s="121"/>
      <c r="K23" s="121"/>
      <c r="L23" s="121"/>
      <c r="M23" s="121"/>
      <c r="N23" s="121"/>
      <c r="O23" s="121"/>
    </row>
    <row r="24" s="1" customFormat="1" ht="21" customHeight="1" spans="1:15">
      <c r="A24" s="196" t="s">
        <v>129</v>
      </c>
      <c r="B24" s="196" t="s">
        <v>130</v>
      </c>
      <c r="C24" s="121">
        <v>1000000</v>
      </c>
      <c r="D24" s="121">
        <v>1000000</v>
      </c>
      <c r="E24" s="121">
        <v>1000000</v>
      </c>
      <c r="F24" s="121"/>
      <c r="G24" s="121"/>
      <c r="H24" s="121"/>
      <c r="I24" s="121"/>
      <c r="J24" s="121"/>
      <c r="K24" s="121"/>
      <c r="L24" s="121"/>
      <c r="M24" s="121"/>
      <c r="N24" s="121"/>
      <c r="O24" s="121"/>
    </row>
    <row r="25" s="1" customFormat="1" ht="21" customHeight="1" spans="1:15">
      <c r="A25" s="197" t="s">
        <v>55</v>
      </c>
      <c r="B25" s="36"/>
      <c r="C25" s="121">
        <v>23861094.52</v>
      </c>
      <c r="D25" s="121">
        <v>22665694.52</v>
      </c>
      <c r="E25" s="121">
        <v>22368094.52</v>
      </c>
      <c r="F25" s="121">
        <v>297600</v>
      </c>
      <c r="G25" s="121"/>
      <c r="H25" s="121"/>
      <c r="I25" s="121"/>
      <c r="J25" s="121">
        <v>1195400</v>
      </c>
      <c r="K25" s="121"/>
      <c r="L25" s="121"/>
      <c r="M25" s="121"/>
      <c r="N25" s="121"/>
      <c r="O25" s="121">
        <v>1195400</v>
      </c>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tabSelected="1" workbookViewId="0">
      <pane ySplit="1" topLeftCell="A8" activePane="bottomLeft" state="frozen"/>
      <selection/>
      <selection pane="bottomLeft" activeCell="D26" sqref="D26"/>
    </sheetView>
  </sheetViews>
  <sheetFormatPr defaultColWidth="8.575" defaultRowHeight="12.75" customHeight="1" outlineLevelCol="3"/>
  <cols>
    <col min="1" max="4" width="35.575" customWidth="1"/>
  </cols>
  <sheetData>
    <row r="1" customHeight="1" spans="1:4">
      <c r="A1" s="2"/>
      <c r="B1" s="2"/>
      <c r="C1" s="2"/>
      <c r="D1" s="2"/>
    </row>
    <row r="2" ht="15" customHeight="1" spans="1:4">
      <c r="A2" s="44"/>
      <c r="B2" s="48"/>
      <c r="C2" s="48"/>
      <c r="D2" s="48" t="s">
        <v>131</v>
      </c>
    </row>
    <row r="3" ht="41.25" customHeight="1" spans="1:1">
      <c r="A3" s="43" t="str">
        <f>"2025"&amp;"年部门财政拨款收支预算总表"</f>
        <v>2025年部门财政拨款收支预算总表</v>
      </c>
    </row>
    <row r="4" ht="17.25" customHeight="1" spans="1:4">
      <c r="A4" s="46" t="str">
        <f>"单位名称："&amp;"昆明市官渡区昆一中学致学校"</f>
        <v>单位名称：昆明市官渡区昆一中学致学校</v>
      </c>
      <c r="B4" s="178"/>
      <c r="D4" s="48" t="s">
        <v>1</v>
      </c>
    </row>
    <row r="5" ht="17.25" customHeight="1" spans="1:4">
      <c r="A5" s="179" t="s">
        <v>2</v>
      </c>
      <c r="B5" s="180"/>
      <c r="C5" s="179" t="s">
        <v>3</v>
      </c>
      <c r="D5" s="180"/>
    </row>
    <row r="6" ht="18.75" customHeight="1" spans="1:4">
      <c r="A6" s="179" t="s">
        <v>4</v>
      </c>
      <c r="B6" s="179" t="s">
        <v>5</v>
      </c>
      <c r="C6" s="179" t="s">
        <v>6</v>
      </c>
      <c r="D6" s="179" t="s">
        <v>5</v>
      </c>
    </row>
    <row r="7" ht="16.5" customHeight="1" spans="1:4">
      <c r="A7" s="181" t="s">
        <v>132</v>
      </c>
      <c r="B7" s="83">
        <v>22665694.52</v>
      </c>
      <c r="C7" s="181" t="s">
        <v>133</v>
      </c>
      <c r="D7" s="83">
        <v>22665694.52</v>
      </c>
    </row>
    <row r="8" ht="16.5" customHeight="1" spans="1:4">
      <c r="A8" s="181" t="s">
        <v>134</v>
      </c>
      <c r="B8" s="83">
        <v>22665694.52</v>
      </c>
      <c r="C8" s="181" t="s">
        <v>135</v>
      </c>
      <c r="D8" s="83"/>
    </row>
    <row r="9" ht="16.5" customHeight="1" spans="1:4">
      <c r="A9" s="181" t="s">
        <v>136</v>
      </c>
      <c r="B9" s="83"/>
      <c r="C9" s="181" t="s">
        <v>137</v>
      </c>
      <c r="D9" s="83"/>
    </row>
    <row r="10" ht="16.5" customHeight="1" spans="1:4">
      <c r="A10" s="181" t="s">
        <v>138</v>
      </c>
      <c r="B10" s="83"/>
      <c r="C10" s="181" t="s">
        <v>139</v>
      </c>
      <c r="D10" s="83"/>
    </row>
    <row r="11" ht="16.5" customHeight="1" spans="1:4">
      <c r="A11" s="181" t="s">
        <v>140</v>
      </c>
      <c r="B11" s="83"/>
      <c r="C11" s="181" t="s">
        <v>141</v>
      </c>
      <c r="D11" s="83"/>
    </row>
    <row r="12" ht="16.5" customHeight="1" spans="1:4">
      <c r="A12" s="181" t="s">
        <v>134</v>
      </c>
      <c r="B12" s="83"/>
      <c r="C12" s="181" t="s">
        <v>142</v>
      </c>
      <c r="D12" s="83">
        <v>17027454.52</v>
      </c>
    </row>
    <row r="13" ht="16.5" customHeight="1" spans="1:4">
      <c r="A13" s="182" t="s">
        <v>136</v>
      </c>
      <c r="B13" s="83"/>
      <c r="C13" s="72" t="s">
        <v>143</v>
      </c>
      <c r="D13" s="83"/>
    </row>
    <row r="14" ht="16.5" customHeight="1" spans="1:4">
      <c r="A14" s="182" t="s">
        <v>138</v>
      </c>
      <c r="B14" s="83"/>
      <c r="C14" s="72" t="s">
        <v>144</v>
      </c>
      <c r="D14" s="83"/>
    </row>
    <row r="15" ht="16.5" customHeight="1" spans="1:4">
      <c r="A15" s="183"/>
      <c r="B15" s="83"/>
      <c r="C15" s="72" t="s">
        <v>145</v>
      </c>
      <c r="D15" s="83">
        <v>2278240</v>
      </c>
    </row>
    <row r="16" ht="16.5" customHeight="1" spans="1:4">
      <c r="A16" s="183"/>
      <c r="B16" s="83"/>
      <c r="C16" s="72" t="s">
        <v>146</v>
      </c>
      <c r="D16" s="83">
        <v>2360000</v>
      </c>
    </row>
    <row r="17" ht="16.5" customHeight="1" spans="1:4">
      <c r="A17" s="183"/>
      <c r="B17" s="83"/>
      <c r="C17" s="72" t="s">
        <v>147</v>
      </c>
      <c r="D17" s="83"/>
    </row>
    <row r="18" ht="16.5" customHeight="1" spans="1:4">
      <c r="A18" s="183"/>
      <c r="B18" s="83"/>
      <c r="C18" s="72" t="s">
        <v>148</v>
      </c>
      <c r="D18" s="83"/>
    </row>
    <row r="19" ht="16.5" customHeight="1" spans="1:4">
      <c r="A19" s="183"/>
      <c r="B19" s="83"/>
      <c r="C19" s="72" t="s">
        <v>149</v>
      </c>
      <c r="D19" s="83"/>
    </row>
    <row r="20" ht="16.5" customHeight="1" spans="1:4">
      <c r="A20" s="183"/>
      <c r="B20" s="83"/>
      <c r="C20" s="72" t="s">
        <v>150</v>
      </c>
      <c r="D20" s="83"/>
    </row>
    <row r="21" ht="16.5" customHeight="1" spans="1:4">
      <c r="A21" s="183"/>
      <c r="B21" s="83"/>
      <c r="C21" s="72" t="s">
        <v>151</v>
      </c>
      <c r="D21" s="83"/>
    </row>
    <row r="22" ht="16.5" customHeight="1" spans="1:4">
      <c r="A22" s="183"/>
      <c r="B22" s="83"/>
      <c r="C22" s="72" t="s">
        <v>152</v>
      </c>
      <c r="D22" s="83"/>
    </row>
    <row r="23" ht="16.5" customHeight="1" spans="1:4">
      <c r="A23" s="183"/>
      <c r="B23" s="83"/>
      <c r="C23" s="72" t="s">
        <v>153</v>
      </c>
      <c r="D23" s="83"/>
    </row>
    <row r="24" ht="16.5" customHeight="1" spans="1:4">
      <c r="A24" s="183"/>
      <c r="B24" s="83"/>
      <c r="C24" s="72" t="s">
        <v>154</v>
      </c>
      <c r="D24" s="83"/>
    </row>
    <row r="25" ht="16.5" customHeight="1" spans="1:4">
      <c r="A25" s="183"/>
      <c r="B25" s="83"/>
      <c r="C25" s="72" t="s">
        <v>155</v>
      </c>
      <c r="D25" s="83"/>
    </row>
    <row r="26" ht="16.5" customHeight="1" spans="1:4">
      <c r="A26" s="183"/>
      <c r="B26" s="83"/>
      <c r="C26" s="72" t="s">
        <v>156</v>
      </c>
      <c r="D26" s="83">
        <v>1000000</v>
      </c>
    </row>
    <row r="27" ht="16.5" customHeight="1" spans="1:4">
      <c r="A27" s="183"/>
      <c r="B27" s="83"/>
      <c r="C27" s="72" t="s">
        <v>157</v>
      </c>
      <c r="D27" s="83"/>
    </row>
    <row r="28" ht="16.5" customHeight="1" spans="1:4">
      <c r="A28" s="183"/>
      <c r="B28" s="83"/>
      <c r="C28" s="72" t="s">
        <v>158</v>
      </c>
      <c r="D28" s="83"/>
    </row>
    <row r="29" ht="16.5" customHeight="1" spans="1:4">
      <c r="A29" s="183"/>
      <c r="B29" s="83"/>
      <c r="C29" s="72" t="s">
        <v>159</v>
      </c>
      <c r="D29" s="83"/>
    </row>
    <row r="30" ht="16.5" customHeight="1" spans="1:4">
      <c r="A30" s="183"/>
      <c r="B30" s="83"/>
      <c r="C30" s="72" t="s">
        <v>160</v>
      </c>
      <c r="D30" s="83"/>
    </row>
    <row r="31" ht="16.5" customHeight="1" spans="1:4">
      <c r="A31" s="183"/>
      <c r="B31" s="83"/>
      <c r="C31" s="72" t="s">
        <v>161</v>
      </c>
      <c r="D31" s="83"/>
    </row>
    <row r="32" ht="16.5" customHeight="1" spans="1:4">
      <c r="A32" s="183"/>
      <c r="B32" s="83"/>
      <c r="C32" s="182" t="s">
        <v>162</v>
      </c>
      <c r="D32" s="83"/>
    </row>
    <row r="33" ht="16.5" customHeight="1" spans="1:4">
      <c r="A33" s="183"/>
      <c r="B33" s="83"/>
      <c r="C33" s="182" t="s">
        <v>163</v>
      </c>
      <c r="D33" s="83"/>
    </row>
    <row r="34" ht="16.5" customHeight="1" spans="1:4">
      <c r="A34" s="183"/>
      <c r="B34" s="83"/>
      <c r="C34" s="30" t="s">
        <v>164</v>
      </c>
      <c r="D34" s="83"/>
    </row>
    <row r="35" ht="15" customHeight="1" spans="1:4">
      <c r="A35" s="184" t="s">
        <v>50</v>
      </c>
      <c r="B35" s="185">
        <v>22665694.52</v>
      </c>
      <c r="C35" s="184" t="s">
        <v>51</v>
      </c>
      <c r="D35" s="185">
        <v>22665694.52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4:7">
      <c r="D2" s="148"/>
      <c r="F2" s="75"/>
      <c r="G2" s="155" t="s">
        <v>165</v>
      </c>
    </row>
    <row r="3" ht="41.25" customHeight="1" spans="1:7">
      <c r="A3" s="134" t="str">
        <f>"2025"&amp;"年一般公共预算支出预算表（按功能科目分类）"</f>
        <v>2025年一般公共预算支出预算表（按功能科目分类）</v>
      </c>
      <c r="B3" s="134"/>
      <c r="C3" s="134"/>
      <c r="D3" s="134"/>
      <c r="E3" s="134"/>
      <c r="F3" s="134"/>
      <c r="G3" s="134"/>
    </row>
    <row r="4" ht="18" customHeight="1" spans="1:7">
      <c r="A4" s="6" t="str">
        <f>"单位名称："&amp;"昆明市官渡区昆一中学致学校"</f>
        <v>单位名称：昆明市官渡区昆一中学致学校</v>
      </c>
      <c r="F4" s="131"/>
      <c r="G4" s="155" t="s">
        <v>1</v>
      </c>
    </row>
    <row r="5" ht="20.25" customHeight="1" spans="1:7">
      <c r="A5" s="172" t="s">
        <v>166</v>
      </c>
      <c r="B5" s="173"/>
      <c r="C5" s="135" t="s">
        <v>55</v>
      </c>
      <c r="D5" s="163" t="s">
        <v>75</v>
      </c>
      <c r="E5" s="13"/>
      <c r="F5" s="14"/>
      <c r="G5" s="152" t="s">
        <v>76</v>
      </c>
    </row>
    <row r="6" ht="20.25" customHeight="1" spans="1:7">
      <c r="A6" s="174" t="s">
        <v>72</v>
      </c>
      <c r="B6" s="174" t="s">
        <v>73</v>
      </c>
      <c r="C6" s="20"/>
      <c r="D6" s="140" t="s">
        <v>57</v>
      </c>
      <c r="E6" s="140" t="s">
        <v>167</v>
      </c>
      <c r="F6" s="140" t="s">
        <v>168</v>
      </c>
      <c r="G6" s="154"/>
    </row>
    <row r="7" ht="15" customHeight="1" spans="1:7">
      <c r="A7" s="62" t="s">
        <v>82</v>
      </c>
      <c r="B7" s="62" t="s">
        <v>83</v>
      </c>
      <c r="C7" s="62" t="s">
        <v>84</v>
      </c>
      <c r="D7" s="62" t="s">
        <v>85</v>
      </c>
      <c r="E7" s="62" t="s">
        <v>86</v>
      </c>
      <c r="F7" s="62" t="s">
        <v>87</v>
      </c>
      <c r="G7" s="62" t="s">
        <v>88</v>
      </c>
    </row>
    <row r="8" s="1" customFormat="1" ht="18" customHeight="1" spans="1:7">
      <c r="A8" s="144" t="s">
        <v>97</v>
      </c>
      <c r="B8" s="144" t="s">
        <v>98</v>
      </c>
      <c r="C8" s="121">
        <v>17027454.52</v>
      </c>
      <c r="D8" s="121">
        <v>16729854.52</v>
      </c>
      <c r="E8" s="121">
        <v>15875086.52</v>
      </c>
      <c r="F8" s="121">
        <v>854768</v>
      </c>
      <c r="G8" s="121">
        <v>297600</v>
      </c>
    </row>
    <row r="9" s="1" customFormat="1" ht="18" customHeight="1" spans="1:7">
      <c r="A9" s="147" t="s">
        <v>99</v>
      </c>
      <c r="B9" s="147" t="s">
        <v>100</v>
      </c>
      <c r="C9" s="121">
        <v>17013394.52</v>
      </c>
      <c r="D9" s="121">
        <v>16715794.52</v>
      </c>
      <c r="E9" s="121">
        <v>15875086.52</v>
      </c>
      <c r="F9" s="121">
        <v>840708</v>
      </c>
      <c r="G9" s="121">
        <v>297600</v>
      </c>
    </row>
    <row r="10" s="1" customFormat="1" ht="18" customHeight="1" spans="1:7">
      <c r="A10" s="175" t="s">
        <v>101</v>
      </c>
      <c r="B10" s="175" t="s">
        <v>102</v>
      </c>
      <c r="C10" s="121">
        <v>17013394.52</v>
      </c>
      <c r="D10" s="121">
        <v>16715794.52</v>
      </c>
      <c r="E10" s="121">
        <v>15875086.52</v>
      </c>
      <c r="F10" s="121">
        <v>840708</v>
      </c>
      <c r="G10" s="121">
        <v>297600</v>
      </c>
    </row>
    <row r="11" s="1" customFormat="1" ht="18" customHeight="1" spans="1:7">
      <c r="A11" s="147" t="s">
        <v>103</v>
      </c>
      <c r="B11" s="147" t="s">
        <v>104</v>
      </c>
      <c r="C11" s="121">
        <v>14060</v>
      </c>
      <c r="D11" s="121">
        <v>14060</v>
      </c>
      <c r="E11" s="121"/>
      <c r="F11" s="121">
        <v>14060</v>
      </c>
      <c r="G11" s="121"/>
    </row>
    <row r="12" s="1" customFormat="1" ht="18" customHeight="1" spans="1:7">
      <c r="A12" s="175" t="s">
        <v>105</v>
      </c>
      <c r="B12" s="175" t="s">
        <v>106</v>
      </c>
      <c r="C12" s="121">
        <v>14060</v>
      </c>
      <c r="D12" s="121">
        <v>14060</v>
      </c>
      <c r="E12" s="121"/>
      <c r="F12" s="121">
        <v>14060</v>
      </c>
      <c r="G12" s="121"/>
    </row>
    <row r="13" s="1" customFormat="1" ht="18" customHeight="1" spans="1:7">
      <c r="A13" s="144" t="s">
        <v>107</v>
      </c>
      <c r="B13" s="144" t="s">
        <v>108</v>
      </c>
      <c r="C13" s="121">
        <v>2278240</v>
      </c>
      <c r="D13" s="121">
        <v>2278240</v>
      </c>
      <c r="E13" s="121">
        <v>2278240</v>
      </c>
      <c r="F13" s="121"/>
      <c r="G13" s="121"/>
    </row>
    <row r="14" s="1" customFormat="1" ht="18" customHeight="1" spans="1:7">
      <c r="A14" s="147" t="s">
        <v>109</v>
      </c>
      <c r="B14" s="147" t="s">
        <v>110</v>
      </c>
      <c r="C14" s="121">
        <v>2278240</v>
      </c>
      <c r="D14" s="121">
        <v>2278240</v>
      </c>
      <c r="E14" s="121">
        <v>2278240</v>
      </c>
      <c r="F14" s="121"/>
      <c r="G14" s="121"/>
    </row>
    <row r="15" s="1" customFormat="1" ht="18" customHeight="1" spans="1:7">
      <c r="A15" s="175" t="s">
        <v>111</v>
      </c>
      <c r="B15" s="175" t="s">
        <v>112</v>
      </c>
      <c r="C15" s="121">
        <v>2000000</v>
      </c>
      <c r="D15" s="121">
        <v>2000000</v>
      </c>
      <c r="E15" s="121">
        <v>2000000</v>
      </c>
      <c r="F15" s="121"/>
      <c r="G15" s="121"/>
    </row>
    <row r="16" s="1" customFormat="1" ht="18" customHeight="1" spans="1:7">
      <c r="A16" s="175" t="s">
        <v>113</v>
      </c>
      <c r="B16" s="175" t="s">
        <v>114</v>
      </c>
      <c r="C16" s="121">
        <v>278240</v>
      </c>
      <c r="D16" s="121">
        <v>278240</v>
      </c>
      <c r="E16" s="121">
        <v>278240</v>
      </c>
      <c r="F16" s="121"/>
      <c r="G16" s="121"/>
    </row>
    <row r="17" s="1" customFormat="1" ht="18" customHeight="1" spans="1:7">
      <c r="A17" s="144" t="s">
        <v>115</v>
      </c>
      <c r="B17" s="144" t="s">
        <v>116</v>
      </c>
      <c r="C17" s="121">
        <v>2360000</v>
      </c>
      <c r="D17" s="121">
        <v>2360000</v>
      </c>
      <c r="E17" s="121">
        <v>2360000</v>
      </c>
      <c r="F17" s="121"/>
      <c r="G17" s="121"/>
    </row>
    <row r="18" s="1" customFormat="1" ht="18" customHeight="1" spans="1:7">
      <c r="A18" s="147" t="s">
        <v>117</v>
      </c>
      <c r="B18" s="147" t="s">
        <v>118</v>
      </c>
      <c r="C18" s="121">
        <v>2360000</v>
      </c>
      <c r="D18" s="121">
        <v>2360000</v>
      </c>
      <c r="E18" s="121">
        <v>2360000</v>
      </c>
      <c r="F18" s="121"/>
      <c r="G18" s="121"/>
    </row>
    <row r="19" s="1" customFormat="1" ht="18" customHeight="1" spans="1:7">
      <c r="A19" s="175" t="s">
        <v>119</v>
      </c>
      <c r="B19" s="175" t="s">
        <v>120</v>
      </c>
      <c r="C19" s="121">
        <v>1200000</v>
      </c>
      <c r="D19" s="121">
        <v>1200000</v>
      </c>
      <c r="E19" s="121">
        <v>1200000</v>
      </c>
      <c r="F19" s="121"/>
      <c r="G19" s="121"/>
    </row>
    <row r="20" s="1" customFormat="1" ht="18" customHeight="1" spans="1:7">
      <c r="A20" s="175" t="s">
        <v>121</v>
      </c>
      <c r="B20" s="175" t="s">
        <v>122</v>
      </c>
      <c r="C20" s="121">
        <v>800000</v>
      </c>
      <c r="D20" s="121">
        <v>800000</v>
      </c>
      <c r="E20" s="121">
        <v>800000</v>
      </c>
      <c r="F20" s="121"/>
      <c r="G20" s="121"/>
    </row>
    <row r="21" s="1" customFormat="1" ht="18" customHeight="1" spans="1:7">
      <c r="A21" s="175" t="s">
        <v>123</v>
      </c>
      <c r="B21" s="175" t="s">
        <v>124</v>
      </c>
      <c r="C21" s="121">
        <v>360000</v>
      </c>
      <c r="D21" s="121">
        <v>360000</v>
      </c>
      <c r="E21" s="121">
        <v>360000</v>
      </c>
      <c r="F21" s="121"/>
      <c r="G21" s="121"/>
    </row>
    <row r="22" s="1" customFormat="1" ht="18" customHeight="1" spans="1:7">
      <c r="A22" s="144" t="s">
        <v>125</v>
      </c>
      <c r="B22" s="144" t="s">
        <v>126</v>
      </c>
      <c r="C22" s="121">
        <v>1000000</v>
      </c>
      <c r="D22" s="121">
        <v>1000000</v>
      </c>
      <c r="E22" s="121">
        <v>1000000</v>
      </c>
      <c r="F22" s="121"/>
      <c r="G22" s="121"/>
    </row>
    <row r="23" s="1" customFormat="1" ht="18" customHeight="1" spans="1:7">
      <c r="A23" s="147" t="s">
        <v>127</v>
      </c>
      <c r="B23" s="147" t="s">
        <v>128</v>
      </c>
      <c r="C23" s="121">
        <v>1000000</v>
      </c>
      <c r="D23" s="121">
        <v>1000000</v>
      </c>
      <c r="E23" s="121">
        <v>1000000</v>
      </c>
      <c r="F23" s="121"/>
      <c r="G23" s="121"/>
    </row>
    <row r="24" s="1" customFormat="1" ht="18" customHeight="1" spans="1:7">
      <c r="A24" s="175" t="s">
        <v>129</v>
      </c>
      <c r="B24" s="175" t="s">
        <v>130</v>
      </c>
      <c r="C24" s="121">
        <v>1000000</v>
      </c>
      <c r="D24" s="121">
        <v>1000000</v>
      </c>
      <c r="E24" s="121">
        <v>1000000</v>
      </c>
      <c r="F24" s="121"/>
      <c r="G24" s="121"/>
    </row>
    <row r="25" s="1" customFormat="1" ht="18" customHeight="1" spans="1:7">
      <c r="A25" s="176" t="s">
        <v>169</v>
      </c>
      <c r="B25" s="177"/>
      <c r="C25" s="121">
        <v>22665694.52</v>
      </c>
      <c r="D25" s="121">
        <v>22368094.52</v>
      </c>
      <c r="E25" s="121">
        <v>21513326.52</v>
      </c>
      <c r="F25" s="121">
        <v>854768</v>
      </c>
      <c r="G25" s="121">
        <v>297600</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4" sqref="A4:B4"/>
    </sheetView>
  </sheetViews>
  <sheetFormatPr defaultColWidth="10.425" defaultRowHeight="14.25" customHeight="1" outlineLevelCol="5"/>
  <cols>
    <col min="1" max="6" width="28.1416666666667" customWidth="1"/>
  </cols>
  <sheetData>
    <row r="1" customHeight="1" spans="1:6">
      <c r="A1" s="2"/>
      <c r="B1" s="2"/>
      <c r="C1" s="2"/>
      <c r="D1" s="2"/>
      <c r="E1" s="2"/>
      <c r="F1" s="2"/>
    </row>
    <row r="2" customHeight="1" spans="1:6">
      <c r="A2" s="45"/>
      <c r="B2" s="45"/>
      <c r="C2" s="45"/>
      <c r="D2" s="45"/>
      <c r="E2" s="44"/>
      <c r="F2" s="168" t="s">
        <v>170</v>
      </c>
    </row>
    <row r="3" ht="41.25" customHeight="1" spans="1:6">
      <c r="A3" s="169" t="str">
        <f>"2025"&amp;"年一般公共预算“三公”经费支出预算表"</f>
        <v>2025年一般公共预算“三公”经费支出预算表</v>
      </c>
      <c r="B3" s="45"/>
      <c r="C3" s="45"/>
      <c r="D3" s="45"/>
      <c r="E3" s="44"/>
      <c r="F3" s="45"/>
    </row>
    <row r="4" customHeight="1" spans="1:6">
      <c r="A4" s="114" t="str">
        <f>"单位名称："&amp;"昆明市官渡区昆一中学致学校"</f>
        <v>单位名称：昆明市官渡区昆一中学致学校</v>
      </c>
      <c r="B4" s="170"/>
      <c r="D4" s="45"/>
      <c r="E4" s="44"/>
      <c r="F4" s="67" t="s">
        <v>1</v>
      </c>
    </row>
    <row r="5" ht="27" customHeight="1" spans="1:6">
      <c r="A5" s="49" t="s">
        <v>171</v>
      </c>
      <c r="B5" s="49" t="s">
        <v>172</v>
      </c>
      <c r="C5" s="51" t="s">
        <v>173</v>
      </c>
      <c r="D5" s="49"/>
      <c r="E5" s="50"/>
      <c r="F5" s="49" t="s">
        <v>174</v>
      </c>
    </row>
    <row r="6" ht="28.5" customHeight="1" spans="1:6">
      <c r="A6" s="171"/>
      <c r="B6" s="53"/>
      <c r="C6" s="50" t="s">
        <v>57</v>
      </c>
      <c r="D6" s="50" t="s">
        <v>175</v>
      </c>
      <c r="E6" s="50" t="s">
        <v>176</v>
      </c>
      <c r="F6" s="52"/>
    </row>
    <row r="7" ht="17.25" customHeight="1" spans="1:6">
      <c r="A7" s="58" t="s">
        <v>82</v>
      </c>
      <c r="B7" s="58" t="s">
        <v>83</v>
      </c>
      <c r="C7" s="58" t="s">
        <v>84</v>
      </c>
      <c r="D7" s="58" t="s">
        <v>85</v>
      </c>
      <c r="E7" s="58" t="s">
        <v>86</v>
      </c>
      <c r="F7" s="58" t="s">
        <v>87</v>
      </c>
    </row>
    <row r="8" ht="17.25" customHeight="1" spans="1:6">
      <c r="A8" s="83"/>
      <c r="B8" s="83"/>
      <c r="C8" s="83"/>
      <c r="D8" s="83"/>
      <c r="E8" s="83"/>
      <c r="F8" s="83"/>
    </row>
    <row r="9" customHeight="1" spans="1:1">
      <c r="A9" t="s">
        <v>177</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8"/>
      <c r="C2" s="156"/>
      <c r="E2" s="157"/>
      <c r="F2" s="157"/>
      <c r="G2" s="157"/>
      <c r="H2" s="157"/>
      <c r="I2" s="87"/>
      <c r="J2" s="87"/>
      <c r="K2" s="87"/>
      <c r="L2" s="87"/>
      <c r="M2" s="87"/>
      <c r="N2" s="87"/>
      <c r="R2" s="87"/>
      <c r="V2" s="156"/>
      <c r="X2" s="4" t="s">
        <v>178</v>
      </c>
    </row>
    <row r="3" ht="45.75" customHeight="1" spans="1:24">
      <c r="A3" s="69" t="str">
        <f>"2025"&amp;"年部门基本支出预算表"</f>
        <v>2025年部门基本支出预算表</v>
      </c>
      <c r="B3" s="5"/>
      <c r="C3" s="69"/>
      <c r="D3" s="69"/>
      <c r="E3" s="69"/>
      <c r="F3" s="69"/>
      <c r="G3" s="69"/>
      <c r="H3" s="69"/>
      <c r="I3" s="69"/>
      <c r="J3" s="69"/>
      <c r="K3" s="69"/>
      <c r="L3" s="69"/>
      <c r="M3" s="69"/>
      <c r="N3" s="69"/>
      <c r="O3" s="5"/>
      <c r="P3" s="5"/>
      <c r="Q3" s="5"/>
      <c r="R3" s="69"/>
      <c r="S3" s="69"/>
      <c r="T3" s="69"/>
      <c r="U3" s="69"/>
      <c r="V3" s="69"/>
      <c r="W3" s="69"/>
      <c r="X3" s="69"/>
    </row>
    <row r="4" ht="18.75" customHeight="1" spans="1:24">
      <c r="A4" s="6" t="str">
        <f>"单位名称："&amp;"昆明市官渡区昆一中学致学校"</f>
        <v>单位名称：昆明市官渡区昆一中学致学校</v>
      </c>
      <c r="B4" s="7"/>
      <c r="C4" s="158"/>
      <c r="D4" s="158"/>
      <c r="E4" s="158"/>
      <c r="F4" s="158"/>
      <c r="G4" s="158"/>
      <c r="H4" s="158"/>
      <c r="I4" s="89"/>
      <c r="J4" s="89"/>
      <c r="K4" s="89"/>
      <c r="L4" s="89"/>
      <c r="M4" s="89"/>
      <c r="N4" s="89"/>
      <c r="O4" s="8"/>
      <c r="P4" s="8"/>
      <c r="Q4" s="8"/>
      <c r="R4" s="89"/>
      <c r="V4" s="156"/>
      <c r="X4" s="4" t="s">
        <v>1</v>
      </c>
    </row>
    <row r="5" ht="18" customHeight="1" spans="1:24">
      <c r="A5" s="10" t="s">
        <v>179</v>
      </c>
      <c r="B5" s="10" t="s">
        <v>180</v>
      </c>
      <c r="C5" s="10" t="s">
        <v>181</v>
      </c>
      <c r="D5" s="10" t="s">
        <v>182</v>
      </c>
      <c r="E5" s="10" t="s">
        <v>183</v>
      </c>
      <c r="F5" s="10" t="s">
        <v>184</v>
      </c>
      <c r="G5" s="10" t="s">
        <v>185</v>
      </c>
      <c r="H5" s="10" t="s">
        <v>186</v>
      </c>
      <c r="I5" s="163" t="s">
        <v>187</v>
      </c>
      <c r="J5" s="84" t="s">
        <v>187</v>
      </c>
      <c r="K5" s="84"/>
      <c r="L5" s="84"/>
      <c r="M5" s="84"/>
      <c r="N5" s="84"/>
      <c r="O5" s="13"/>
      <c r="P5" s="13"/>
      <c r="Q5" s="13"/>
      <c r="R5" s="105" t="s">
        <v>61</v>
      </c>
      <c r="S5" s="84" t="s">
        <v>62</v>
      </c>
      <c r="T5" s="84"/>
      <c r="U5" s="84"/>
      <c r="V5" s="84"/>
      <c r="W5" s="84"/>
      <c r="X5" s="85"/>
    </row>
    <row r="6" ht="18" customHeight="1" spans="1:24">
      <c r="A6" s="15"/>
      <c r="B6" s="29"/>
      <c r="C6" s="137"/>
      <c r="D6" s="15"/>
      <c r="E6" s="15"/>
      <c r="F6" s="15"/>
      <c r="G6" s="15"/>
      <c r="H6" s="15"/>
      <c r="I6" s="135" t="s">
        <v>188</v>
      </c>
      <c r="J6" s="163" t="s">
        <v>58</v>
      </c>
      <c r="K6" s="84"/>
      <c r="L6" s="84"/>
      <c r="M6" s="84"/>
      <c r="N6" s="85"/>
      <c r="O6" s="12" t="s">
        <v>189</v>
      </c>
      <c r="P6" s="13"/>
      <c r="Q6" s="14"/>
      <c r="R6" s="10" t="s">
        <v>61</v>
      </c>
      <c r="S6" s="163" t="s">
        <v>62</v>
      </c>
      <c r="T6" s="105" t="s">
        <v>64</v>
      </c>
      <c r="U6" s="84" t="s">
        <v>62</v>
      </c>
      <c r="V6" s="105" t="s">
        <v>66</v>
      </c>
      <c r="W6" s="105" t="s">
        <v>67</v>
      </c>
      <c r="X6" s="167" t="s">
        <v>68</v>
      </c>
    </row>
    <row r="7" ht="19.5" customHeight="1" spans="1:24">
      <c r="A7" s="29"/>
      <c r="B7" s="29"/>
      <c r="C7" s="29"/>
      <c r="D7" s="29"/>
      <c r="E7" s="29"/>
      <c r="F7" s="29"/>
      <c r="G7" s="29"/>
      <c r="H7" s="29"/>
      <c r="I7" s="29"/>
      <c r="J7" s="164" t="s">
        <v>190</v>
      </c>
      <c r="K7" s="10" t="s">
        <v>191</v>
      </c>
      <c r="L7" s="10" t="s">
        <v>192</v>
      </c>
      <c r="M7" s="10" t="s">
        <v>193</v>
      </c>
      <c r="N7" s="10" t="s">
        <v>194</v>
      </c>
      <c r="O7" s="10" t="s">
        <v>58</v>
      </c>
      <c r="P7" s="10" t="s">
        <v>59</v>
      </c>
      <c r="Q7" s="10" t="s">
        <v>60</v>
      </c>
      <c r="R7" s="29"/>
      <c r="S7" s="10" t="s">
        <v>57</v>
      </c>
      <c r="T7" s="10" t="s">
        <v>64</v>
      </c>
      <c r="U7" s="10" t="s">
        <v>195</v>
      </c>
      <c r="V7" s="10" t="s">
        <v>66</v>
      </c>
      <c r="W7" s="10" t="s">
        <v>67</v>
      </c>
      <c r="X7" s="10" t="s">
        <v>68</v>
      </c>
    </row>
    <row r="8" ht="37.5" customHeight="1" spans="1:24">
      <c r="A8" s="159"/>
      <c r="B8" s="20"/>
      <c r="C8" s="159"/>
      <c r="D8" s="159"/>
      <c r="E8" s="159"/>
      <c r="F8" s="159"/>
      <c r="G8" s="159"/>
      <c r="H8" s="159"/>
      <c r="I8" s="159"/>
      <c r="J8" s="165" t="s">
        <v>57</v>
      </c>
      <c r="K8" s="18" t="s">
        <v>196</v>
      </c>
      <c r="L8" s="18" t="s">
        <v>192</v>
      </c>
      <c r="M8" s="18" t="s">
        <v>193</v>
      </c>
      <c r="N8" s="18" t="s">
        <v>194</v>
      </c>
      <c r="O8" s="18" t="s">
        <v>192</v>
      </c>
      <c r="P8" s="18" t="s">
        <v>193</v>
      </c>
      <c r="Q8" s="18" t="s">
        <v>194</v>
      </c>
      <c r="R8" s="18" t="s">
        <v>61</v>
      </c>
      <c r="S8" s="18" t="s">
        <v>57</v>
      </c>
      <c r="T8" s="18" t="s">
        <v>64</v>
      </c>
      <c r="U8" s="18" t="s">
        <v>195</v>
      </c>
      <c r="V8" s="18" t="s">
        <v>66</v>
      </c>
      <c r="W8" s="18" t="s">
        <v>67</v>
      </c>
      <c r="X8" s="18"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s="1" customFormat="1" ht="20.25" customHeight="1" spans="1:24">
      <c r="A10" s="160" t="s">
        <v>197</v>
      </c>
      <c r="B10" s="160" t="s">
        <v>70</v>
      </c>
      <c r="C10" s="160" t="s">
        <v>198</v>
      </c>
      <c r="D10" s="160" t="s">
        <v>199</v>
      </c>
      <c r="E10" s="160" t="s">
        <v>101</v>
      </c>
      <c r="F10" s="160" t="s">
        <v>102</v>
      </c>
      <c r="G10" s="160" t="s">
        <v>200</v>
      </c>
      <c r="H10" s="160" t="s">
        <v>201</v>
      </c>
      <c r="I10" s="121">
        <v>520800</v>
      </c>
      <c r="J10" s="121">
        <v>520800</v>
      </c>
      <c r="K10" s="121"/>
      <c r="L10" s="121"/>
      <c r="M10" s="121">
        <v>520800</v>
      </c>
      <c r="N10" s="121"/>
      <c r="O10" s="121"/>
      <c r="P10" s="121"/>
      <c r="Q10" s="121"/>
      <c r="R10" s="121"/>
      <c r="S10" s="121"/>
      <c r="T10" s="121"/>
      <c r="U10" s="121"/>
      <c r="V10" s="121"/>
      <c r="W10" s="121"/>
      <c r="X10" s="121"/>
    </row>
    <row r="11" s="1" customFormat="1" ht="20.25" customHeight="1" spans="1:24">
      <c r="A11" s="160" t="s">
        <v>197</v>
      </c>
      <c r="B11" s="160" t="s">
        <v>70</v>
      </c>
      <c r="C11" s="160" t="s">
        <v>198</v>
      </c>
      <c r="D11" s="160" t="s">
        <v>199</v>
      </c>
      <c r="E11" s="160" t="s">
        <v>105</v>
      </c>
      <c r="F11" s="160" t="s">
        <v>106</v>
      </c>
      <c r="G11" s="160" t="s">
        <v>202</v>
      </c>
      <c r="H11" s="160" t="s">
        <v>203</v>
      </c>
      <c r="I11" s="121">
        <v>14060</v>
      </c>
      <c r="J11" s="121">
        <v>14060</v>
      </c>
      <c r="K11" s="166"/>
      <c r="L11" s="166"/>
      <c r="M11" s="121">
        <v>14060</v>
      </c>
      <c r="N11" s="166"/>
      <c r="O11" s="121"/>
      <c r="P11" s="121"/>
      <c r="Q11" s="121"/>
      <c r="R11" s="121"/>
      <c r="S11" s="121"/>
      <c r="T11" s="121"/>
      <c r="U11" s="121"/>
      <c r="V11" s="121"/>
      <c r="W11" s="121"/>
      <c r="X11" s="121"/>
    </row>
    <row r="12" s="1" customFormat="1" ht="20.25" customHeight="1" spans="1:24">
      <c r="A12" s="160" t="s">
        <v>197</v>
      </c>
      <c r="B12" s="160" t="s">
        <v>70</v>
      </c>
      <c r="C12" s="160" t="s">
        <v>198</v>
      </c>
      <c r="D12" s="160" t="s">
        <v>199</v>
      </c>
      <c r="E12" s="160" t="s">
        <v>101</v>
      </c>
      <c r="F12" s="160" t="s">
        <v>102</v>
      </c>
      <c r="G12" s="160" t="s">
        <v>204</v>
      </c>
      <c r="H12" s="160" t="s">
        <v>205</v>
      </c>
      <c r="I12" s="121">
        <v>111000</v>
      </c>
      <c r="J12" s="121">
        <v>111000</v>
      </c>
      <c r="K12" s="166"/>
      <c r="L12" s="166"/>
      <c r="M12" s="121">
        <v>111000</v>
      </c>
      <c r="N12" s="166"/>
      <c r="O12" s="121"/>
      <c r="P12" s="121"/>
      <c r="Q12" s="121"/>
      <c r="R12" s="121"/>
      <c r="S12" s="121"/>
      <c r="T12" s="121"/>
      <c r="U12" s="121"/>
      <c r="V12" s="121"/>
      <c r="W12" s="121"/>
      <c r="X12" s="121"/>
    </row>
    <row r="13" s="1" customFormat="1" ht="20.25" customHeight="1" spans="1:24">
      <c r="A13" s="160" t="s">
        <v>197</v>
      </c>
      <c r="B13" s="160" t="s">
        <v>70</v>
      </c>
      <c r="C13" s="160" t="s">
        <v>206</v>
      </c>
      <c r="D13" s="160" t="s">
        <v>207</v>
      </c>
      <c r="E13" s="160" t="s">
        <v>101</v>
      </c>
      <c r="F13" s="160" t="s">
        <v>102</v>
      </c>
      <c r="G13" s="160" t="s">
        <v>208</v>
      </c>
      <c r="H13" s="160" t="s">
        <v>209</v>
      </c>
      <c r="I13" s="121">
        <v>1516176</v>
      </c>
      <c r="J13" s="121">
        <v>1516176</v>
      </c>
      <c r="K13" s="166"/>
      <c r="L13" s="166"/>
      <c r="M13" s="121">
        <v>1516176</v>
      </c>
      <c r="N13" s="166"/>
      <c r="O13" s="121"/>
      <c r="P13" s="121"/>
      <c r="Q13" s="121"/>
      <c r="R13" s="121"/>
      <c r="S13" s="121"/>
      <c r="T13" s="121"/>
      <c r="U13" s="121"/>
      <c r="V13" s="121"/>
      <c r="W13" s="121"/>
      <c r="X13" s="121"/>
    </row>
    <row r="14" s="1" customFormat="1" ht="20.25" customHeight="1" spans="1:24">
      <c r="A14" s="160" t="s">
        <v>197</v>
      </c>
      <c r="B14" s="160" t="s">
        <v>70</v>
      </c>
      <c r="C14" s="160" t="s">
        <v>206</v>
      </c>
      <c r="D14" s="160" t="s">
        <v>207</v>
      </c>
      <c r="E14" s="160" t="s">
        <v>101</v>
      </c>
      <c r="F14" s="160" t="s">
        <v>102</v>
      </c>
      <c r="G14" s="160" t="s">
        <v>210</v>
      </c>
      <c r="H14" s="160" t="s">
        <v>211</v>
      </c>
      <c r="I14" s="121">
        <v>666000</v>
      </c>
      <c r="J14" s="121">
        <v>666000</v>
      </c>
      <c r="K14" s="166"/>
      <c r="L14" s="166"/>
      <c r="M14" s="121">
        <v>666000</v>
      </c>
      <c r="N14" s="166"/>
      <c r="O14" s="121"/>
      <c r="P14" s="121"/>
      <c r="Q14" s="121"/>
      <c r="R14" s="121"/>
      <c r="S14" s="121"/>
      <c r="T14" s="121"/>
      <c r="U14" s="121"/>
      <c r="V14" s="121"/>
      <c r="W14" s="121"/>
      <c r="X14" s="121"/>
    </row>
    <row r="15" s="1" customFormat="1" ht="20.25" customHeight="1" spans="1:24">
      <c r="A15" s="160" t="s">
        <v>197</v>
      </c>
      <c r="B15" s="160" t="s">
        <v>70</v>
      </c>
      <c r="C15" s="160" t="s">
        <v>212</v>
      </c>
      <c r="D15" s="160" t="s">
        <v>213</v>
      </c>
      <c r="E15" s="160" t="s">
        <v>111</v>
      </c>
      <c r="F15" s="160" t="s">
        <v>112</v>
      </c>
      <c r="G15" s="160" t="s">
        <v>214</v>
      </c>
      <c r="H15" s="160" t="s">
        <v>215</v>
      </c>
      <c r="I15" s="121">
        <v>2000000</v>
      </c>
      <c r="J15" s="121">
        <v>2000000</v>
      </c>
      <c r="K15" s="166"/>
      <c r="L15" s="166"/>
      <c r="M15" s="121">
        <v>2000000</v>
      </c>
      <c r="N15" s="166"/>
      <c r="O15" s="121"/>
      <c r="P15" s="121"/>
      <c r="Q15" s="121"/>
      <c r="R15" s="121"/>
      <c r="S15" s="121"/>
      <c r="T15" s="121"/>
      <c r="U15" s="121"/>
      <c r="V15" s="121"/>
      <c r="W15" s="121"/>
      <c r="X15" s="121"/>
    </row>
    <row r="16" s="1" customFormat="1" ht="20.25" customHeight="1" spans="1:24">
      <c r="A16" s="160" t="s">
        <v>197</v>
      </c>
      <c r="B16" s="160" t="s">
        <v>70</v>
      </c>
      <c r="C16" s="160" t="s">
        <v>212</v>
      </c>
      <c r="D16" s="160" t="s">
        <v>213</v>
      </c>
      <c r="E16" s="160" t="s">
        <v>113</v>
      </c>
      <c r="F16" s="160" t="s">
        <v>114</v>
      </c>
      <c r="G16" s="160" t="s">
        <v>216</v>
      </c>
      <c r="H16" s="160" t="s">
        <v>217</v>
      </c>
      <c r="I16" s="121">
        <v>278240</v>
      </c>
      <c r="J16" s="121">
        <v>278240</v>
      </c>
      <c r="K16" s="166"/>
      <c r="L16" s="166"/>
      <c r="M16" s="121">
        <v>278240</v>
      </c>
      <c r="N16" s="166"/>
      <c r="O16" s="121"/>
      <c r="P16" s="121"/>
      <c r="Q16" s="121"/>
      <c r="R16" s="121"/>
      <c r="S16" s="121"/>
      <c r="T16" s="121"/>
      <c r="U16" s="121"/>
      <c r="V16" s="121"/>
      <c r="W16" s="121"/>
      <c r="X16" s="121"/>
    </row>
    <row r="17" s="1" customFormat="1" ht="20.25" customHeight="1" spans="1:24">
      <c r="A17" s="160" t="s">
        <v>197</v>
      </c>
      <c r="B17" s="160" t="s">
        <v>70</v>
      </c>
      <c r="C17" s="160" t="s">
        <v>212</v>
      </c>
      <c r="D17" s="160" t="s">
        <v>213</v>
      </c>
      <c r="E17" s="160" t="s">
        <v>119</v>
      </c>
      <c r="F17" s="160" t="s">
        <v>120</v>
      </c>
      <c r="G17" s="160" t="s">
        <v>218</v>
      </c>
      <c r="H17" s="160" t="s">
        <v>219</v>
      </c>
      <c r="I17" s="121">
        <v>1200000</v>
      </c>
      <c r="J17" s="121">
        <v>1200000</v>
      </c>
      <c r="K17" s="166"/>
      <c r="L17" s="166"/>
      <c r="M17" s="121">
        <v>1200000</v>
      </c>
      <c r="N17" s="166"/>
      <c r="O17" s="121"/>
      <c r="P17" s="121"/>
      <c r="Q17" s="121"/>
      <c r="R17" s="121"/>
      <c r="S17" s="121"/>
      <c r="T17" s="121"/>
      <c r="U17" s="121"/>
      <c r="V17" s="121"/>
      <c r="W17" s="121"/>
      <c r="X17" s="121"/>
    </row>
    <row r="18" s="1" customFormat="1" ht="20.25" customHeight="1" spans="1:24">
      <c r="A18" s="160" t="s">
        <v>197</v>
      </c>
      <c r="B18" s="160" t="s">
        <v>70</v>
      </c>
      <c r="C18" s="160" t="s">
        <v>212</v>
      </c>
      <c r="D18" s="160" t="s">
        <v>213</v>
      </c>
      <c r="E18" s="160" t="s">
        <v>121</v>
      </c>
      <c r="F18" s="160" t="s">
        <v>122</v>
      </c>
      <c r="G18" s="160" t="s">
        <v>220</v>
      </c>
      <c r="H18" s="160" t="s">
        <v>221</v>
      </c>
      <c r="I18" s="121">
        <v>800000</v>
      </c>
      <c r="J18" s="121">
        <v>800000</v>
      </c>
      <c r="K18" s="166"/>
      <c r="L18" s="166"/>
      <c r="M18" s="121">
        <v>800000</v>
      </c>
      <c r="N18" s="166"/>
      <c r="O18" s="121"/>
      <c r="P18" s="121"/>
      <c r="Q18" s="121"/>
      <c r="R18" s="121"/>
      <c r="S18" s="121"/>
      <c r="T18" s="121"/>
      <c r="U18" s="121"/>
      <c r="V18" s="121"/>
      <c r="W18" s="121"/>
      <c r="X18" s="121"/>
    </row>
    <row r="19" s="1" customFormat="1" ht="20.25" customHeight="1" spans="1:24">
      <c r="A19" s="160" t="s">
        <v>197</v>
      </c>
      <c r="B19" s="160" t="s">
        <v>70</v>
      </c>
      <c r="C19" s="160" t="s">
        <v>212</v>
      </c>
      <c r="D19" s="160" t="s">
        <v>213</v>
      </c>
      <c r="E19" s="160" t="s">
        <v>101</v>
      </c>
      <c r="F19" s="160" t="s">
        <v>102</v>
      </c>
      <c r="G19" s="160" t="s">
        <v>222</v>
      </c>
      <c r="H19" s="160" t="s">
        <v>223</v>
      </c>
      <c r="I19" s="121">
        <v>100000</v>
      </c>
      <c r="J19" s="121">
        <v>100000</v>
      </c>
      <c r="K19" s="166"/>
      <c r="L19" s="166"/>
      <c r="M19" s="121">
        <v>100000</v>
      </c>
      <c r="N19" s="166"/>
      <c r="O19" s="121"/>
      <c r="P19" s="121"/>
      <c r="Q19" s="121"/>
      <c r="R19" s="121"/>
      <c r="S19" s="121"/>
      <c r="T19" s="121"/>
      <c r="U19" s="121"/>
      <c r="V19" s="121"/>
      <c r="W19" s="121"/>
      <c r="X19" s="121"/>
    </row>
    <row r="20" s="1" customFormat="1" ht="20.25" customHeight="1" spans="1:24">
      <c r="A20" s="160" t="s">
        <v>197</v>
      </c>
      <c r="B20" s="160" t="s">
        <v>70</v>
      </c>
      <c r="C20" s="160" t="s">
        <v>212</v>
      </c>
      <c r="D20" s="160" t="s">
        <v>213</v>
      </c>
      <c r="E20" s="160" t="s">
        <v>123</v>
      </c>
      <c r="F20" s="160" t="s">
        <v>124</v>
      </c>
      <c r="G20" s="160" t="s">
        <v>222</v>
      </c>
      <c r="H20" s="160" t="s">
        <v>223</v>
      </c>
      <c r="I20" s="121">
        <v>60000</v>
      </c>
      <c r="J20" s="121">
        <v>60000</v>
      </c>
      <c r="K20" s="166"/>
      <c r="L20" s="166"/>
      <c r="M20" s="121">
        <v>60000</v>
      </c>
      <c r="N20" s="166"/>
      <c r="O20" s="121"/>
      <c r="P20" s="121"/>
      <c r="Q20" s="121"/>
      <c r="R20" s="121"/>
      <c r="S20" s="121"/>
      <c r="T20" s="121"/>
      <c r="U20" s="121"/>
      <c r="V20" s="121"/>
      <c r="W20" s="121"/>
      <c r="X20" s="121"/>
    </row>
    <row r="21" s="1" customFormat="1" ht="20.25" customHeight="1" spans="1:24">
      <c r="A21" s="160" t="s">
        <v>197</v>
      </c>
      <c r="B21" s="160" t="s">
        <v>70</v>
      </c>
      <c r="C21" s="160" t="s">
        <v>212</v>
      </c>
      <c r="D21" s="160" t="s">
        <v>213</v>
      </c>
      <c r="E21" s="160" t="s">
        <v>123</v>
      </c>
      <c r="F21" s="160" t="s">
        <v>124</v>
      </c>
      <c r="G21" s="160" t="s">
        <v>222</v>
      </c>
      <c r="H21" s="160" t="s">
        <v>223</v>
      </c>
      <c r="I21" s="121">
        <v>300000</v>
      </c>
      <c r="J21" s="121">
        <v>300000</v>
      </c>
      <c r="K21" s="166"/>
      <c r="L21" s="166"/>
      <c r="M21" s="121">
        <v>300000</v>
      </c>
      <c r="N21" s="166"/>
      <c r="O21" s="121"/>
      <c r="P21" s="121"/>
      <c r="Q21" s="121"/>
      <c r="R21" s="121"/>
      <c r="S21" s="121"/>
      <c r="T21" s="121"/>
      <c r="U21" s="121"/>
      <c r="V21" s="121"/>
      <c r="W21" s="121"/>
      <c r="X21" s="121"/>
    </row>
    <row r="22" s="1" customFormat="1" ht="20.25" customHeight="1" spans="1:24">
      <c r="A22" s="160" t="s">
        <v>197</v>
      </c>
      <c r="B22" s="160" t="s">
        <v>70</v>
      </c>
      <c r="C22" s="160" t="s">
        <v>224</v>
      </c>
      <c r="D22" s="160" t="s">
        <v>225</v>
      </c>
      <c r="E22" s="160" t="s">
        <v>101</v>
      </c>
      <c r="F22" s="160" t="s">
        <v>102</v>
      </c>
      <c r="G22" s="160" t="s">
        <v>226</v>
      </c>
      <c r="H22" s="160" t="s">
        <v>227</v>
      </c>
      <c r="I22" s="121">
        <v>1597896</v>
      </c>
      <c r="J22" s="121">
        <v>1597896</v>
      </c>
      <c r="K22" s="166"/>
      <c r="L22" s="166"/>
      <c r="M22" s="121">
        <v>1597896</v>
      </c>
      <c r="N22" s="166"/>
      <c r="O22" s="121"/>
      <c r="P22" s="121"/>
      <c r="Q22" s="121"/>
      <c r="R22" s="121"/>
      <c r="S22" s="121"/>
      <c r="T22" s="121"/>
      <c r="U22" s="121"/>
      <c r="V22" s="121"/>
      <c r="W22" s="121"/>
      <c r="X22" s="121"/>
    </row>
    <row r="23" s="1" customFormat="1" ht="20.25" customHeight="1" spans="1:24">
      <c r="A23" s="160" t="s">
        <v>197</v>
      </c>
      <c r="B23" s="160" t="s">
        <v>70</v>
      </c>
      <c r="C23" s="160" t="s">
        <v>224</v>
      </c>
      <c r="D23" s="160" t="s">
        <v>225</v>
      </c>
      <c r="E23" s="160" t="s">
        <v>101</v>
      </c>
      <c r="F23" s="160" t="s">
        <v>102</v>
      </c>
      <c r="G23" s="160" t="s">
        <v>226</v>
      </c>
      <c r="H23" s="160" t="s">
        <v>227</v>
      </c>
      <c r="I23" s="121">
        <v>8512841.52</v>
      </c>
      <c r="J23" s="121">
        <v>8512841.52</v>
      </c>
      <c r="K23" s="166"/>
      <c r="L23" s="166"/>
      <c r="M23" s="121">
        <v>8512841.52</v>
      </c>
      <c r="N23" s="166"/>
      <c r="O23" s="121"/>
      <c r="P23" s="121"/>
      <c r="Q23" s="121"/>
      <c r="R23" s="121"/>
      <c r="S23" s="121"/>
      <c r="T23" s="121"/>
      <c r="U23" s="121"/>
      <c r="V23" s="121"/>
      <c r="W23" s="121"/>
      <c r="X23" s="121"/>
    </row>
    <row r="24" s="1" customFormat="1" ht="20.25" customHeight="1" spans="1:24">
      <c r="A24" s="160" t="s">
        <v>197</v>
      </c>
      <c r="B24" s="160" t="s">
        <v>70</v>
      </c>
      <c r="C24" s="160" t="s">
        <v>228</v>
      </c>
      <c r="D24" s="160" t="s">
        <v>229</v>
      </c>
      <c r="E24" s="160" t="s">
        <v>101</v>
      </c>
      <c r="F24" s="160" t="s">
        <v>102</v>
      </c>
      <c r="G24" s="160" t="s">
        <v>230</v>
      </c>
      <c r="H24" s="160" t="s">
        <v>231</v>
      </c>
      <c r="I24" s="121">
        <v>1530300</v>
      </c>
      <c r="J24" s="121">
        <v>1530300</v>
      </c>
      <c r="K24" s="166"/>
      <c r="L24" s="166"/>
      <c r="M24" s="121">
        <v>1530300</v>
      </c>
      <c r="N24" s="166"/>
      <c r="O24" s="121"/>
      <c r="P24" s="121"/>
      <c r="Q24" s="121"/>
      <c r="R24" s="121"/>
      <c r="S24" s="121"/>
      <c r="T24" s="121"/>
      <c r="U24" s="121"/>
      <c r="V24" s="121"/>
      <c r="W24" s="121"/>
      <c r="X24" s="121"/>
    </row>
    <row r="25" s="1" customFormat="1" ht="20.25" customHeight="1" spans="1:24">
      <c r="A25" s="160" t="s">
        <v>197</v>
      </c>
      <c r="B25" s="160" t="s">
        <v>70</v>
      </c>
      <c r="C25" s="160" t="s">
        <v>228</v>
      </c>
      <c r="D25" s="160" t="s">
        <v>229</v>
      </c>
      <c r="E25" s="160" t="s">
        <v>101</v>
      </c>
      <c r="F25" s="160" t="s">
        <v>102</v>
      </c>
      <c r="G25" s="160" t="s">
        <v>232</v>
      </c>
      <c r="H25" s="160" t="s">
        <v>233</v>
      </c>
      <c r="I25" s="121">
        <v>1476</v>
      </c>
      <c r="J25" s="121">
        <v>1476</v>
      </c>
      <c r="K25" s="166"/>
      <c r="L25" s="166"/>
      <c r="M25" s="121">
        <v>1476</v>
      </c>
      <c r="N25" s="166"/>
      <c r="O25" s="121"/>
      <c r="P25" s="121"/>
      <c r="Q25" s="121"/>
      <c r="R25" s="121"/>
      <c r="S25" s="121"/>
      <c r="T25" s="121"/>
      <c r="U25" s="121"/>
      <c r="V25" s="121"/>
      <c r="W25" s="121"/>
      <c r="X25" s="121"/>
    </row>
    <row r="26" s="1" customFormat="1" ht="20.25" customHeight="1" spans="1:24">
      <c r="A26" s="160" t="s">
        <v>197</v>
      </c>
      <c r="B26" s="160" t="s">
        <v>70</v>
      </c>
      <c r="C26" s="160" t="s">
        <v>228</v>
      </c>
      <c r="D26" s="160" t="s">
        <v>229</v>
      </c>
      <c r="E26" s="160" t="s">
        <v>101</v>
      </c>
      <c r="F26" s="160" t="s">
        <v>102</v>
      </c>
      <c r="G26" s="160" t="s">
        <v>208</v>
      </c>
      <c r="H26" s="160" t="s">
        <v>209</v>
      </c>
      <c r="I26" s="121">
        <v>127525</v>
      </c>
      <c r="J26" s="121">
        <v>127525</v>
      </c>
      <c r="K26" s="166"/>
      <c r="L26" s="166"/>
      <c r="M26" s="121">
        <v>127525</v>
      </c>
      <c r="N26" s="166"/>
      <c r="O26" s="121"/>
      <c r="P26" s="121"/>
      <c r="Q26" s="121"/>
      <c r="R26" s="121"/>
      <c r="S26" s="121"/>
      <c r="T26" s="121"/>
      <c r="U26" s="121"/>
      <c r="V26" s="121"/>
      <c r="W26" s="121"/>
      <c r="X26" s="121"/>
    </row>
    <row r="27" s="1" customFormat="1" ht="20.25" customHeight="1" spans="1:24">
      <c r="A27" s="160" t="s">
        <v>197</v>
      </c>
      <c r="B27" s="160" t="s">
        <v>70</v>
      </c>
      <c r="C27" s="160" t="s">
        <v>228</v>
      </c>
      <c r="D27" s="160" t="s">
        <v>229</v>
      </c>
      <c r="E27" s="160" t="s">
        <v>101</v>
      </c>
      <c r="F27" s="160" t="s">
        <v>102</v>
      </c>
      <c r="G27" s="160" t="s">
        <v>208</v>
      </c>
      <c r="H27" s="160" t="s">
        <v>209</v>
      </c>
      <c r="I27" s="121">
        <v>21000</v>
      </c>
      <c r="J27" s="121">
        <v>21000</v>
      </c>
      <c r="K27" s="166"/>
      <c r="L27" s="166"/>
      <c r="M27" s="121">
        <v>21000</v>
      </c>
      <c r="N27" s="166"/>
      <c r="O27" s="121"/>
      <c r="P27" s="121"/>
      <c r="Q27" s="121"/>
      <c r="R27" s="121"/>
      <c r="S27" s="121"/>
      <c r="T27" s="121"/>
      <c r="U27" s="121"/>
      <c r="V27" s="121"/>
      <c r="W27" s="121"/>
      <c r="X27" s="121"/>
    </row>
    <row r="28" s="1" customFormat="1" ht="20.25" customHeight="1" spans="1:24">
      <c r="A28" s="160" t="s">
        <v>197</v>
      </c>
      <c r="B28" s="160" t="s">
        <v>70</v>
      </c>
      <c r="C28" s="160" t="s">
        <v>228</v>
      </c>
      <c r="D28" s="160" t="s">
        <v>229</v>
      </c>
      <c r="E28" s="160" t="s">
        <v>101</v>
      </c>
      <c r="F28" s="160" t="s">
        <v>102</v>
      </c>
      <c r="G28" s="160" t="s">
        <v>210</v>
      </c>
      <c r="H28" s="160" t="s">
        <v>211</v>
      </c>
      <c r="I28" s="121">
        <v>1420872</v>
      </c>
      <c r="J28" s="121">
        <v>1420872</v>
      </c>
      <c r="K28" s="166"/>
      <c r="L28" s="166"/>
      <c r="M28" s="121">
        <v>1420872</v>
      </c>
      <c r="N28" s="166"/>
      <c r="O28" s="121"/>
      <c r="P28" s="121"/>
      <c r="Q28" s="121"/>
      <c r="R28" s="121"/>
      <c r="S28" s="121"/>
      <c r="T28" s="121"/>
      <c r="U28" s="121"/>
      <c r="V28" s="121"/>
      <c r="W28" s="121"/>
      <c r="X28" s="121"/>
    </row>
    <row r="29" s="1" customFormat="1" ht="20.25" customHeight="1" spans="1:24">
      <c r="A29" s="160" t="s">
        <v>197</v>
      </c>
      <c r="B29" s="160" t="s">
        <v>70</v>
      </c>
      <c r="C29" s="160" t="s">
        <v>228</v>
      </c>
      <c r="D29" s="160" t="s">
        <v>229</v>
      </c>
      <c r="E29" s="160" t="s">
        <v>101</v>
      </c>
      <c r="F29" s="160" t="s">
        <v>102</v>
      </c>
      <c r="G29" s="160" t="s">
        <v>210</v>
      </c>
      <c r="H29" s="160" t="s">
        <v>211</v>
      </c>
      <c r="I29" s="121">
        <v>381000</v>
      </c>
      <c r="J29" s="121">
        <v>381000</v>
      </c>
      <c r="K29" s="166"/>
      <c r="L29" s="166"/>
      <c r="M29" s="121">
        <v>381000</v>
      </c>
      <c r="N29" s="166"/>
      <c r="O29" s="121"/>
      <c r="P29" s="121"/>
      <c r="Q29" s="121"/>
      <c r="R29" s="121"/>
      <c r="S29" s="121"/>
      <c r="T29" s="121"/>
      <c r="U29" s="121"/>
      <c r="V29" s="121"/>
      <c r="W29" s="121"/>
      <c r="X29" s="121"/>
    </row>
    <row r="30" s="1" customFormat="1" ht="20.25" customHeight="1" spans="1:24">
      <c r="A30" s="160" t="s">
        <v>197</v>
      </c>
      <c r="B30" s="160" t="s">
        <v>70</v>
      </c>
      <c r="C30" s="160" t="s">
        <v>234</v>
      </c>
      <c r="D30" s="160" t="s">
        <v>130</v>
      </c>
      <c r="E30" s="160" t="s">
        <v>129</v>
      </c>
      <c r="F30" s="160" t="s">
        <v>130</v>
      </c>
      <c r="G30" s="160" t="s">
        <v>235</v>
      </c>
      <c r="H30" s="160" t="s">
        <v>130</v>
      </c>
      <c r="I30" s="121">
        <v>1000000</v>
      </c>
      <c r="J30" s="121">
        <v>1000000</v>
      </c>
      <c r="K30" s="166"/>
      <c r="L30" s="166"/>
      <c r="M30" s="121">
        <v>1000000</v>
      </c>
      <c r="N30" s="166"/>
      <c r="O30" s="121"/>
      <c r="P30" s="121"/>
      <c r="Q30" s="121"/>
      <c r="R30" s="121"/>
      <c r="S30" s="121"/>
      <c r="T30" s="121"/>
      <c r="U30" s="121"/>
      <c r="V30" s="121"/>
      <c r="W30" s="121"/>
      <c r="X30" s="121"/>
    </row>
    <row r="31" s="1" customFormat="1" ht="20.25" customHeight="1" spans="1:24">
      <c r="A31" s="160" t="s">
        <v>197</v>
      </c>
      <c r="B31" s="160" t="s">
        <v>70</v>
      </c>
      <c r="C31" s="160" t="s">
        <v>236</v>
      </c>
      <c r="D31" s="160" t="s">
        <v>237</v>
      </c>
      <c r="E31" s="160" t="s">
        <v>101</v>
      </c>
      <c r="F31" s="160" t="s">
        <v>102</v>
      </c>
      <c r="G31" s="160" t="s">
        <v>238</v>
      </c>
      <c r="H31" s="160" t="s">
        <v>237</v>
      </c>
      <c r="I31" s="121">
        <v>28860</v>
      </c>
      <c r="J31" s="121">
        <v>28860</v>
      </c>
      <c r="K31" s="166"/>
      <c r="L31" s="166"/>
      <c r="M31" s="121">
        <v>28860</v>
      </c>
      <c r="N31" s="166"/>
      <c r="O31" s="121"/>
      <c r="P31" s="121"/>
      <c r="Q31" s="121"/>
      <c r="R31" s="121"/>
      <c r="S31" s="121"/>
      <c r="T31" s="121"/>
      <c r="U31" s="121"/>
      <c r="V31" s="121"/>
      <c r="W31" s="121"/>
      <c r="X31" s="121"/>
    </row>
    <row r="32" s="1" customFormat="1" ht="20.25" customHeight="1" spans="1:24">
      <c r="A32" s="160" t="s">
        <v>197</v>
      </c>
      <c r="B32" s="160" t="s">
        <v>70</v>
      </c>
      <c r="C32" s="160" t="s">
        <v>239</v>
      </c>
      <c r="D32" s="160" t="s">
        <v>240</v>
      </c>
      <c r="E32" s="160" t="s">
        <v>101</v>
      </c>
      <c r="F32" s="160" t="s">
        <v>102</v>
      </c>
      <c r="G32" s="160" t="s">
        <v>200</v>
      </c>
      <c r="H32" s="160" t="s">
        <v>201</v>
      </c>
      <c r="I32" s="121">
        <v>180048</v>
      </c>
      <c r="J32" s="121">
        <v>180048</v>
      </c>
      <c r="K32" s="166"/>
      <c r="L32" s="166"/>
      <c r="M32" s="121">
        <v>180048</v>
      </c>
      <c r="N32" s="166"/>
      <c r="O32" s="121"/>
      <c r="P32" s="121"/>
      <c r="Q32" s="121"/>
      <c r="R32" s="121"/>
      <c r="S32" s="121"/>
      <c r="T32" s="121"/>
      <c r="U32" s="121"/>
      <c r="V32" s="121"/>
      <c r="W32" s="121"/>
      <c r="X32" s="121"/>
    </row>
    <row r="33" s="1" customFormat="1" ht="17.25" customHeight="1" spans="1:24">
      <c r="A33" s="149" t="s">
        <v>169</v>
      </c>
      <c r="B33" s="150"/>
      <c r="C33" s="161"/>
      <c r="D33" s="161"/>
      <c r="E33" s="161"/>
      <c r="F33" s="161"/>
      <c r="G33" s="161"/>
      <c r="H33" s="162"/>
      <c r="I33" s="121">
        <v>22368094.52</v>
      </c>
      <c r="J33" s="121">
        <v>22368094.52</v>
      </c>
      <c r="K33" s="121"/>
      <c r="L33" s="121"/>
      <c r="M33" s="121">
        <v>22368094.52</v>
      </c>
      <c r="N33" s="121"/>
      <c r="O33" s="121"/>
      <c r="P33" s="121"/>
      <c r="Q33" s="121"/>
      <c r="R33" s="121"/>
      <c r="S33" s="121"/>
      <c r="T33" s="121"/>
      <c r="U33" s="121"/>
      <c r="V33" s="121"/>
      <c r="W33" s="121"/>
      <c r="X33" s="121"/>
    </row>
  </sheetData>
  <mergeCells count="31">
    <mergeCell ref="A3:X3"/>
    <mergeCell ref="A4:H4"/>
    <mergeCell ref="I5:X5"/>
    <mergeCell ref="J6:N6"/>
    <mergeCell ref="O6:Q6"/>
    <mergeCell ref="S6:X6"/>
    <mergeCell ref="A33:H3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pane ySplit="1" topLeftCell="A2" activePane="bottomLeft" state="frozen"/>
      <selection/>
      <selection pane="bottomLeft" activeCell="F24" sqref="F2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8"/>
      <c r="E2" s="3"/>
      <c r="F2" s="3"/>
      <c r="G2" s="3"/>
      <c r="H2" s="3"/>
      <c r="U2" s="148"/>
      <c r="W2" s="155" t="s">
        <v>241</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"单位名称："&amp;"昆明市官渡区昆一中学致学校"</f>
        <v>单位名称：昆明市官渡区昆一中学致学校</v>
      </c>
      <c r="B4" s="7"/>
      <c r="C4" s="7"/>
      <c r="D4" s="7"/>
      <c r="E4" s="7"/>
      <c r="F4" s="7"/>
      <c r="G4" s="7"/>
      <c r="H4" s="7"/>
      <c r="I4" s="8"/>
      <c r="J4" s="8"/>
      <c r="K4" s="8"/>
      <c r="L4" s="8"/>
      <c r="M4" s="8"/>
      <c r="N4" s="8"/>
      <c r="O4" s="8"/>
      <c r="P4" s="8"/>
      <c r="Q4" s="8"/>
      <c r="U4" s="148"/>
      <c r="W4" s="128" t="s">
        <v>1</v>
      </c>
    </row>
    <row r="5" ht="21.75" customHeight="1" spans="1:23">
      <c r="A5" s="10" t="s">
        <v>242</v>
      </c>
      <c r="B5" s="11" t="s">
        <v>181</v>
      </c>
      <c r="C5" s="10" t="s">
        <v>182</v>
      </c>
      <c r="D5" s="10" t="s">
        <v>243</v>
      </c>
      <c r="E5" s="11" t="s">
        <v>183</v>
      </c>
      <c r="F5" s="11" t="s">
        <v>184</v>
      </c>
      <c r="G5" s="11" t="s">
        <v>244</v>
      </c>
      <c r="H5" s="11" t="s">
        <v>245</v>
      </c>
      <c r="I5" s="28" t="s">
        <v>55</v>
      </c>
      <c r="J5" s="12" t="s">
        <v>246</v>
      </c>
      <c r="K5" s="13"/>
      <c r="L5" s="13"/>
      <c r="M5" s="14"/>
      <c r="N5" s="12" t="s">
        <v>189</v>
      </c>
      <c r="O5" s="13"/>
      <c r="P5" s="14"/>
      <c r="Q5" s="11" t="s">
        <v>61</v>
      </c>
      <c r="R5" s="12" t="s">
        <v>62</v>
      </c>
      <c r="S5" s="13"/>
      <c r="T5" s="13"/>
      <c r="U5" s="13"/>
      <c r="V5" s="13"/>
      <c r="W5" s="14"/>
    </row>
    <row r="6" ht="21.75" customHeight="1" spans="1:23">
      <c r="A6" s="15"/>
      <c r="B6" s="29"/>
      <c r="C6" s="15"/>
      <c r="D6" s="15"/>
      <c r="E6" s="16"/>
      <c r="F6" s="16"/>
      <c r="G6" s="16"/>
      <c r="H6" s="16"/>
      <c r="I6" s="29"/>
      <c r="J6" s="151" t="s">
        <v>58</v>
      </c>
      <c r="K6" s="152"/>
      <c r="L6" s="11" t="s">
        <v>59</v>
      </c>
      <c r="M6" s="11" t="s">
        <v>60</v>
      </c>
      <c r="N6" s="11" t="s">
        <v>58</v>
      </c>
      <c r="O6" s="11" t="s">
        <v>59</v>
      </c>
      <c r="P6" s="11" t="s">
        <v>60</v>
      </c>
      <c r="Q6" s="16"/>
      <c r="R6" s="11" t="s">
        <v>57</v>
      </c>
      <c r="S6" s="11" t="s">
        <v>64</v>
      </c>
      <c r="T6" s="11" t="s">
        <v>195</v>
      </c>
      <c r="U6" s="11" t="s">
        <v>66</v>
      </c>
      <c r="V6" s="11" t="s">
        <v>67</v>
      </c>
      <c r="W6" s="11" t="s">
        <v>68</v>
      </c>
    </row>
    <row r="7" ht="21" customHeight="1" spans="1:23">
      <c r="A7" s="29"/>
      <c r="B7" s="29"/>
      <c r="C7" s="29"/>
      <c r="D7" s="29"/>
      <c r="E7" s="29"/>
      <c r="F7" s="29"/>
      <c r="G7" s="29"/>
      <c r="H7" s="29"/>
      <c r="I7" s="29"/>
      <c r="J7" s="153" t="s">
        <v>57</v>
      </c>
      <c r="K7" s="154"/>
      <c r="L7" s="29"/>
      <c r="M7" s="29"/>
      <c r="N7" s="29"/>
      <c r="O7" s="29"/>
      <c r="P7" s="29"/>
      <c r="Q7" s="29"/>
      <c r="R7" s="29"/>
      <c r="S7" s="29"/>
      <c r="T7" s="29"/>
      <c r="U7" s="29"/>
      <c r="V7" s="29"/>
      <c r="W7" s="29"/>
    </row>
    <row r="8" ht="39.75" customHeight="1" spans="1:23">
      <c r="A8" s="18"/>
      <c r="B8" s="20"/>
      <c r="C8" s="18"/>
      <c r="D8" s="18"/>
      <c r="E8" s="19"/>
      <c r="F8" s="19"/>
      <c r="G8" s="19"/>
      <c r="H8" s="19"/>
      <c r="I8" s="20"/>
      <c r="J8" s="70" t="s">
        <v>57</v>
      </c>
      <c r="K8" s="70" t="s">
        <v>247</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8">
        <v>12</v>
      </c>
      <c r="M9" s="38">
        <v>13</v>
      </c>
      <c r="N9" s="38">
        <v>14</v>
      </c>
      <c r="O9" s="38">
        <v>15</v>
      </c>
      <c r="P9" s="38">
        <v>16</v>
      </c>
      <c r="Q9" s="38">
        <v>17</v>
      </c>
      <c r="R9" s="38">
        <v>18</v>
      </c>
      <c r="S9" s="38">
        <v>19</v>
      </c>
      <c r="T9" s="38">
        <v>20</v>
      </c>
      <c r="U9" s="21">
        <v>21</v>
      </c>
      <c r="V9" s="38">
        <v>22</v>
      </c>
      <c r="W9" s="21">
        <v>23</v>
      </c>
    </row>
    <row r="10" s="1" customFormat="1" ht="21.75" customHeight="1" spans="1:23">
      <c r="A10" s="145" t="s">
        <v>248</v>
      </c>
      <c r="B10" s="145" t="s">
        <v>249</v>
      </c>
      <c r="C10" s="145" t="s">
        <v>250</v>
      </c>
      <c r="D10" s="145" t="s">
        <v>70</v>
      </c>
      <c r="E10" s="145" t="s">
        <v>101</v>
      </c>
      <c r="F10" s="145" t="s">
        <v>102</v>
      </c>
      <c r="G10" s="145" t="s">
        <v>251</v>
      </c>
      <c r="H10" s="145" t="s">
        <v>252</v>
      </c>
      <c r="I10" s="121">
        <v>1190400</v>
      </c>
      <c r="J10" s="121"/>
      <c r="K10" s="121"/>
      <c r="L10" s="121"/>
      <c r="M10" s="121"/>
      <c r="N10" s="121"/>
      <c r="O10" s="121"/>
      <c r="P10" s="121"/>
      <c r="Q10" s="121"/>
      <c r="R10" s="121">
        <v>1190400</v>
      </c>
      <c r="S10" s="121"/>
      <c r="T10" s="121"/>
      <c r="U10" s="121"/>
      <c r="V10" s="121"/>
      <c r="W10" s="121">
        <v>1190400</v>
      </c>
    </row>
    <row r="11" s="1" customFormat="1" ht="21.75" customHeight="1" spans="1:23">
      <c r="A11" s="145" t="s">
        <v>248</v>
      </c>
      <c r="B11" s="145" t="s">
        <v>253</v>
      </c>
      <c r="C11" s="145" t="s">
        <v>254</v>
      </c>
      <c r="D11" s="145" t="s">
        <v>70</v>
      </c>
      <c r="E11" s="145" t="s">
        <v>101</v>
      </c>
      <c r="F11" s="145" t="s">
        <v>102</v>
      </c>
      <c r="G11" s="145" t="s">
        <v>251</v>
      </c>
      <c r="H11" s="145" t="s">
        <v>252</v>
      </c>
      <c r="I11" s="121">
        <v>297600</v>
      </c>
      <c r="J11" s="121">
        <v>297600</v>
      </c>
      <c r="K11" s="121">
        <v>297600</v>
      </c>
      <c r="L11" s="121"/>
      <c r="M11" s="121"/>
      <c r="N11" s="121"/>
      <c r="O11" s="121"/>
      <c r="P11" s="121"/>
      <c r="Q11" s="121"/>
      <c r="R11" s="121"/>
      <c r="S11" s="121"/>
      <c r="T11" s="121"/>
      <c r="U11" s="121"/>
      <c r="V11" s="121"/>
      <c r="W11" s="121"/>
    </row>
    <row r="12" s="1" customFormat="1" ht="21.75" customHeight="1" spans="1:23">
      <c r="A12" s="145" t="s">
        <v>248</v>
      </c>
      <c r="B12" s="145" t="s">
        <v>255</v>
      </c>
      <c r="C12" s="145" t="s">
        <v>256</v>
      </c>
      <c r="D12" s="145" t="s">
        <v>70</v>
      </c>
      <c r="E12" s="145" t="s">
        <v>101</v>
      </c>
      <c r="F12" s="145" t="s">
        <v>102</v>
      </c>
      <c r="G12" s="145" t="s">
        <v>200</v>
      </c>
      <c r="H12" s="145" t="s">
        <v>201</v>
      </c>
      <c r="I12" s="121">
        <v>5000</v>
      </c>
      <c r="J12" s="121"/>
      <c r="K12" s="121"/>
      <c r="L12" s="121"/>
      <c r="M12" s="121"/>
      <c r="N12" s="121"/>
      <c r="O12" s="121"/>
      <c r="P12" s="121"/>
      <c r="Q12" s="121"/>
      <c r="R12" s="121">
        <v>5000</v>
      </c>
      <c r="S12" s="121"/>
      <c r="T12" s="121"/>
      <c r="U12" s="121"/>
      <c r="V12" s="121"/>
      <c r="W12" s="121">
        <v>5000</v>
      </c>
    </row>
    <row r="13" s="1" customFormat="1" ht="18.75" customHeight="1" spans="1:23">
      <c r="A13" s="149" t="s">
        <v>169</v>
      </c>
      <c r="B13" s="150"/>
      <c r="C13" s="150"/>
      <c r="D13" s="150"/>
      <c r="E13" s="150"/>
      <c r="F13" s="150"/>
      <c r="G13" s="150"/>
      <c r="H13" s="36"/>
      <c r="I13" s="121">
        <v>1493000</v>
      </c>
      <c r="J13" s="121">
        <v>297600</v>
      </c>
      <c r="K13" s="121">
        <v>297600</v>
      </c>
      <c r="L13" s="121"/>
      <c r="M13" s="121"/>
      <c r="N13" s="121"/>
      <c r="O13" s="121"/>
      <c r="P13" s="121"/>
      <c r="Q13" s="121"/>
      <c r="R13" s="121">
        <v>1195400</v>
      </c>
      <c r="S13" s="121"/>
      <c r="T13" s="121"/>
      <c r="U13" s="121"/>
      <c r="V13" s="121"/>
      <c r="W13" s="121">
        <v>1195400</v>
      </c>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8" customHeight="1" spans="10:10">
      <c r="J2" s="4" t="s">
        <v>257</v>
      </c>
    </row>
    <row r="3" ht="39.75" customHeight="1" spans="1:10">
      <c r="A3" s="68" t="str">
        <f>"2025"&amp;"年部门项目支出绩效目标表"</f>
        <v>2025年部门项目支出绩效目标表</v>
      </c>
      <c r="B3" s="5"/>
      <c r="C3" s="5"/>
      <c r="D3" s="5"/>
      <c r="E3" s="5"/>
      <c r="F3" s="69"/>
      <c r="G3" s="5"/>
      <c r="H3" s="69"/>
      <c r="I3" s="69"/>
      <c r="J3" s="5"/>
    </row>
    <row r="4" ht="17.25" customHeight="1" spans="1:1">
      <c r="A4" s="6" t="str">
        <f>"单位名称："&amp;"昆明市官渡区昆一中学致学校"</f>
        <v>单位名称：昆明市官渡区昆一中学致学校</v>
      </c>
    </row>
    <row r="5" ht="44.25" customHeight="1" spans="1:10">
      <c r="A5" s="70" t="s">
        <v>182</v>
      </c>
      <c r="B5" s="70" t="s">
        <v>258</v>
      </c>
      <c r="C5" s="70" t="s">
        <v>259</v>
      </c>
      <c r="D5" s="70" t="s">
        <v>260</v>
      </c>
      <c r="E5" s="70" t="s">
        <v>261</v>
      </c>
      <c r="F5" s="71" t="s">
        <v>262</v>
      </c>
      <c r="G5" s="70" t="s">
        <v>263</v>
      </c>
      <c r="H5" s="71" t="s">
        <v>264</v>
      </c>
      <c r="I5" s="71" t="s">
        <v>265</v>
      </c>
      <c r="J5" s="70" t="s">
        <v>266</v>
      </c>
    </row>
    <row r="6" ht="18.75" customHeight="1" spans="1:10">
      <c r="A6" s="143">
        <v>1</v>
      </c>
      <c r="B6" s="143">
        <v>2</v>
      </c>
      <c r="C6" s="143">
        <v>3</v>
      </c>
      <c r="D6" s="143">
        <v>4</v>
      </c>
      <c r="E6" s="143">
        <v>5</v>
      </c>
      <c r="F6" s="38">
        <v>6</v>
      </c>
      <c r="G6" s="143">
        <v>7</v>
      </c>
      <c r="H6" s="38">
        <v>8</v>
      </c>
      <c r="I6" s="38">
        <v>9</v>
      </c>
      <c r="J6" s="143">
        <v>10</v>
      </c>
    </row>
    <row r="7" s="1" customFormat="1" ht="42" customHeight="1" spans="1:10">
      <c r="A7" s="144" t="s">
        <v>70</v>
      </c>
      <c r="B7" s="145"/>
      <c r="C7" s="145"/>
      <c r="D7" s="145"/>
      <c r="E7" s="146"/>
      <c r="F7" s="74"/>
      <c r="G7" s="146"/>
      <c r="H7" s="74"/>
      <c r="I7" s="74"/>
      <c r="J7" s="146"/>
    </row>
    <row r="8" s="1" customFormat="1" ht="42" customHeight="1" spans="1:10">
      <c r="A8" s="147" t="s">
        <v>256</v>
      </c>
      <c r="B8" s="22" t="s">
        <v>256</v>
      </c>
      <c r="C8" s="22" t="s">
        <v>267</v>
      </c>
      <c r="D8" s="22" t="s">
        <v>268</v>
      </c>
      <c r="E8" s="144" t="s">
        <v>269</v>
      </c>
      <c r="F8" s="22" t="s">
        <v>270</v>
      </c>
      <c r="G8" s="144" t="s">
        <v>271</v>
      </c>
      <c r="H8" s="22" t="s">
        <v>272</v>
      </c>
      <c r="I8" s="22" t="s">
        <v>273</v>
      </c>
      <c r="J8" s="144" t="s">
        <v>269</v>
      </c>
    </row>
    <row r="9" s="1" customFormat="1" ht="42" customHeight="1" spans="1:10">
      <c r="A9" s="147"/>
      <c r="B9" s="22"/>
      <c r="C9" s="22" t="s">
        <v>274</v>
      </c>
      <c r="D9" s="22" t="s">
        <v>275</v>
      </c>
      <c r="E9" s="144" t="s">
        <v>276</v>
      </c>
      <c r="F9" s="22" t="s">
        <v>277</v>
      </c>
      <c r="G9" s="144" t="s">
        <v>278</v>
      </c>
      <c r="H9" s="22" t="s">
        <v>272</v>
      </c>
      <c r="I9" s="22" t="s">
        <v>273</v>
      </c>
      <c r="J9" s="144" t="s">
        <v>269</v>
      </c>
    </row>
    <row r="10" s="1" customFormat="1" ht="42" customHeight="1" spans="1:10">
      <c r="A10" s="147"/>
      <c r="B10" s="22"/>
      <c r="C10" s="22" t="s">
        <v>279</v>
      </c>
      <c r="D10" s="22" t="s">
        <v>280</v>
      </c>
      <c r="E10" s="144" t="s">
        <v>276</v>
      </c>
      <c r="F10" s="22" t="s">
        <v>277</v>
      </c>
      <c r="G10" s="144" t="s">
        <v>278</v>
      </c>
      <c r="H10" s="22" t="s">
        <v>272</v>
      </c>
      <c r="I10" s="22" t="s">
        <v>273</v>
      </c>
      <c r="J10" s="144" t="s">
        <v>276</v>
      </c>
    </row>
    <row r="11" s="1" customFormat="1" ht="42" customHeight="1" spans="1:10">
      <c r="A11" s="147" t="s">
        <v>250</v>
      </c>
      <c r="B11" s="22" t="s">
        <v>281</v>
      </c>
      <c r="C11" s="22" t="s">
        <v>267</v>
      </c>
      <c r="D11" s="22" t="s">
        <v>268</v>
      </c>
      <c r="E11" s="144" t="s">
        <v>282</v>
      </c>
      <c r="F11" s="22" t="s">
        <v>270</v>
      </c>
      <c r="G11" s="144" t="s">
        <v>283</v>
      </c>
      <c r="H11" s="22" t="s">
        <v>284</v>
      </c>
      <c r="I11" s="22" t="s">
        <v>273</v>
      </c>
      <c r="J11" s="144" t="s">
        <v>285</v>
      </c>
    </row>
    <row r="12" s="1" customFormat="1" ht="42" customHeight="1" spans="1:10">
      <c r="A12" s="147"/>
      <c r="B12" s="22"/>
      <c r="C12" s="22" t="s">
        <v>274</v>
      </c>
      <c r="D12" s="22" t="s">
        <v>275</v>
      </c>
      <c r="E12" s="144" t="s">
        <v>286</v>
      </c>
      <c r="F12" s="22" t="s">
        <v>277</v>
      </c>
      <c r="G12" s="144" t="s">
        <v>278</v>
      </c>
      <c r="H12" s="22" t="s">
        <v>272</v>
      </c>
      <c r="I12" s="22" t="s">
        <v>287</v>
      </c>
      <c r="J12" s="144" t="s">
        <v>286</v>
      </c>
    </row>
    <row r="13" s="1" customFormat="1" ht="42" customHeight="1" spans="1:10">
      <c r="A13" s="147"/>
      <c r="B13" s="22"/>
      <c r="C13" s="22" t="s">
        <v>279</v>
      </c>
      <c r="D13" s="22" t="s">
        <v>280</v>
      </c>
      <c r="E13" s="144" t="s">
        <v>288</v>
      </c>
      <c r="F13" s="22" t="s">
        <v>277</v>
      </c>
      <c r="G13" s="144" t="s">
        <v>278</v>
      </c>
      <c r="H13" s="22" t="s">
        <v>272</v>
      </c>
      <c r="I13" s="22" t="s">
        <v>287</v>
      </c>
      <c r="J13" s="144" t="s">
        <v>288</v>
      </c>
    </row>
    <row r="14" s="1" customFormat="1" ht="42" customHeight="1" spans="1:10">
      <c r="A14" s="147" t="s">
        <v>254</v>
      </c>
      <c r="B14" s="22" t="s">
        <v>289</v>
      </c>
      <c r="C14" s="22" t="s">
        <v>267</v>
      </c>
      <c r="D14" s="22" t="s">
        <v>268</v>
      </c>
      <c r="E14" s="144" t="s">
        <v>290</v>
      </c>
      <c r="F14" s="22" t="s">
        <v>270</v>
      </c>
      <c r="G14" s="144" t="s">
        <v>291</v>
      </c>
      <c r="H14" s="22" t="s">
        <v>292</v>
      </c>
      <c r="I14" s="22" t="s">
        <v>273</v>
      </c>
      <c r="J14" s="144" t="s">
        <v>293</v>
      </c>
    </row>
    <row r="15" s="1" customFormat="1" ht="42" customHeight="1" spans="1:10">
      <c r="A15" s="147"/>
      <c r="B15" s="22"/>
      <c r="C15" s="22" t="s">
        <v>274</v>
      </c>
      <c r="D15" s="22" t="s">
        <v>294</v>
      </c>
      <c r="E15" s="144" t="s">
        <v>295</v>
      </c>
      <c r="F15" s="22" t="s">
        <v>270</v>
      </c>
      <c r="G15" s="144" t="s">
        <v>296</v>
      </c>
      <c r="H15" s="22" t="s">
        <v>297</v>
      </c>
      <c r="I15" s="22" t="s">
        <v>273</v>
      </c>
      <c r="J15" s="144" t="s">
        <v>298</v>
      </c>
    </row>
    <row r="16" s="1" customFormat="1" ht="42" customHeight="1" spans="1:10">
      <c r="A16" s="147"/>
      <c r="B16" s="22"/>
      <c r="C16" s="22" t="s">
        <v>279</v>
      </c>
      <c r="D16" s="22" t="s">
        <v>280</v>
      </c>
      <c r="E16" s="144" t="s">
        <v>299</v>
      </c>
      <c r="F16" s="22" t="s">
        <v>277</v>
      </c>
      <c r="G16" s="144" t="s">
        <v>278</v>
      </c>
      <c r="H16" s="22" t="s">
        <v>272</v>
      </c>
      <c r="I16" s="22" t="s">
        <v>287</v>
      </c>
      <c r="J16" s="144" t="s">
        <v>300</v>
      </c>
    </row>
  </sheetData>
  <mergeCells count="8">
    <mergeCell ref="A3:J3"/>
    <mergeCell ref="A4:H4"/>
    <mergeCell ref="A8:A10"/>
    <mergeCell ref="A11:A13"/>
    <mergeCell ref="A14:A16"/>
    <mergeCell ref="B8:B10"/>
    <mergeCell ref="B11:B13"/>
    <mergeCell ref="B14:B1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C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2"/>
      <c r="B1" s="2"/>
      <c r="C1" s="2"/>
      <c r="D1" s="2"/>
      <c r="E1" s="2"/>
      <c r="F1" s="2"/>
    </row>
    <row r="2" ht="12" customHeight="1" spans="1:6">
      <c r="A2" s="129">
        <v>1</v>
      </c>
      <c r="B2" s="130">
        <v>0</v>
      </c>
      <c r="C2" s="129">
        <v>1</v>
      </c>
      <c r="D2" s="131"/>
      <c r="E2" s="131"/>
      <c r="F2" s="128" t="s">
        <v>301</v>
      </c>
    </row>
    <row r="3" ht="42" customHeight="1" spans="1:6">
      <c r="A3" s="132" t="str">
        <f>"2025"&amp;"年部门政府性基金预算支出预算表"</f>
        <v>2025年部门政府性基金预算支出预算表</v>
      </c>
      <c r="B3" s="132" t="s">
        <v>302</v>
      </c>
      <c r="C3" s="133"/>
      <c r="D3" s="134"/>
      <c r="E3" s="134"/>
      <c r="F3" s="134"/>
    </row>
    <row r="4" ht="13.5" customHeight="1" spans="1:6">
      <c r="A4" s="6" t="str">
        <f>"单位名称："&amp;"昆明市官渡区昆一中学致学校"</f>
        <v>单位名称：昆明市官渡区昆一中学致学校</v>
      </c>
      <c r="B4" s="6" t="s">
        <v>303</v>
      </c>
      <c r="C4" s="129"/>
      <c r="D4" s="131"/>
      <c r="E4" s="131"/>
      <c r="F4" s="128" t="s">
        <v>1</v>
      </c>
    </row>
    <row r="5" ht="19.5" customHeight="1" spans="1:6">
      <c r="A5" s="135" t="s">
        <v>180</v>
      </c>
      <c r="B5" s="136" t="s">
        <v>72</v>
      </c>
      <c r="C5" s="135" t="s">
        <v>73</v>
      </c>
      <c r="D5" s="12" t="s">
        <v>304</v>
      </c>
      <c r="E5" s="13"/>
      <c r="F5" s="14"/>
    </row>
    <row r="6" ht="18.75" customHeight="1" spans="1:6">
      <c r="A6" s="137"/>
      <c r="B6" s="138"/>
      <c r="C6" s="137"/>
      <c r="D6" s="17" t="s">
        <v>55</v>
      </c>
      <c r="E6" s="12" t="s">
        <v>75</v>
      </c>
      <c r="F6" s="17" t="s">
        <v>76</v>
      </c>
    </row>
    <row r="7" ht="18.75" customHeight="1" spans="1:6">
      <c r="A7" s="71">
        <v>1</v>
      </c>
      <c r="B7" s="139" t="s">
        <v>83</v>
      </c>
      <c r="C7" s="71">
        <v>3</v>
      </c>
      <c r="D7" s="140">
        <v>4</v>
      </c>
      <c r="E7" s="140">
        <v>5</v>
      </c>
      <c r="F7" s="140">
        <v>6</v>
      </c>
    </row>
    <row r="8" ht="21" customHeight="1" spans="1:6">
      <c r="A8" s="22"/>
      <c r="B8" s="22"/>
      <c r="C8" s="22"/>
      <c r="D8" s="83"/>
      <c r="E8" s="83"/>
      <c r="F8" s="83"/>
    </row>
    <row r="9" ht="21" customHeight="1" spans="1:6">
      <c r="A9" s="22"/>
      <c r="B9" s="22"/>
      <c r="C9" s="22"/>
      <c r="D9" s="83"/>
      <c r="E9" s="83"/>
      <c r="F9" s="83"/>
    </row>
    <row r="10" ht="18.75" customHeight="1" spans="1:6">
      <c r="A10" s="141" t="s">
        <v>169</v>
      </c>
      <c r="B10" s="141" t="s">
        <v>169</v>
      </c>
      <c r="C10" s="142" t="s">
        <v>169</v>
      </c>
      <c r="D10" s="83"/>
      <c r="E10" s="83"/>
      <c r="F10" s="83"/>
    </row>
    <row r="11" customHeight="1" spans="1:1">
      <c r="A11" t="s">
        <v>305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C28" sqref="C2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87"/>
      <c r="C2" s="87"/>
      <c r="R2" s="4"/>
      <c r="S2" s="4" t="s">
        <v>306</v>
      </c>
    </row>
    <row r="3" ht="41.25" customHeight="1" spans="1:19">
      <c r="A3" s="76" t="str">
        <f>"2025"&amp;"年部门政府采购预算表"</f>
        <v>2025年部门政府采购预算表</v>
      </c>
      <c r="B3" s="69"/>
      <c r="C3" s="69"/>
      <c r="D3" s="5"/>
      <c r="E3" s="5"/>
      <c r="F3" s="5"/>
      <c r="G3" s="5"/>
      <c r="H3" s="5"/>
      <c r="I3" s="5"/>
      <c r="J3" s="5"/>
      <c r="K3" s="5"/>
      <c r="L3" s="5"/>
      <c r="M3" s="69"/>
      <c r="N3" s="5"/>
      <c r="O3" s="5"/>
      <c r="P3" s="69"/>
      <c r="Q3" s="5"/>
      <c r="R3" s="69"/>
      <c r="S3" s="69"/>
    </row>
    <row r="4" ht="18.75" customHeight="1" spans="1:19">
      <c r="A4" s="114" t="str">
        <f>"单位名称："&amp;"昆明市官渡区昆一中学致学校"</f>
        <v>单位名称：昆明市官渡区昆一中学致学校</v>
      </c>
      <c r="B4" s="89"/>
      <c r="C4" s="89"/>
      <c r="D4" s="8"/>
      <c r="E4" s="8"/>
      <c r="F4" s="8"/>
      <c r="G4" s="8"/>
      <c r="H4" s="8"/>
      <c r="I4" s="8"/>
      <c r="J4" s="8"/>
      <c r="K4" s="8"/>
      <c r="L4" s="8"/>
      <c r="R4" s="9"/>
      <c r="S4" s="128" t="s">
        <v>1</v>
      </c>
    </row>
    <row r="5" ht="15.75" customHeight="1" spans="1:19">
      <c r="A5" s="11" t="s">
        <v>179</v>
      </c>
      <c r="B5" s="90" t="s">
        <v>180</v>
      </c>
      <c r="C5" s="90" t="s">
        <v>307</v>
      </c>
      <c r="D5" s="91" t="s">
        <v>308</v>
      </c>
      <c r="E5" s="91" t="s">
        <v>309</v>
      </c>
      <c r="F5" s="91" t="s">
        <v>310</v>
      </c>
      <c r="G5" s="91" t="s">
        <v>311</v>
      </c>
      <c r="H5" s="91" t="s">
        <v>312</v>
      </c>
      <c r="I5" s="104" t="s">
        <v>187</v>
      </c>
      <c r="J5" s="104"/>
      <c r="K5" s="104"/>
      <c r="L5" s="104"/>
      <c r="M5" s="105"/>
      <c r="N5" s="104"/>
      <c r="O5" s="104"/>
      <c r="P5" s="84"/>
      <c r="Q5" s="104"/>
      <c r="R5" s="105"/>
      <c r="S5" s="85"/>
    </row>
    <row r="6" ht="17.25" customHeight="1" spans="1:19">
      <c r="A6" s="16"/>
      <c r="B6" s="92"/>
      <c r="C6" s="92"/>
      <c r="D6" s="93"/>
      <c r="E6" s="93"/>
      <c r="F6" s="93"/>
      <c r="G6" s="93"/>
      <c r="H6" s="93"/>
      <c r="I6" s="93" t="s">
        <v>55</v>
      </c>
      <c r="J6" s="93" t="s">
        <v>58</v>
      </c>
      <c r="K6" s="93" t="s">
        <v>313</v>
      </c>
      <c r="L6" s="93" t="s">
        <v>314</v>
      </c>
      <c r="M6" s="106" t="s">
        <v>315</v>
      </c>
      <c r="N6" s="107" t="s">
        <v>316</v>
      </c>
      <c r="O6" s="107"/>
      <c r="P6" s="112"/>
      <c r="Q6" s="107"/>
      <c r="R6" s="113"/>
      <c r="S6" s="94"/>
    </row>
    <row r="7" ht="54" customHeight="1" spans="1:19">
      <c r="A7" s="19"/>
      <c r="B7" s="94"/>
      <c r="C7" s="94"/>
      <c r="D7" s="95"/>
      <c r="E7" s="95"/>
      <c r="F7" s="95"/>
      <c r="G7" s="95"/>
      <c r="H7" s="95"/>
      <c r="I7" s="95"/>
      <c r="J7" s="95" t="s">
        <v>57</v>
      </c>
      <c r="K7" s="95"/>
      <c r="L7" s="95"/>
      <c r="M7" s="108"/>
      <c r="N7" s="95" t="s">
        <v>57</v>
      </c>
      <c r="O7" s="95" t="s">
        <v>64</v>
      </c>
      <c r="P7" s="94" t="s">
        <v>65</v>
      </c>
      <c r="Q7" s="95" t="s">
        <v>66</v>
      </c>
      <c r="R7" s="108" t="s">
        <v>67</v>
      </c>
      <c r="S7" s="94" t="s">
        <v>68</v>
      </c>
    </row>
    <row r="8" ht="18" customHeight="1" spans="1:19">
      <c r="A8" s="115">
        <v>1</v>
      </c>
      <c r="B8" s="115" t="s">
        <v>83</v>
      </c>
      <c r="C8" s="116">
        <v>3</v>
      </c>
      <c r="D8" s="116">
        <v>4</v>
      </c>
      <c r="E8" s="115">
        <v>5</v>
      </c>
      <c r="F8" s="115">
        <v>6</v>
      </c>
      <c r="G8" s="115">
        <v>7</v>
      </c>
      <c r="H8" s="115">
        <v>8</v>
      </c>
      <c r="I8" s="115">
        <v>9</v>
      </c>
      <c r="J8" s="115">
        <v>10</v>
      </c>
      <c r="K8" s="115">
        <v>11</v>
      </c>
      <c r="L8" s="115">
        <v>12</v>
      </c>
      <c r="M8" s="115">
        <v>13</v>
      </c>
      <c r="N8" s="115">
        <v>14</v>
      </c>
      <c r="O8" s="115">
        <v>15</v>
      </c>
      <c r="P8" s="115">
        <v>16</v>
      </c>
      <c r="Q8" s="115">
        <v>17</v>
      </c>
      <c r="R8" s="115">
        <v>18</v>
      </c>
      <c r="S8" s="115">
        <v>19</v>
      </c>
    </row>
    <row r="9" s="1" customFormat="1" ht="21" customHeight="1" spans="1:19">
      <c r="A9" s="117" t="s">
        <v>197</v>
      </c>
      <c r="B9" s="118" t="s">
        <v>70</v>
      </c>
      <c r="C9" s="118" t="s">
        <v>199</v>
      </c>
      <c r="D9" s="119" t="s">
        <v>317</v>
      </c>
      <c r="E9" s="119" t="s">
        <v>318</v>
      </c>
      <c r="F9" s="119" t="s">
        <v>297</v>
      </c>
      <c r="G9" s="120">
        <v>1</v>
      </c>
      <c r="H9" s="121">
        <v>520800</v>
      </c>
      <c r="I9" s="121">
        <v>520800</v>
      </c>
      <c r="J9" s="121">
        <v>520800</v>
      </c>
      <c r="K9" s="121"/>
      <c r="L9" s="121"/>
      <c r="M9" s="121"/>
      <c r="N9" s="121"/>
      <c r="O9" s="121"/>
      <c r="P9" s="121"/>
      <c r="Q9" s="121"/>
      <c r="R9" s="121"/>
      <c r="S9" s="121"/>
    </row>
    <row r="10" s="1" customFormat="1" ht="21" customHeight="1" spans="1:19">
      <c r="A10" s="122" t="s">
        <v>169</v>
      </c>
      <c r="B10" s="123"/>
      <c r="C10" s="123"/>
      <c r="D10" s="124"/>
      <c r="E10" s="124"/>
      <c r="F10" s="124"/>
      <c r="G10" s="125"/>
      <c r="H10" s="121">
        <v>520800</v>
      </c>
      <c r="I10" s="121">
        <v>520800</v>
      </c>
      <c r="J10" s="121">
        <v>520800</v>
      </c>
      <c r="K10" s="121"/>
      <c r="L10" s="121"/>
      <c r="M10" s="121"/>
      <c r="N10" s="121"/>
      <c r="O10" s="121"/>
      <c r="P10" s="121"/>
      <c r="Q10" s="121"/>
      <c r="R10" s="121"/>
      <c r="S10" s="121"/>
    </row>
    <row r="11" ht="21" customHeight="1" spans="1:19">
      <c r="A11" s="114" t="s">
        <v>319</v>
      </c>
      <c r="B11" s="6"/>
      <c r="C11" s="6"/>
      <c r="D11" s="114"/>
      <c r="E11" s="114"/>
      <c r="F11" s="114"/>
      <c r="G11" s="126"/>
      <c r="H11" s="127"/>
      <c r="I11" s="127"/>
      <c r="J11" s="127"/>
      <c r="K11" s="127"/>
      <c r="L11" s="127"/>
      <c r="M11" s="127"/>
      <c r="N11" s="127"/>
      <c r="O11" s="127"/>
      <c r="P11" s="127"/>
      <c r="Q11" s="127"/>
      <c r="R11" s="127"/>
      <c r="S11" s="127"/>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25" sqref="B2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0"/>
      <c r="B2" s="87"/>
      <c r="C2" s="87"/>
      <c r="D2" s="87"/>
      <c r="E2" s="87"/>
      <c r="F2" s="87"/>
      <c r="G2" s="87"/>
      <c r="H2" s="80"/>
      <c r="I2" s="80"/>
      <c r="J2" s="80"/>
      <c r="K2" s="80"/>
      <c r="L2" s="80"/>
      <c r="M2" s="80"/>
      <c r="N2" s="102"/>
      <c r="O2" s="80"/>
      <c r="P2" s="80"/>
      <c r="Q2" s="87"/>
      <c r="R2" s="80"/>
      <c r="S2" s="110"/>
      <c r="T2" s="110" t="s">
        <v>320</v>
      </c>
    </row>
    <row r="3" ht="41.25" customHeight="1" spans="1:20">
      <c r="A3" s="76" t="str">
        <f>"2025"&amp;"年部门政府购买服务预算表"</f>
        <v>2025年部门政府购买服务预算表</v>
      </c>
      <c r="B3" s="69"/>
      <c r="C3" s="69"/>
      <c r="D3" s="69"/>
      <c r="E3" s="69"/>
      <c r="F3" s="69"/>
      <c r="G3" s="69"/>
      <c r="H3" s="88"/>
      <c r="I3" s="88"/>
      <c r="J3" s="88"/>
      <c r="K3" s="88"/>
      <c r="L3" s="88"/>
      <c r="M3" s="88"/>
      <c r="N3" s="103"/>
      <c r="O3" s="88"/>
      <c r="P3" s="88"/>
      <c r="Q3" s="69"/>
      <c r="R3" s="88"/>
      <c r="S3" s="103"/>
      <c r="T3" s="69"/>
    </row>
    <row r="4" ht="22.5" customHeight="1" spans="1:20">
      <c r="A4" s="77" t="str">
        <f>"单位名称："&amp;"昆明市官渡区昆一中学致学校"</f>
        <v>单位名称：昆明市官渡区昆一中学致学校</v>
      </c>
      <c r="B4" s="89"/>
      <c r="C4" s="89"/>
      <c r="D4" s="89"/>
      <c r="E4" s="89"/>
      <c r="F4" s="89"/>
      <c r="G4" s="89"/>
      <c r="H4" s="78"/>
      <c r="I4" s="78"/>
      <c r="J4" s="78"/>
      <c r="K4" s="78"/>
      <c r="L4" s="78"/>
      <c r="M4" s="78"/>
      <c r="N4" s="102"/>
      <c r="O4" s="80"/>
      <c r="P4" s="80"/>
      <c r="Q4" s="87"/>
      <c r="R4" s="80"/>
      <c r="S4" s="111"/>
      <c r="T4" s="110" t="s">
        <v>1</v>
      </c>
    </row>
    <row r="5" ht="24" customHeight="1" spans="1:20">
      <c r="A5" s="11" t="s">
        <v>179</v>
      </c>
      <c r="B5" s="90" t="s">
        <v>180</v>
      </c>
      <c r="C5" s="90" t="s">
        <v>307</v>
      </c>
      <c r="D5" s="90" t="s">
        <v>321</v>
      </c>
      <c r="E5" s="90" t="s">
        <v>322</v>
      </c>
      <c r="F5" s="90" t="s">
        <v>323</v>
      </c>
      <c r="G5" s="90" t="s">
        <v>324</v>
      </c>
      <c r="H5" s="91" t="s">
        <v>325</v>
      </c>
      <c r="I5" s="91" t="s">
        <v>326</v>
      </c>
      <c r="J5" s="104" t="s">
        <v>187</v>
      </c>
      <c r="K5" s="104"/>
      <c r="L5" s="104"/>
      <c r="M5" s="104"/>
      <c r="N5" s="105"/>
      <c r="O5" s="104"/>
      <c r="P5" s="104"/>
      <c r="Q5" s="84"/>
      <c r="R5" s="104"/>
      <c r="S5" s="105"/>
      <c r="T5" s="85"/>
    </row>
    <row r="6" ht="24" customHeight="1" spans="1:20">
      <c r="A6" s="16"/>
      <c r="B6" s="92"/>
      <c r="C6" s="92"/>
      <c r="D6" s="92"/>
      <c r="E6" s="92"/>
      <c r="F6" s="92"/>
      <c r="G6" s="92"/>
      <c r="H6" s="93"/>
      <c r="I6" s="93"/>
      <c r="J6" s="93" t="s">
        <v>55</v>
      </c>
      <c r="K6" s="93" t="s">
        <v>58</v>
      </c>
      <c r="L6" s="93" t="s">
        <v>313</v>
      </c>
      <c r="M6" s="93" t="s">
        <v>314</v>
      </c>
      <c r="N6" s="106" t="s">
        <v>315</v>
      </c>
      <c r="O6" s="107" t="s">
        <v>316</v>
      </c>
      <c r="P6" s="107"/>
      <c r="Q6" s="112"/>
      <c r="R6" s="107"/>
      <c r="S6" s="113"/>
      <c r="T6" s="94"/>
    </row>
    <row r="7" ht="54" customHeight="1" spans="1:20">
      <c r="A7" s="19"/>
      <c r="B7" s="94"/>
      <c r="C7" s="94"/>
      <c r="D7" s="94"/>
      <c r="E7" s="94"/>
      <c r="F7" s="94"/>
      <c r="G7" s="94"/>
      <c r="H7" s="95"/>
      <c r="I7" s="95"/>
      <c r="J7" s="95"/>
      <c r="K7" s="95" t="s">
        <v>57</v>
      </c>
      <c r="L7" s="95"/>
      <c r="M7" s="95"/>
      <c r="N7" s="108"/>
      <c r="O7" s="95" t="s">
        <v>57</v>
      </c>
      <c r="P7" s="95" t="s">
        <v>64</v>
      </c>
      <c r="Q7" s="94" t="s">
        <v>65</v>
      </c>
      <c r="R7" s="95" t="s">
        <v>66</v>
      </c>
      <c r="S7" s="108" t="s">
        <v>67</v>
      </c>
      <c r="T7" s="94" t="s">
        <v>68</v>
      </c>
    </row>
    <row r="8" ht="17.25" customHeight="1" spans="1:20">
      <c r="A8" s="20">
        <v>1</v>
      </c>
      <c r="B8" s="94">
        <v>2</v>
      </c>
      <c r="C8" s="20">
        <v>3</v>
      </c>
      <c r="D8" s="20">
        <v>4</v>
      </c>
      <c r="E8" s="94">
        <v>5</v>
      </c>
      <c r="F8" s="20">
        <v>6</v>
      </c>
      <c r="G8" s="20">
        <v>7</v>
      </c>
      <c r="H8" s="94">
        <v>8</v>
      </c>
      <c r="I8" s="20">
        <v>9</v>
      </c>
      <c r="J8" s="20">
        <v>10</v>
      </c>
      <c r="K8" s="94">
        <v>11</v>
      </c>
      <c r="L8" s="20">
        <v>12</v>
      </c>
      <c r="M8" s="20">
        <v>13</v>
      </c>
      <c r="N8" s="94">
        <v>14</v>
      </c>
      <c r="O8" s="20">
        <v>15</v>
      </c>
      <c r="P8" s="20">
        <v>16</v>
      </c>
      <c r="Q8" s="94">
        <v>17</v>
      </c>
      <c r="R8" s="20">
        <v>18</v>
      </c>
      <c r="S8" s="20">
        <v>19</v>
      </c>
      <c r="T8" s="20">
        <v>20</v>
      </c>
    </row>
    <row r="9" ht="21" customHeight="1" spans="1:20">
      <c r="A9" s="96"/>
      <c r="B9" s="97"/>
      <c r="C9" s="97"/>
      <c r="D9" s="97"/>
      <c r="E9" s="97"/>
      <c r="F9" s="97"/>
      <c r="G9" s="97"/>
      <c r="H9" s="98"/>
      <c r="I9" s="98"/>
      <c r="J9" s="83"/>
      <c r="K9" s="83"/>
      <c r="L9" s="83"/>
      <c r="M9" s="83"/>
      <c r="N9" s="83"/>
      <c r="O9" s="83"/>
      <c r="P9" s="83"/>
      <c r="Q9" s="83"/>
      <c r="R9" s="83"/>
      <c r="S9" s="83"/>
      <c r="T9" s="83"/>
    </row>
    <row r="10" ht="21" customHeight="1" spans="1:20">
      <c r="A10" s="99" t="s">
        <v>169</v>
      </c>
      <c r="B10" s="100"/>
      <c r="C10" s="100"/>
      <c r="D10" s="100"/>
      <c r="E10" s="100"/>
      <c r="F10" s="100"/>
      <c r="G10" s="100"/>
      <c r="H10" s="101"/>
      <c r="I10" s="109"/>
      <c r="J10" s="83"/>
      <c r="K10" s="83"/>
      <c r="L10" s="83"/>
      <c r="M10" s="83"/>
      <c r="N10" s="83"/>
      <c r="O10" s="83"/>
      <c r="P10" s="83"/>
      <c r="Q10" s="83"/>
      <c r="R10" s="83"/>
      <c r="S10" s="83"/>
      <c r="T10" s="83"/>
    </row>
    <row r="11" s="1" customFormat="1" customHeight="1" spans="1:1">
      <c r="A11" s="1" t="s">
        <v>327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1" width="37.7083333333333"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5"/>
      <c r="W2" s="4"/>
      <c r="X2" s="4" t="s">
        <v>328</v>
      </c>
    </row>
    <row r="3" ht="41.25" customHeight="1" spans="1:24">
      <c r="A3" s="76" t="str">
        <f>"2025"&amp;"年对下转移支付预算表"</f>
        <v>2025年对下转移支付预算表</v>
      </c>
      <c r="B3" s="5"/>
      <c r="C3" s="5"/>
      <c r="D3" s="5"/>
      <c r="E3" s="5"/>
      <c r="F3" s="5"/>
      <c r="G3" s="5"/>
      <c r="H3" s="5"/>
      <c r="I3" s="5"/>
      <c r="J3" s="5"/>
      <c r="K3" s="5"/>
      <c r="L3" s="5"/>
      <c r="M3" s="5"/>
      <c r="N3" s="5"/>
      <c r="O3" s="5"/>
      <c r="P3" s="5"/>
      <c r="Q3" s="5"/>
      <c r="R3" s="5"/>
      <c r="S3" s="5"/>
      <c r="T3" s="5"/>
      <c r="U3" s="5"/>
      <c r="V3" s="5"/>
      <c r="W3" s="69"/>
      <c r="X3" s="69"/>
    </row>
    <row r="4" ht="18" customHeight="1" spans="1:24">
      <c r="A4" s="77" t="str">
        <f>"单位名称："&amp;"昆明市官渡区昆一中学致学校"</f>
        <v>单位名称：昆明市官渡区昆一中学致学校</v>
      </c>
      <c r="B4" s="78"/>
      <c r="C4" s="78"/>
      <c r="D4" s="79"/>
      <c r="E4" s="80"/>
      <c r="F4" s="80"/>
      <c r="G4" s="80"/>
      <c r="H4" s="80"/>
      <c r="I4" s="80"/>
      <c r="W4" s="9"/>
      <c r="X4" s="9" t="s">
        <v>1</v>
      </c>
    </row>
    <row r="5" ht="19.5" customHeight="1" spans="1:24">
      <c r="A5" s="28" t="s">
        <v>329</v>
      </c>
      <c r="B5" s="12" t="s">
        <v>187</v>
      </c>
      <c r="C5" s="13"/>
      <c r="D5" s="13"/>
      <c r="E5" s="12" t="s">
        <v>330</v>
      </c>
      <c r="F5" s="13"/>
      <c r="G5" s="13"/>
      <c r="H5" s="13"/>
      <c r="I5" s="13"/>
      <c r="J5" s="13"/>
      <c r="K5" s="13"/>
      <c r="L5" s="13"/>
      <c r="M5" s="13"/>
      <c r="N5" s="13"/>
      <c r="O5" s="13"/>
      <c r="P5" s="13"/>
      <c r="Q5" s="13"/>
      <c r="R5" s="13"/>
      <c r="S5" s="13"/>
      <c r="T5" s="13"/>
      <c r="U5" s="13"/>
      <c r="V5" s="13"/>
      <c r="W5" s="84"/>
      <c r="X5" s="85"/>
    </row>
    <row r="6" ht="40.5" customHeight="1" spans="1:24">
      <c r="A6" s="20"/>
      <c r="B6" s="29" t="s">
        <v>55</v>
      </c>
      <c r="C6" s="11" t="s">
        <v>58</v>
      </c>
      <c r="D6" s="81" t="s">
        <v>313</v>
      </c>
      <c r="E6" s="50" t="s">
        <v>331</v>
      </c>
      <c r="F6" s="50" t="s">
        <v>332</v>
      </c>
      <c r="G6" s="50" t="s">
        <v>333</v>
      </c>
      <c r="H6" s="50" t="s">
        <v>334</v>
      </c>
      <c r="I6" s="50" t="s">
        <v>335</v>
      </c>
      <c r="J6" s="50" t="s">
        <v>336</v>
      </c>
      <c r="K6" s="50" t="s">
        <v>337</v>
      </c>
      <c r="L6" s="50" t="s">
        <v>338</v>
      </c>
      <c r="M6" s="50" t="s">
        <v>339</v>
      </c>
      <c r="N6" s="50" t="s">
        <v>340</v>
      </c>
      <c r="O6" s="50" t="s">
        <v>341</v>
      </c>
      <c r="P6" s="50" t="s">
        <v>342</v>
      </c>
      <c r="Q6" s="50" t="s">
        <v>343</v>
      </c>
      <c r="R6" s="50" t="s">
        <v>344</v>
      </c>
      <c r="S6" s="50" t="s">
        <v>345</v>
      </c>
      <c r="T6" s="50" t="s">
        <v>346</v>
      </c>
      <c r="U6" s="50" t="s">
        <v>347</v>
      </c>
      <c r="V6" s="50" t="s">
        <v>348</v>
      </c>
      <c r="W6" s="50" t="s">
        <v>349</v>
      </c>
      <c r="X6" s="86" t="s">
        <v>350</v>
      </c>
    </row>
    <row r="7" ht="19.5" customHeight="1" spans="1:24">
      <c r="A7" s="21">
        <v>1</v>
      </c>
      <c r="B7" s="21">
        <v>2</v>
      </c>
      <c r="C7" s="21">
        <v>3</v>
      </c>
      <c r="D7" s="82">
        <v>4</v>
      </c>
      <c r="E7" s="38">
        <v>5</v>
      </c>
      <c r="F7" s="21">
        <v>6</v>
      </c>
      <c r="G7" s="21">
        <v>7</v>
      </c>
      <c r="H7" s="82">
        <v>8</v>
      </c>
      <c r="I7" s="21">
        <v>9</v>
      </c>
      <c r="J7" s="21">
        <v>10</v>
      </c>
      <c r="K7" s="21">
        <v>11</v>
      </c>
      <c r="L7" s="82">
        <v>12</v>
      </c>
      <c r="M7" s="21">
        <v>13</v>
      </c>
      <c r="N7" s="21">
        <v>14</v>
      </c>
      <c r="O7" s="21">
        <v>15</v>
      </c>
      <c r="P7" s="82">
        <v>16</v>
      </c>
      <c r="Q7" s="21">
        <v>17</v>
      </c>
      <c r="R7" s="21">
        <v>18</v>
      </c>
      <c r="S7" s="21">
        <v>19</v>
      </c>
      <c r="T7" s="82">
        <v>20</v>
      </c>
      <c r="U7" s="82">
        <v>21</v>
      </c>
      <c r="V7" s="82">
        <v>22</v>
      </c>
      <c r="W7" s="38">
        <v>23</v>
      </c>
      <c r="X7" s="38">
        <v>24</v>
      </c>
    </row>
    <row r="8" ht="19.5" customHeight="1" spans="1:24">
      <c r="A8" s="30"/>
      <c r="B8" s="83"/>
      <c r="C8" s="83"/>
      <c r="D8" s="83"/>
      <c r="E8" s="83"/>
      <c r="F8" s="83"/>
      <c r="G8" s="83"/>
      <c r="H8" s="83"/>
      <c r="I8" s="83"/>
      <c r="J8" s="83"/>
      <c r="K8" s="83"/>
      <c r="L8" s="83"/>
      <c r="M8" s="83"/>
      <c r="N8" s="83"/>
      <c r="O8" s="83"/>
      <c r="P8" s="83"/>
      <c r="Q8" s="83"/>
      <c r="R8" s="83"/>
      <c r="S8" s="83"/>
      <c r="T8" s="83"/>
      <c r="U8" s="83"/>
      <c r="V8" s="83"/>
      <c r="W8" s="83"/>
      <c r="X8" s="83"/>
    </row>
    <row r="9" ht="19.5" customHeight="1" spans="1:24">
      <c r="A9" s="72"/>
      <c r="B9" s="83"/>
      <c r="C9" s="83"/>
      <c r="D9" s="83"/>
      <c r="E9" s="83"/>
      <c r="F9" s="83"/>
      <c r="G9" s="83"/>
      <c r="H9" s="83"/>
      <c r="I9" s="83"/>
      <c r="J9" s="83"/>
      <c r="K9" s="83"/>
      <c r="L9" s="83"/>
      <c r="M9" s="83"/>
      <c r="N9" s="83"/>
      <c r="O9" s="83"/>
      <c r="P9" s="83"/>
      <c r="Q9" s="83"/>
      <c r="R9" s="83"/>
      <c r="S9" s="83"/>
      <c r="T9" s="83"/>
      <c r="U9" s="83"/>
      <c r="V9" s="83"/>
      <c r="W9" s="83"/>
      <c r="X9" s="83"/>
    </row>
    <row r="10" s="1" customFormat="1" customHeight="1" spans="1:1">
      <c r="A10" s="1" t="s">
        <v>351</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8" sqref="A1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352</v>
      </c>
    </row>
    <row r="3" ht="41.25" customHeight="1" spans="1:10">
      <c r="A3" s="68" t="str">
        <f>"2025"&amp;"年市对下转移支付绩效目标表"</f>
        <v>2025年市对下转移支付绩效目标表</v>
      </c>
      <c r="B3" s="5"/>
      <c r="C3" s="5"/>
      <c r="D3" s="5"/>
      <c r="E3" s="5"/>
      <c r="F3" s="69"/>
      <c r="G3" s="5"/>
      <c r="H3" s="69"/>
      <c r="I3" s="69"/>
      <c r="J3" s="5"/>
    </row>
    <row r="4" ht="17.25" customHeight="1" spans="1:1">
      <c r="A4" s="6" t="str">
        <f>"单位名称："&amp;"昆明市官渡区昆一中学致学校"</f>
        <v>单位名称：昆明市官渡区昆一中学致学校</v>
      </c>
    </row>
    <row r="5" ht="44.25" customHeight="1" spans="1:10">
      <c r="A5" s="70" t="s">
        <v>329</v>
      </c>
      <c r="B5" s="70" t="s">
        <v>258</v>
      </c>
      <c r="C5" s="70" t="s">
        <v>259</v>
      </c>
      <c r="D5" s="70" t="s">
        <v>260</v>
      </c>
      <c r="E5" s="70" t="s">
        <v>261</v>
      </c>
      <c r="F5" s="71" t="s">
        <v>262</v>
      </c>
      <c r="G5" s="70" t="s">
        <v>263</v>
      </c>
      <c r="H5" s="71" t="s">
        <v>264</v>
      </c>
      <c r="I5" s="71" t="s">
        <v>265</v>
      </c>
      <c r="J5" s="70" t="s">
        <v>266</v>
      </c>
    </row>
    <row r="6" ht="14.25" customHeight="1" spans="1:10">
      <c r="A6" s="70">
        <v>1</v>
      </c>
      <c r="B6" s="70">
        <v>2</v>
      </c>
      <c r="C6" s="70">
        <v>3</v>
      </c>
      <c r="D6" s="70">
        <v>4</v>
      </c>
      <c r="E6" s="70">
        <v>5</v>
      </c>
      <c r="F6" s="71">
        <v>6</v>
      </c>
      <c r="G6" s="70">
        <v>7</v>
      </c>
      <c r="H6" s="71">
        <v>8</v>
      </c>
      <c r="I6" s="71">
        <v>9</v>
      </c>
      <c r="J6" s="70">
        <v>10</v>
      </c>
    </row>
    <row r="7" ht="42" customHeight="1" spans="1:10">
      <c r="A7" s="30"/>
      <c r="B7" s="72"/>
      <c r="C7" s="72"/>
      <c r="D7" s="72"/>
      <c r="E7" s="73"/>
      <c r="F7" s="74"/>
      <c r="G7" s="73"/>
      <c r="H7" s="74"/>
      <c r="I7" s="74"/>
      <c r="J7" s="73"/>
    </row>
    <row r="8" ht="42" customHeight="1" spans="1:10">
      <c r="A8" s="30"/>
      <c r="B8" s="22"/>
      <c r="C8" s="22"/>
      <c r="D8" s="22"/>
      <c r="E8" s="30"/>
      <c r="F8" s="22"/>
      <c r="G8" s="30"/>
      <c r="H8" s="22"/>
      <c r="I8" s="22"/>
      <c r="J8" s="30"/>
    </row>
    <row r="9" customHeight="1" spans="1:1">
      <c r="A9" s="1" t="s">
        <v>353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40" t="s">
        <v>354</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"单位名称："&amp;"昆明市官渡区昆一中学致学校"</f>
        <v>单位名称：昆明市官渡区昆一中学致学校</v>
      </c>
      <c r="B4" s="47"/>
      <c r="C4" s="47"/>
      <c r="D4" s="48"/>
      <c r="F4" s="45"/>
      <c r="G4" s="44"/>
      <c r="H4" s="44"/>
      <c r="I4" s="67" t="s">
        <v>1</v>
      </c>
    </row>
    <row r="5" ht="28.5" customHeight="1" spans="1:9">
      <c r="A5" s="49" t="s">
        <v>179</v>
      </c>
      <c r="B5" s="50" t="s">
        <v>180</v>
      </c>
      <c r="C5" s="51" t="s">
        <v>355</v>
      </c>
      <c r="D5" s="49" t="s">
        <v>356</v>
      </c>
      <c r="E5" s="49" t="s">
        <v>357</v>
      </c>
      <c r="F5" s="49" t="s">
        <v>358</v>
      </c>
      <c r="G5" s="50" t="s">
        <v>359</v>
      </c>
      <c r="H5" s="38"/>
      <c r="I5" s="49"/>
    </row>
    <row r="6" ht="21" customHeight="1" spans="1:9">
      <c r="A6" s="51"/>
      <c r="B6" s="52"/>
      <c r="C6" s="52"/>
      <c r="D6" s="53"/>
      <c r="E6" s="52"/>
      <c r="F6" s="52"/>
      <c r="G6" s="50" t="s">
        <v>311</v>
      </c>
      <c r="H6" s="50" t="s">
        <v>360</v>
      </c>
      <c r="I6" s="50" t="s">
        <v>361</v>
      </c>
    </row>
    <row r="7" ht="17.25" customHeight="1" spans="1:9">
      <c r="A7" s="54" t="s">
        <v>82</v>
      </c>
      <c r="B7" s="55"/>
      <c r="C7" s="56" t="s">
        <v>83</v>
      </c>
      <c r="D7" s="54" t="s">
        <v>84</v>
      </c>
      <c r="E7" s="57" t="s">
        <v>85</v>
      </c>
      <c r="F7" s="54" t="s">
        <v>86</v>
      </c>
      <c r="G7" s="56" t="s">
        <v>87</v>
      </c>
      <c r="H7" s="58" t="s">
        <v>88</v>
      </c>
      <c r="I7" s="57" t="s">
        <v>89</v>
      </c>
    </row>
    <row r="8" ht="19.5" customHeight="1" spans="1:9">
      <c r="A8" s="59"/>
      <c r="B8" s="32"/>
      <c r="C8" s="32"/>
      <c r="D8" s="30"/>
      <c r="E8" s="22"/>
      <c r="F8" s="58"/>
      <c r="G8" s="60"/>
      <c r="H8" s="61"/>
      <c r="I8" s="61"/>
    </row>
    <row r="9" ht="19.5" customHeight="1" spans="1:9">
      <c r="A9" s="62" t="s">
        <v>55</v>
      </c>
      <c r="B9" s="63"/>
      <c r="C9" s="63"/>
      <c r="D9" s="64"/>
      <c r="E9" s="65"/>
      <c r="F9" s="65"/>
      <c r="G9" s="60"/>
      <c r="H9" s="61"/>
      <c r="I9" s="61"/>
    </row>
    <row r="10" s="1" customFormat="1" customHeight="1" spans="1:1">
      <c r="A10" s="66" t="s">
        <v>362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19" sqref="D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363</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"单位名称："&amp;"昆明市官渡区昆一中学致学校"</f>
        <v>单位名称：昆明市官渡区昆一中学致学校</v>
      </c>
      <c r="B4" s="7"/>
      <c r="C4" s="7"/>
      <c r="D4" s="7"/>
      <c r="E4" s="7"/>
      <c r="F4" s="7"/>
      <c r="G4" s="7"/>
      <c r="H4" s="8"/>
      <c r="I4" s="8"/>
      <c r="J4" s="8"/>
      <c r="K4" s="9" t="s">
        <v>1</v>
      </c>
    </row>
    <row r="5" ht="21.75" customHeight="1" spans="1:11">
      <c r="A5" s="10" t="s">
        <v>242</v>
      </c>
      <c r="B5" s="10" t="s">
        <v>182</v>
      </c>
      <c r="C5" s="10" t="s">
        <v>243</v>
      </c>
      <c r="D5" s="11" t="s">
        <v>183</v>
      </c>
      <c r="E5" s="11" t="s">
        <v>184</v>
      </c>
      <c r="F5" s="11" t="s">
        <v>244</v>
      </c>
      <c r="G5" s="11" t="s">
        <v>245</v>
      </c>
      <c r="H5" s="28" t="s">
        <v>55</v>
      </c>
      <c r="I5" s="12" t="s">
        <v>364</v>
      </c>
      <c r="J5" s="13"/>
      <c r="K5" s="14"/>
    </row>
    <row r="6" ht="21.75" customHeight="1" spans="1:11">
      <c r="A6" s="15"/>
      <c r="B6" s="15"/>
      <c r="C6" s="15"/>
      <c r="D6" s="16"/>
      <c r="E6" s="16"/>
      <c r="F6" s="16"/>
      <c r="G6" s="16"/>
      <c r="H6" s="29"/>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0"/>
      <c r="B9" s="22"/>
      <c r="C9" s="30"/>
      <c r="D9" s="30"/>
      <c r="E9" s="30"/>
      <c r="F9" s="30"/>
      <c r="G9" s="30"/>
      <c r="H9" s="31"/>
      <c r="I9" s="39"/>
      <c r="J9" s="39"/>
      <c r="K9" s="31"/>
    </row>
    <row r="10" ht="18.75" customHeight="1" spans="1:11">
      <c r="A10" s="32"/>
      <c r="B10" s="22"/>
      <c r="C10" s="22"/>
      <c r="D10" s="22"/>
      <c r="E10" s="22"/>
      <c r="F10" s="22"/>
      <c r="G10" s="22"/>
      <c r="H10" s="33"/>
      <c r="I10" s="33"/>
      <c r="J10" s="33"/>
      <c r="K10" s="31"/>
    </row>
    <row r="11" ht="18.75" customHeight="1" spans="1:11">
      <c r="A11" s="34" t="s">
        <v>169</v>
      </c>
      <c r="B11" s="35"/>
      <c r="C11" s="35"/>
      <c r="D11" s="35"/>
      <c r="E11" s="35"/>
      <c r="F11" s="35"/>
      <c r="G11" s="36"/>
      <c r="H11" s="33"/>
      <c r="I11" s="33"/>
      <c r="J11" s="33"/>
      <c r="K11" s="31"/>
    </row>
    <row r="12" s="1" customFormat="1" customHeight="1" spans="1:1">
      <c r="A12" s="37" t="s">
        <v>365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D21" sqref="D2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2"/>
      <c r="B1" s="2"/>
      <c r="C1" s="2"/>
      <c r="D1" s="2"/>
      <c r="E1" s="2"/>
      <c r="F1" s="2"/>
      <c r="G1" s="2"/>
    </row>
    <row r="2" ht="13.5" customHeight="1" spans="4:7">
      <c r="D2" s="3"/>
      <c r="G2" s="4" t="s">
        <v>366</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"单位名称："&amp;"昆明市官渡区昆一中学致学校"</f>
        <v>单位名称：昆明市官渡区昆一中学致学校</v>
      </c>
      <c r="B4" s="7"/>
      <c r="C4" s="7"/>
      <c r="D4" s="7"/>
      <c r="E4" s="8"/>
      <c r="F4" s="8"/>
      <c r="G4" s="9" t="s">
        <v>1</v>
      </c>
    </row>
    <row r="5" ht="21.75" customHeight="1" spans="1:7">
      <c r="A5" s="10" t="s">
        <v>243</v>
      </c>
      <c r="B5" s="10" t="s">
        <v>242</v>
      </c>
      <c r="C5" s="10" t="s">
        <v>182</v>
      </c>
      <c r="D5" s="11" t="s">
        <v>367</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s="1" customFormat="1" ht="17.25" customHeight="1" spans="1:7">
      <c r="A9" s="22" t="s">
        <v>70</v>
      </c>
      <c r="B9" s="23"/>
      <c r="C9" s="23"/>
      <c r="D9" s="22"/>
      <c r="E9" s="24">
        <v>297600</v>
      </c>
      <c r="F9" s="24"/>
      <c r="G9" s="24"/>
    </row>
    <row r="10" s="1" customFormat="1" ht="18.75" customHeight="1" spans="1:7">
      <c r="A10" s="22"/>
      <c r="B10" s="22" t="s">
        <v>368</v>
      </c>
      <c r="C10" s="22" t="s">
        <v>254</v>
      </c>
      <c r="D10" s="22" t="s">
        <v>369</v>
      </c>
      <c r="E10" s="24">
        <v>297600</v>
      </c>
      <c r="F10" s="24"/>
      <c r="G10" s="24"/>
    </row>
    <row r="11" s="1" customFormat="1" ht="18.75" customHeight="1" spans="1:7">
      <c r="A11" s="25" t="s">
        <v>55</v>
      </c>
      <c r="B11" s="26"/>
      <c r="C11" s="26"/>
      <c r="D11" s="27"/>
      <c r="E11" s="24">
        <v>297600</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lengovo</cp:lastModifiedBy>
  <dcterms:created xsi:type="dcterms:W3CDTF">2025-02-06T07:09:00Z</dcterms:created>
  <dcterms:modified xsi:type="dcterms:W3CDTF">2025-02-25T01:08:04Z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