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<sst xmlns="http://schemas.openxmlformats.org/spreadsheetml/2006/main" count="1053" uniqueCount="428">
  <si>
    <t>预算01-1表</t>
  </si>
  <si>
    <t>单位名称：昆明市官渡区档案馆</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</si>
  <si>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</si>
  <si>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</si>
  <si>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</si>
  <si>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</si>
  <si>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</si>
  <si>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</si>
  <si>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</si>
  <si>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</si>
  <si>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</si>
  <si>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</si>
  <si>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</si>
  <si>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</si>
  <si>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</si>
  <si>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</si>
  <si>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</si>
  <si>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</si>
  <si>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</si>
  <si>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</si>
  <si>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</si>
  <si>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</si>
  <si>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</si>
  <si>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</si>
  <si>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</si>
  <si>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</si>
  <si>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</si>
  <si>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</si>
  <si>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</si>
  <si>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</si>
  <si>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</si>
  <si>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</si>
  <si>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</si>
  <si>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</si>
  <si>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</si>
  <si>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</si>
  <si>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</si>
  <si>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</si>
  <si>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</si>
  <si>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</si>
  <si>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</si>
  <si>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</si>
  <si>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</si>
  <si>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</si>
  <si>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</si>
  <si>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</si>
  <si>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</si>
  <si>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</si>
  <si>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</si>
  <si>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</si>
  <si>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</si>
  <si>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</si>
  <si>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</si>
  <si>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</si>
  <si>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</si>
  <si>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</si>
  <si>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</si>
  <si>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</si>
  <si>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</si>
  <si>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</si>
  <si>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</si>
  <si>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</si>
  <si>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</si>
  <si>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</si>
  <si>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</si>
  <si>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</si>
  <si>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</si>
  <si>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</si>
  <si>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</si>
  <si>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</si>
  <si>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昆明市官渡区档案馆</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</si>
  <si>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</si>
  <si>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</si>
  <si>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</si>
  <si>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</si>
  <si>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</si>
  <si>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</si>
  <si>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</si>
  <si>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</si>
  <si>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</si>
  <si>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</si>
  <si>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</si>
  <si>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</si>
  <si>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</si>
  <si>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</si>
  <si>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</si>
  <si>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</si>
  <si>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</si>
  <si>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</si>
  <si>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</si>
  <si>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</si>
  <si>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</si>
  <si>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</si>
  <si>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</si>
  <si>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</si>
  <si>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</si>
  <si>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</si>
  <si>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</si>
  <si>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</si>
  <si>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20126</t>
  </si>
  <si>
    <t xml:space="preserve">  档案事务</t>
  </si>
  <si>
    <t>2012601</t>
  </si>
  <si>
    <t xml:space="preserve">    行政运行</t>
  </si>
  <si>
    <t>2012602</t>
  </si>
  <si>
    <t xml:space="preserve">    一般行政管理事务</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</si>
  <si>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</si>
  <si>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</si>
  <si>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</si>
  <si>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</si>
  <si>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</si>
  <si>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</si>
  <si>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</si>
  <si>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</si>
  <si>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</si>
  <si>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</si>
  <si>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</si>
  <si>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</si>
  <si>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</si>
  <si>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</si>
  <si>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</si>
  <si>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</si>
  <si>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</si>
  <si>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</si>
  <si>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</si>
  <si>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</si>
  <si>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</si>
  <si>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</si>
  <si>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</si>
  <si>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</si>
  <si>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</si>
  <si>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</si>
  <si>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</si>
  <si>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</si>
  <si>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</si>
  <si>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</si>
  <si>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</si>
  <si>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</si>
  <si>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</si>
  <si>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</si>
  <si>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</si>
  <si>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</si>
  <si>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</si>
  <si>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</si>
  <si>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</si>
  <si>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</si>
  <si>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</si>
  <si>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</si>
  <si>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</si>
  <si>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</si>
  <si>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</si>
  <si>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</si>
  <si>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</si>
  <si>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</si>
  <si>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</si>
  <si>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</si>
  <si>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</si>
  <si>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</si>
  <si>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</si>
  <si>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</si>
  <si>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</si>
  <si>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</si>
  <si>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</si>
  <si>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</si>
  <si>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</si>
  <si>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</si>
  <si>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</si>
  <si>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</si>
  <si>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</si>
  <si>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</si>
  <si>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</si>
  <si>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</si>
  <si>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2025年一般公共预算“三公”经费支出预算表</t>
  </si>
  <si>
    <t>“三公”经费合计</t>
  </si>
  <si>
    <t>因公出国（境）费</t>
  </si>
  <si>
    <t>公务用车购置及运行费</t>
  </si>
  <si>
    <t>公务接待费</t>
  </si>
  <si>
    <t>公务用车购置费</t>
  </si>
  <si>
    <t>公务用车运行费</t>
  </si>
  <si>
    <t>备注：官渡区档案馆2025年度无“三公”经费支出预算，故此表为空表。</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</si>
  <si>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</si>
  <si>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</si>
  <si>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</si>
  <si>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</si>
  <si>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</si>
  <si>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</si>
  <si>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</si>
  <si>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</si>
  <si>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</si>
  <si>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</si>
  <si>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</si>
  <si>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</si>
  <si>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</si>
  <si>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</si>
  <si>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</si>
  <si>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</si>
  <si>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</si>
  <si>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</si>
  <si>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</si>
  <si>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中国共产党昆明市官渡区委员会办公室</t>
  </si>
  <si>
    <t>官渡区档案馆</t>
  </si>
  <si>
    <t>社会保障缴费</t>
  </si>
  <si>
    <t>机关事业单位基本养老保险缴费支出</t>
  </si>
  <si>
    <t>30108</t>
  </si>
  <si>
    <t>机关事业单位基本养老保险缴费</t>
  </si>
  <si>
    <t>机关事业单位职业年金缴费支出</t>
  </si>
  <si>
    <t>30109</t>
  </si>
  <si>
    <t>职业年金缴费</t>
  </si>
  <si>
    <t>事业单位医疗</t>
  </si>
  <si>
    <t>30110</t>
  </si>
  <si>
    <t>职工基本医疗保险缴费</t>
  </si>
  <si>
    <t>公务员医疗补助</t>
  </si>
  <si>
    <t>30111</t>
  </si>
  <si>
    <t>公务员医疗补助缴费</t>
  </si>
  <si>
    <t>其他行政事业单位医疗支出</t>
  </si>
  <si>
    <t>30112</t>
  </si>
  <si>
    <t>其他社会保障缴费</t>
  </si>
  <si>
    <t>工会经费</t>
  </si>
  <si>
    <t>行政运行</t>
  </si>
  <si>
    <t>30228</t>
  </si>
  <si>
    <t>行政人员绩效奖励</t>
  </si>
  <si>
    <t>30103</t>
  </si>
  <si>
    <t>奖金</t>
  </si>
  <si>
    <t>离退休人员支出</t>
  </si>
  <si>
    <t>行政单位离退休</t>
  </si>
  <si>
    <t>30305</t>
  </si>
  <si>
    <t>生活补助</t>
  </si>
  <si>
    <t>公务交通补贴</t>
  </si>
  <si>
    <t>30239</t>
  </si>
  <si>
    <t>其他交通费用</t>
  </si>
  <si>
    <t>住房公积金</t>
  </si>
  <si>
    <t>30113</t>
  </si>
  <si>
    <t>离退休干部走访慰问经费</t>
  </si>
  <si>
    <t>30229</t>
  </si>
  <si>
    <t>福利费</t>
  </si>
  <si>
    <t>其他人员支出</t>
  </si>
  <si>
    <t>30199</t>
  </si>
  <si>
    <t>其他工资福利支出</t>
  </si>
  <si>
    <t>行政人员公共交通专项经费</t>
  </si>
  <si>
    <t>事业人员公共交通专项经费</t>
  </si>
  <si>
    <t>事业人员工资支出</t>
  </si>
  <si>
    <t>30101</t>
  </si>
  <si>
    <t>基本工资</t>
  </si>
  <si>
    <t>30107</t>
  </si>
  <si>
    <t>绩效工资</t>
  </si>
  <si>
    <t>一般公用支出</t>
  </si>
  <si>
    <t>30201</t>
  </si>
  <si>
    <t>办公费</t>
  </si>
  <si>
    <t>30205</t>
  </si>
  <si>
    <t>水费</t>
  </si>
  <si>
    <t>30207</t>
  </si>
  <si>
    <t>邮电费</t>
  </si>
  <si>
    <t>30211</t>
  </si>
  <si>
    <t>差旅费</t>
  </si>
  <si>
    <t>30216</t>
  </si>
  <si>
    <t>培训费</t>
  </si>
  <si>
    <t>30299</t>
  </si>
  <si>
    <t>其他商品和服务支出</t>
  </si>
  <si>
    <t>行政人员工资支出</t>
  </si>
  <si>
    <t>30102</t>
  </si>
  <si>
    <t>津贴补贴</t>
  </si>
  <si>
    <t>事业人员绩效奖励</t>
  </si>
  <si>
    <t>预算05-1表</t>
  </si>
  <si>
    <t>项目分类</t>
  </si>
  <si>
    <t>项目单位</t>
  </si>
  <si>
    <t>经济科目编码</t>
  </si>
  <si>
    <t>经济科目名称</t>
  </si>
  <si>
    <t>本年拨款</t>
  </si>
  <si>
    <t>其中：本次下达</t>
  </si>
  <si>
    <t>311 专项业务类</t>
  </si>
  <si>
    <t>业务工作专项资金</t>
  </si>
  <si>
    <t>政府采购打印纸和印刷服务专项资金</t>
  </si>
  <si>
    <t>一般行政管理事务</t>
  </si>
  <si>
    <t>30202</t>
  </si>
  <si>
    <t>印刷费</t>
  </si>
  <si>
    <t>档案局后勤保障专项经费</t>
  </si>
  <si>
    <t>30227</t>
  </si>
  <si>
    <t>委托业务费</t>
  </si>
  <si>
    <t>档案馆2022年下半年购买国产及一般通用办公设备欠款专项经费</t>
  </si>
  <si>
    <t>官渡区档案馆展厅建设项目专项资金</t>
  </si>
  <si>
    <t>预算05-2表</t>
  </si>
  <si>
    <t>项目年度绩效目标</t>
  </si>
  <si>
    <t>一级指标</t>
  </si>
  <si>
    <t>二级指标</t>
  </si>
  <si>
    <t>三级指标</t>
  </si>
  <si>
    <t>指标性质</t>
  </si>
  <si>
    <t>指标值</t>
  </si>
  <si>
    <t>度量单位</t>
  </si>
  <si>
    <t>指标属性</t>
  </si>
  <si>
    <t>指标内容</t>
  </si>
  <si>
    <t>为保障档案馆查阅大厅设备满足群众查档需求及保障正常业务工作开展，档案馆于2022年下半年购买了1、一批国产办公设备，产生欠款91470元，因该批设备为安可设备，无需通过政府采购流程购买，纳入一般预算。2、一批一般通用办公设备，产生欠款20946元，该批设备已完成政府采购流程申报，但尚未完成支付。</t>
  </si>
  <si>
    <t>产出指标</t>
  </si>
  <si>
    <t>数量指标</t>
  </si>
  <si>
    <t>支付购买国产设备欠款</t>
  </si>
  <si>
    <t>&gt;=</t>
  </si>
  <si>
    <t>91700</t>
  </si>
  <si>
    <t>元</t>
  </si>
  <si>
    <t>定量指标</t>
  </si>
  <si>
    <t>反映购买国产设备欠款的支付情况</t>
  </si>
  <si>
    <t>支付购买一般通用设备欠款</t>
  </si>
  <si>
    <t>&lt;=</t>
  </si>
  <si>
    <t>20946</t>
  </si>
  <si>
    <t>时效指标</t>
  </si>
  <si>
    <t>按时完成欠款支付</t>
  </si>
  <si>
    <t>=</t>
  </si>
  <si>
    <t>年</t>
  </si>
  <si>
    <t>效益指标</t>
  </si>
  <si>
    <t>经济效益</t>
  </si>
  <si>
    <t>保证欠款支付至对应商家企业</t>
  </si>
  <si>
    <t>完成支付</t>
  </si>
  <si>
    <t>定性指标</t>
  </si>
  <si>
    <t>满意度指标</t>
  </si>
  <si>
    <t>服务对象满意度</t>
  </si>
  <si>
    <t>办公设备使用满意度</t>
  </si>
  <si>
    <t>90</t>
  </si>
  <si>
    <t>%</t>
  </si>
  <si>
    <t>反映购买国产设备的使用情况</t>
  </si>
  <si>
    <t>业务工作及培训专项经费主要用于日常办公用品采购，办公设备耗材采购，保障6·9国际档案日相关工作及全区档案工作相关会议开展，订阅党报党刊、学习书籍等费用；保障在职人员外出学习培训费用等。</t>
  </si>
  <si>
    <t>社会效益</t>
  </si>
  <si>
    <t>档案宣传工作覆盖情况</t>
  </si>
  <si>
    <t>反映档案宣传工作覆盖全区机关单位及民众数量。</t>
  </si>
  <si>
    <t>官渡区档案馆展厅建设项目以官渡区情、党史、红色家风等为载体，打造官渡重要的宣传、展览、陈列基地，对服务地方经济和社会发展，树立地方形象，展示历史痕迹，开展爱国主义教育活动，丰富本地群众精神文化具有重要意义。</t>
  </si>
  <si>
    <t>场地面积</t>
  </si>
  <si>
    <t>1538</t>
  </si>
  <si>
    <t>平方米</t>
  </si>
  <si>
    <t>反映年度举办（参加）展览、展会的场地面积情况。</t>
  </si>
  <si>
    <t>质量指标</t>
  </si>
  <si>
    <t>图片和文件种类</t>
  </si>
  <si>
    <t>50</t>
  </si>
  <si>
    <t>类</t>
  </si>
  <si>
    <t>反映展览展会展示品目种类情况</t>
  </si>
  <si>
    <t>展览（展会）参加人次</t>
  </si>
  <si>
    <t>1000</t>
  </si>
  <si>
    <t>人次</t>
  </si>
  <si>
    <t>反映参加展览、展会人次情况</t>
  </si>
  <si>
    <t>参会人员满意度</t>
  </si>
  <si>
    <t>95</t>
  </si>
  <si>
    <t>反映参会人员满意度情况</t>
  </si>
  <si>
    <t>区档案馆于2021年6月从云秀路2898号国投大厦搬至南部社会事务服务中心办公，因区档案馆未建设食堂且距离区政府食堂有一定距离，为便于区档案馆干部职工正常用餐，经与疾控中心领导协商并报上级分管领导同意，自2022年起区档案馆干部职工与区疾控中心干部职工共同就餐，2025年度拟申请专项后勤保障经费90000元。</t>
  </si>
  <si>
    <t>用费人数</t>
  </si>
  <si>
    <t>16</t>
  </si>
  <si>
    <t>人</t>
  </si>
  <si>
    <t>反映年度就餐职工人数情况。</t>
  </si>
  <si>
    <t>完成时间</t>
  </si>
  <si>
    <t>反映年度就餐完成时间。</t>
  </si>
  <si>
    <t>更好地完成工作</t>
  </si>
  <si>
    <t>100</t>
  </si>
  <si>
    <t>反映档案馆工作完成情况。</t>
  </si>
  <si>
    <t>档案馆更好的服务全区</t>
  </si>
  <si>
    <t>用餐人员</t>
  </si>
  <si>
    <t>反映用餐人员满意度情况</t>
  </si>
  <si>
    <t>预算06表</t>
  </si>
  <si>
    <t>政府性基金预算支出预算表</t>
  </si>
  <si>
    <t>政府性基金预算支出</t>
  </si>
  <si>
    <t>备注：官渡区档案馆2025年度无政府性基金支出预算，故此表为空表。</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</si>
  <si>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</si>
  <si>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</si>
  <si>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</si>
  <si>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</si>
  <si>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</si>
  <si>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</si>
  <si>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</si>
  <si>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</si>
  <si>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</si>
  <si>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</si>
  <si>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</si>
  <si>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档案馆2022年下半年购买一般通用办公设备欠款</t>
  </si>
  <si>
    <t>便携式计算机</t>
  </si>
  <si>
    <t>台</t>
  </si>
  <si>
    <t>台式计算机</t>
  </si>
  <si>
    <t>移动存储设备</t>
  </si>
  <si>
    <t>个</t>
  </si>
  <si>
    <t>档案馆2022年购买复印纸欠款经费</t>
  </si>
  <si>
    <t>复印纸</t>
  </si>
  <si>
    <t>份</t>
  </si>
  <si>
    <t>档案馆2022年6·9国际档案日购买印刷服务欠款</t>
  </si>
  <si>
    <t>其他印刷服务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</si>
  <si>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</si>
  <si>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</si>
  <si>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</si>
  <si>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</si>
  <si>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</si>
  <si>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</si>
  <si>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</si>
  <si>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</si>
  <si>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备注：官渡区档案馆2025年度无政府购买服务支出预算，故此表为空表。</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</si>
  <si>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</si>
  <si>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</si>
  <si>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</si>
  <si>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</si>
  <si>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</si>
  <si>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</si>
  <si>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</si>
  <si>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</si>
  <si>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</si>
  <si>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</si>
  <si>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</si>
  <si>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</si>
  <si>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</si>
  <si>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</si>
  <si>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</si>
  <si>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</si>
  <si>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</si>
  <si>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</si>
  <si>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</si>
  <si>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</si>
  <si>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</si>
  <si>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</si>
  <si>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</si>
  <si>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备注：官渡区档案馆2025年度无对下转移支付支出预算，故此表为空表。</t>
  </si>
  <si>
    <t xml:space="preserve"> </t>
  </si>
  <si>
    <t>预算09-2表</t>
  </si>
  <si>
    <t>备注：官渡区档案馆2025年度无市对下转移支付支出预算，故此表为空表。</t>
  </si>
  <si>
    <t xml:space="preserve">预算10表
</t>
  </si>
  <si>
    <t>资产类别</t>
  </si>
  <si>
    <t>资产分类代码.名称</t>
  </si>
  <si>
    <t>资产名称</t>
  </si>
  <si>
    <t>计量单位</t>
  </si>
  <si>
    <t>财政部门批复数（元）</t>
  </si>
  <si>
    <t>单价</t>
  </si>
  <si>
    <t>金额</t>
  </si>
  <si>
    <t>备注：官渡区档案馆2025年度无新增资产配置预算，故此表为空表。</t>
  </si>
  <si>
    <t>预算11表</t>
  </si>
  <si>
    <t>上级补助</t>
  </si>
  <si>
    <t>备注：官渡区档案馆2025年度无上级转移支付补助项目支出预算，故此表为空表。</t>
  </si>
  <si>
    <t>预算12表</t>
  </si>
  <si>
    <t>项目级次</t>
  </si>
  <si>
    <t>本级</t>
  </si>
  <si>
    <t/>
  </si>
</sst>
</file>

<file path=xl/styles.xml><?xml version="1.0" encoding="utf-8"?>
<styleSheet xmlns="http://schemas.openxmlformats.org/spreadsheetml/2006/main">
  <numFmts count="9">
    <numFmt numFmtId="176" formatCode="#,##0.00;\-#,##0.00;;@"/>
    <numFmt numFmtId="177" formatCode="yyyy\-mm\-dd"/>
    <numFmt numFmtId="43" formatCode="_ * #,##0.00_ ;_ * \-#,##0.00_ ;_ * &quot;-&quot;??_ ;_ @_ "/>
    <numFmt numFmtId="178" formatCode="yyyy\-mm\-dd\ hh:mm:ss"/>
    <numFmt numFmtId="179" formatCode="hh:mm:ss"/>
    <numFmt numFmtId="44" formatCode="_ &quot;￥&quot;* #,##0.00_ ;_ &quot;￥&quot;* \-#,##0.00_ ;_ &quot;￥&quot;* &quot;-&quot;??_ ;_ @_ "/>
    <numFmt numFmtId="180" formatCode="#,##0;\-#,##0;;@"/>
    <numFmt numFmtId="41" formatCode="_ * #,##0_ ;_ * \-#,##0_ ;_ * &quot;-&quot;_ ;_ @_ "/>
    <numFmt numFmtId="42" formatCode="_ &quot;￥&quot;* #,##0_ ;_ &quot;￥&quot;* \-#,##0_ ;_ &quot;￥&quot;* &quot;-&quot;_ ;_ @_ "/>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12"/>
      <color rgb="FF000000"/>
      <name val="宋体"/>
      <charset val="134"/>
    </font>
    <font>
      <sz val="9"/>
      <name val="宋体"/>
      <charset val="134"/>
    </font>
    <font>
      <b/>
      <sz val="18"/>
      <color rgb="FF000000"/>
      <name val="SimSun"/>
      <charset val="134"/>
    </font>
    <font>
      <sz val="9.75"/>
      <color rgb="FF000000"/>
      <name val="SimSun"/>
      <charset val="134"/>
    </font>
    <font>
      <b/>
      <sz val="9"/>
      <color rgb="FF000000"/>
      <name val="宋体"/>
      <charset val="134"/>
    </font>
    <font>
      <b/>
      <sz val="9"/>
      <color theme="1"/>
      <name val="宋体"/>
      <charset val="134"/>
    </font>
    <font>
      <b/>
      <sz val="15"/>
      <color theme="3"/>
      <name val="宋体"/>
      <charset val="134"/>
      <scheme val="minor"/>
    </font>
    <font>
      <b/>
      <sz val="11"/>
      <color theme="3"/>
      <name val="宋体"/>
      <charset val="134"/>
      <scheme val="minor"/>
    </font>
    <font>
      <sz val="11"/>
      <color rgb="FF9C0006"/>
      <name val="宋体"/>
      <charset val="0"/>
      <scheme val="minor"/>
    </font>
    <font>
      <sz val="11"/>
      <color theme="1"/>
      <name val="宋体"/>
      <charset val="0"/>
      <scheme val="minor"/>
    </font>
    <font>
      <b/>
      <sz val="11"/>
      <color rgb="FFFA7D00"/>
      <name val="宋体"/>
      <charset val="0"/>
      <scheme val="minor"/>
    </font>
    <font>
      <sz val="11"/>
      <color theme="0"/>
      <name val="宋体"/>
      <charset val="0"/>
      <scheme val="minor"/>
    </font>
    <font>
      <b/>
      <sz val="11"/>
      <color rgb="FF3F3F3F"/>
      <name val="宋体"/>
      <charset val="0"/>
      <scheme val="minor"/>
    </font>
    <font>
      <sz val="11"/>
      <color rgb="FFFF0000"/>
      <name val="宋体"/>
      <charset val="0"/>
      <scheme val="minor"/>
    </font>
    <font>
      <sz val="11"/>
      <color rgb="FF9C6500"/>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u/>
      <sz val="11"/>
      <color rgb="FF0000FF"/>
      <name val="宋体"/>
      <charset val="0"/>
      <scheme val="minor"/>
    </font>
    <font>
      <b/>
      <sz val="11"/>
      <color theme="1"/>
      <name val="宋体"/>
      <charset val="0"/>
      <scheme val="minor"/>
    </font>
    <font>
      <b/>
      <sz val="13"/>
      <color theme="3"/>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FFC7CE"/>
        <bgColor indexed="64"/>
      </patternFill>
    </fill>
    <fill>
      <patternFill patternType="solid">
        <fgColor theme="4" tint="0.799981688894314"/>
        <bgColor indexed="64"/>
      </patternFill>
    </fill>
    <fill>
      <patternFill patternType="solid">
        <fgColor rgb="FFF2F2F2"/>
        <bgColor indexed="64"/>
      </patternFill>
    </fill>
    <fill>
      <patternFill patternType="solid">
        <fgColor theme="4"/>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theme="8"/>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alignment vertical="center"/>
    </xf>
    <xf numFmtId="0" fontId="20" fillId="16" borderId="0" applyNumberFormat="0" applyBorder="0" applyAlignment="0" applyProtection="0">
      <alignment vertical="center"/>
    </xf>
    <xf numFmtId="0" fontId="27" fillId="9"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12" fillId="0" borderId="7">
      <alignment horizontal="right" vertical="center"/>
    </xf>
    <xf numFmtId="0" fontId="20" fillId="13" borderId="0" applyNumberFormat="0" applyBorder="0" applyAlignment="0" applyProtection="0">
      <alignment vertical="center"/>
    </xf>
    <xf numFmtId="0" fontId="19" fillId="4" borderId="0" applyNumberFormat="0" applyBorder="0" applyAlignment="0" applyProtection="0">
      <alignment vertical="center"/>
    </xf>
    <xf numFmtId="43" fontId="0" fillId="0" borderId="0" applyFont="0" applyFill="0" applyBorder="0" applyAlignment="0" applyProtection="0">
      <alignment vertical="center"/>
    </xf>
    <xf numFmtId="0" fontId="22" fillId="20"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177" fontId="12" fillId="0" borderId="7">
      <alignment horizontal="right" vertical="center"/>
    </xf>
    <xf numFmtId="0" fontId="26" fillId="0" borderId="0" applyNumberFormat="0" applyFill="0" applyBorder="0" applyAlignment="0" applyProtection="0">
      <alignment vertical="center"/>
    </xf>
    <xf numFmtId="0" fontId="0" fillId="21" borderId="20" applyNumberFormat="0" applyFont="0" applyAlignment="0" applyProtection="0">
      <alignment vertical="center"/>
    </xf>
    <xf numFmtId="0" fontId="22" fillId="23" borderId="0" applyNumberFormat="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7" fillId="0" borderId="14" applyNumberFormat="0" applyFill="0" applyAlignment="0" applyProtection="0">
      <alignment vertical="center"/>
    </xf>
    <xf numFmtId="0" fontId="35" fillId="0" borderId="14" applyNumberFormat="0" applyFill="0" applyAlignment="0" applyProtection="0">
      <alignment vertical="center"/>
    </xf>
    <xf numFmtId="0" fontId="22" fillId="19" borderId="0" applyNumberFormat="0" applyBorder="0" applyAlignment="0" applyProtection="0">
      <alignment vertical="center"/>
    </xf>
    <xf numFmtId="0" fontId="18" fillId="0" borderId="16" applyNumberFormat="0" applyFill="0" applyAlignment="0" applyProtection="0">
      <alignment vertical="center"/>
    </xf>
    <xf numFmtId="0" fontId="22" fillId="15" borderId="0" applyNumberFormat="0" applyBorder="0" applyAlignment="0" applyProtection="0">
      <alignment vertical="center"/>
    </xf>
    <xf numFmtId="0" fontId="23" fillId="6" borderId="17" applyNumberFormat="0" applyAlignment="0" applyProtection="0">
      <alignment vertical="center"/>
    </xf>
    <xf numFmtId="0" fontId="21" fillId="6" borderId="15" applyNumberFormat="0" applyAlignment="0" applyProtection="0">
      <alignment vertical="center"/>
    </xf>
    <xf numFmtId="0" fontId="30" fillId="17" borderId="18" applyNumberFormat="0" applyAlignment="0" applyProtection="0">
      <alignment vertical="center"/>
    </xf>
    <xf numFmtId="0" fontId="20" fillId="22" borderId="0" applyNumberFormat="0" applyBorder="0" applyAlignment="0" applyProtection="0">
      <alignment vertical="center"/>
    </xf>
    <xf numFmtId="0" fontId="22" fillId="26" borderId="0" applyNumberFormat="0" applyBorder="0" applyAlignment="0" applyProtection="0">
      <alignment vertical="center"/>
    </xf>
    <xf numFmtId="0" fontId="32" fillId="0" borderId="19" applyNumberFormat="0" applyFill="0" applyAlignment="0" applyProtection="0">
      <alignment vertical="center"/>
    </xf>
    <xf numFmtId="0" fontId="34" fillId="0" borderId="21" applyNumberFormat="0" applyFill="0" applyAlignment="0" applyProtection="0">
      <alignment vertical="center"/>
    </xf>
    <xf numFmtId="0" fontId="28" fillId="10" borderId="0" applyNumberFormat="0" applyBorder="0" applyAlignment="0" applyProtection="0">
      <alignment vertical="center"/>
    </xf>
    <xf numFmtId="0" fontId="25" fillId="8" borderId="0" applyNumberFormat="0" applyBorder="0" applyAlignment="0" applyProtection="0">
      <alignment vertical="center"/>
    </xf>
    <xf numFmtId="10" fontId="12" fillId="0" borderId="7">
      <alignment horizontal="right" vertical="center"/>
    </xf>
    <xf numFmtId="0" fontId="20" fillId="18" borderId="0" applyNumberFormat="0" applyBorder="0" applyAlignment="0" applyProtection="0">
      <alignment vertical="center"/>
    </xf>
    <xf numFmtId="0" fontId="22" fillId="7" borderId="0" applyNumberFormat="0" applyBorder="0" applyAlignment="0" applyProtection="0">
      <alignment vertical="center"/>
    </xf>
    <xf numFmtId="0" fontId="20" fillId="5" borderId="0" applyNumberFormat="0" applyBorder="0" applyAlignment="0" applyProtection="0">
      <alignment vertical="center"/>
    </xf>
    <xf numFmtId="0" fontId="20" fillId="12" borderId="0" applyNumberFormat="0" applyBorder="0" applyAlignment="0" applyProtection="0">
      <alignment vertical="center"/>
    </xf>
    <xf numFmtId="0" fontId="20" fillId="29" borderId="0" applyNumberFormat="0" applyBorder="0" applyAlignment="0" applyProtection="0">
      <alignment vertical="center"/>
    </xf>
    <xf numFmtId="0" fontId="20" fillId="31" borderId="0" applyNumberFormat="0" applyBorder="0" applyAlignment="0" applyProtection="0">
      <alignment vertical="center"/>
    </xf>
    <xf numFmtId="0" fontId="22" fillId="34" borderId="0" applyNumberFormat="0" applyBorder="0" applyAlignment="0" applyProtection="0">
      <alignment vertical="center"/>
    </xf>
    <xf numFmtId="0" fontId="22" fillId="25" borderId="0" applyNumberFormat="0" applyBorder="0" applyAlignment="0" applyProtection="0">
      <alignment vertical="center"/>
    </xf>
    <xf numFmtId="0" fontId="20" fillId="28" borderId="0" applyNumberFormat="0" applyBorder="0" applyAlignment="0" applyProtection="0">
      <alignment vertical="center"/>
    </xf>
    <xf numFmtId="0" fontId="20" fillId="33" borderId="0" applyNumberFormat="0" applyBorder="0" applyAlignment="0" applyProtection="0">
      <alignment vertical="center"/>
    </xf>
    <xf numFmtId="0" fontId="22" fillId="11" borderId="0" applyNumberFormat="0" applyBorder="0" applyAlignment="0" applyProtection="0">
      <alignment vertical="center"/>
    </xf>
    <xf numFmtId="0" fontId="20" fillId="24" borderId="0" applyNumberFormat="0" applyBorder="0" applyAlignment="0" applyProtection="0">
      <alignment vertical="center"/>
    </xf>
    <xf numFmtId="0" fontId="22" fillId="27" borderId="0" applyNumberFormat="0" applyBorder="0" applyAlignment="0" applyProtection="0">
      <alignment vertical="center"/>
    </xf>
    <xf numFmtId="0" fontId="22" fillId="30" borderId="0" applyNumberFormat="0" applyBorder="0" applyAlignment="0" applyProtection="0">
      <alignment vertical="center"/>
    </xf>
    <xf numFmtId="0" fontId="20" fillId="32" borderId="0" applyNumberFormat="0" applyBorder="0" applyAlignment="0" applyProtection="0">
      <alignment vertical="center"/>
    </xf>
    <xf numFmtId="0" fontId="22" fillId="14" borderId="0" applyNumberFormat="0" applyBorder="0" applyAlignment="0" applyProtection="0">
      <alignment vertical="center"/>
    </xf>
    <xf numFmtId="176" fontId="12" fillId="0" borderId="7">
      <alignment horizontal="right" vertical="center"/>
    </xf>
    <xf numFmtId="49" fontId="12" fillId="0" borderId="7">
      <alignment horizontal="left" vertical="center" wrapText="1"/>
    </xf>
    <xf numFmtId="176" fontId="12" fillId="0" borderId="7">
      <alignment horizontal="right" vertical="center"/>
    </xf>
    <xf numFmtId="179" fontId="12" fillId="0" borderId="7">
      <alignment horizontal="right" vertical="center"/>
    </xf>
    <xf numFmtId="180" fontId="12" fillId="0" borderId="7">
      <alignment horizontal="right" vertical="center"/>
    </xf>
    <xf numFmtId="0" fontId="12" fillId="0" borderId="0">
      <alignment vertical="top"/>
      <protection locked="0"/>
    </xf>
  </cellStyleXfs>
  <cellXfs count="203">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4"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0" xfId="0" applyFont="1" applyBorder="1" applyAlignment="1" applyProtection="1">
      <alignment horizontal="left"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10" xfId="0" applyFont="1" applyBorder="1" applyAlignment="1" applyProtection="1">
      <alignment horizontal="left" vertical="center"/>
      <protection locked="0"/>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49" fontId="11" fillId="0" borderId="7" xfId="0" applyNumberFormat="1" applyFont="1" applyFill="1" applyBorder="1" applyAlignment="1">
      <alignment horizontal="left" vertical="center" wrapTex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6" xfId="0" applyFont="1" applyBorder="1" applyAlignment="1" applyProtection="1">
      <alignment horizontal="center" vertical="center"/>
      <protection locked="0"/>
    </xf>
    <xf numFmtId="0" fontId="12" fillId="0" borderId="7" xfId="0" applyFont="1" applyFill="1" applyBorder="1" applyAlignment="1" applyProtection="1">
      <alignment horizontal="left"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6" fontId="12" fillId="0" borderId="7" xfId="54" applyProtection="1">
      <alignment horizontal="right" vertical="center"/>
      <protection locked="0"/>
    </xf>
    <xf numFmtId="176" fontId="12" fillId="0" borderId="7" xfId="0" applyNumberFormat="1" applyFont="1" applyFill="1" applyBorder="1" applyAlignment="1" applyProtection="1">
      <alignment horizontal="right" vertical="center"/>
      <protection locked="0"/>
    </xf>
    <xf numFmtId="0" fontId="4" fillId="0" borderId="4" xfId="0" applyFont="1" applyBorder="1" applyAlignment="1" applyProtection="1">
      <alignment horizontal="center" vertical="center" wrapText="1"/>
      <protection locked="0"/>
    </xf>
    <xf numFmtId="0" fontId="1" fillId="0" borderId="0" xfId="0" applyFont="1" applyBorder="1" applyAlignment="1">
      <alignment horizontal="center" wrapText="1"/>
    </xf>
    <xf numFmtId="0" fontId="13" fillId="0" borderId="0"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 xfId="0" applyFont="1" applyBorder="1" applyAlignment="1">
      <alignment horizontal="center" vertical="center" wrapText="1"/>
    </xf>
    <xf numFmtId="4" fontId="2" fillId="0" borderId="7" xfId="0" applyNumberFormat="1" applyFont="1" applyBorder="1" applyAlignment="1">
      <alignment horizontal="right" vertical="center"/>
    </xf>
    <xf numFmtId="4" fontId="2"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57" applyFont="1" applyFill="1" applyBorder="1" applyAlignment="1" applyProtection="1">
      <alignment horizontal="left" vertical="center" wrapText="1"/>
    </xf>
    <xf numFmtId="0" fontId="1" fillId="0" borderId="4"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0" fontId="14"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5" fillId="0" borderId="7" xfId="0" applyFont="1" applyBorder="1" applyAlignment="1">
      <alignment horizontal="center" vertical="center"/>
    </xf>
    <xf numFmtId="0" fontId="15" fillId="0" borderId="7" xfId="0" applyFont="1" applyBorder="1" applyAlignment="1" applyProtection="1">
      <alignment horizontal="center" vertical="center" wrapText="1"/>
      <protection locked="0"/>
    </xf>
    <xf numFmtId="176" fontId="16" fillId="0" borderId="7" xfId="0" applyNumberFormat="1" applyFont="1" applyBorder="1" applyAlignment="1">
      <alignment horizontal="right" vertical="center"/>
    </xf>
    <xf numFmtId="0" fontId="14" fillId="2" borderId="1" xfId="0" applyFont="1" applyFill="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2" borderId="6" xfId="0" applyFont="1" applyFill="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2" fillId="3" borderId="7" xfId="57" applyFont="1" applyFill="1" applyBorder="1" applyAlignment="1" applyProtection="1">
      <alignment horizontal="left" vertical="center" wrapText="1"/>
    </xf>
    <xf numFmtId="0" fontId="2" fillId="3" borderId="2" xfId="57" applyFont="1" applyFill="1" applyBorder="1" applyAlignment="1" applyProtection="1">
      <alignment horizontal="left" vertical="center" wrapText="1"/>
    </xf>
    <xf numFmtId="0" fontId="2" fillId="2" borderId="2" xfId="0" applyFont="1" applyFill="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6" fillId="2" borderId="0" xfId="0" applyFont="1" applyFill="1" applyBorder="1" applyAlignment="1">
      <alignment horizontal="left" vertical="center"/>
    </xf>
    <xf numFmtId="0" fontId="2" fillId="0" borderId="7" xfId="0" applyFont="1" applyBorder="1" applyAlignment="1" applyProtection="1">
      <alignment vertical="center"/>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B43" sqref="B43"/>
    </sheetView>
  </sheetViews>
  <sheetFormatPr defaultColWidth="8.575" defaultRowHeight="12.75" customHeight="1" outlineLevelCol="3"/>
  <cols>
    <col min="1" max="4" width="41" customWidth="1"/>
  </cols>
  <sheetData>
    <row r="1" customHeight="1" spans="1:4">
      <c r="A1" s="1"/>
      <c r="B1" s="1"/>
      <c r="C1" s="1"/>
      <c r="D1" s="1"/>
    </row>
    <row r="2" ht="15" customHeight="1" spans="1:4">
      <c r="A2" s="47"/>
      <c r="B2" s="47"/>
      <c r="C2" s="47"/>
      <c r="D2" s="65" t="s">
        <v>0</v>
      </c>
    </row>
    <row r="3" ht="41.25" customHeight="1" spans="1:1">
      <c r="A3" s="42" t="str">
        <f>"2025"&amp;"年部门财务收支预算总表"</f>
        <v>2025年部门财务收支预算总表</v>
      </c>
    </row>
    <row r="4" ht="17.25" customHeight="1" spans="1:4">
      <c r="A4" s="45" t="s">
        <v>1</v>
      </c>
      <c r="B4" s="201"/>
      <c r="D4" s="143" t="s">
        <v>2</v>
      </c>
    </row>
    <row r="5" ht="23.25" customHeight="1" spans="1:4">
      <c r="A5" s="168" t="s">
        <v>3</v>
      </c>
      <c r="B5" s="169"/>
      <c r="C5" s="168" t="s">
        <v>4</v>
      </c>
      <c r="D5" s="169"/>
    </row>
    <row r="6" ht="24" customHeight="1" spans="1:4">
      <c r="A6" s="168" t="s">
        <v>5</v>
      </c>
      <c r="B6" s="168" t="s">
        <v>6</v>
      </c>
      <c r="C6" s="168" t="s">
        <v>7</v>
      </c>
      <c r="D6" s="168" t="s">
        <v>6</v>
      </c>
    </row>
    <row r="7" ht="17.25" customHeight="1" spans="1:4">
      <c r="A7" s="170" t="s">
        <v>8</v>
      </c>
      <c r="B7" s="82">
        <v>2920141</v>
      </c>
      <c r="C7" s="170" t="s">
        <v>9</v>
      </c>
      <c r="D7" s="82">
        <v>2187581</v>
      </c>
    </row>
    <row r="8" ht="17.25" customHeight="1" spans="1:4">
      <c r="A8" s="170" t="s">
        <v>10</v>
      </c>
      <c r="B8" s="82"/>
      <c r="C8" s="170" t="s">
        <v>11</v>
      </c>
      <c r="D8" s="82"/>
    </row>
    <row r="9" ht="17.25" customHeight="1" spans="1:4">
      <c r="A9" s="170" t="s">
        <v>12</v>
      </c>
      <c r="B9" s="82"/>
      <c r="C9" s="202" t="s">
        <v>13</v>
      </c>
      <c r="D9" s="82"/>
    </row>
    <row r="10" ht="17.25" customHeight="1" spans="1:4">
      <c r="A10" s="170" t="s">
        <v>14</v>
      </c>
      <c r="B10" s="82"/>
      <c r="C10" s="202" t="s">
        <v>15</v>
      </c>
      <c r="D10" s="82"/>
    </row>
    <row r="11" ht="17.25" customHeight="1" spans="1:4">
      <c r="A11" s="170" t="s">
        <v>16</v>
      </c>
      <c r="B11" s="82"/>
      <c r="C11" s="202" t="s">
        <v>17</v>
      </c>
      <c r="D11" s="82"/>
    </row>
    <row r="12" ht="17.25" customHeight="1" spans="1:4">
      <c r="A12" s="170" t="s">
        <v>18</v>
      </c>
      <c r="B12" s="82"/>
      <c r="C12" s="202" t="s">
        <v>19</v>
      </c>
      <c r="D12" s="82"/>
    </row>
    <row r="13" ht="17.25" customHeight="1" spans="1:4">
      <c r="A13" s="170" t="s">
        <v>20</v>
      </c>
      <c r="B13" s="82"/>
      <c r="C13" s="33" t="s">
        <v>21</v>
      </c>
      <c r="D13" s="82"/>
    </row>
    <row r="14" ht="17.25" customHeight="1" spans="1:4">
      <c r="A14" s="170" t="s">
        <v>22</v>
      </c>
      <c r="B14" s="82"/>
      <c r="C14" s="33" t="s">
        <v>23</v>
      </c>
      <c r="D14" s="82">
        <v>397560</v>
      </c>
    </row>
    <row r="15" ht="17.25" customHeight="1" spans="1:4">
      <c r="A15" s="170" t="s">
        <v>24</v>
      </c>
      <c r="B15" s="82"/>
      <c r="C15" s="33" t="s">
        <v>25</v>
      </c>
      <c r="D15" s="82">
        <v>175000</v>
      </c>
    </row>
    <row r="16" ht="17.25" customHeight="1" spans="1:4">
      <c r="A16" s="170" t="s">
        <v>26</v>
      </c>
      <c r="B16" s="82"/>
      <c r="C16" s="33" t="s">
        <v>27</v>
      </c>
      <c r="D16" s="82"/>
    </row>
    <row r="17" ht="17.25" customHeight="1" spans="1:4">
      <c r="A17" s="148"/>
      <c r="B17" s="82"/>
      <c r="C17" s="33" t="s">
        <v>28</v>
      </c>
      <c r="D17" s="82"/>
    </row>
    <row r="18" ht="17.25" customHeight="1" spans="1:4">
      <c r="A18" s="171"/>
      <c r="B18" s="82"/>
      <c r="C18" s="33" t="s">
        <v>29</v>
      </c>
      <c r="D18" s="82"/>
    </row>
    <row r="19" ht="17.25" customHeight="1" spans="1:4">
      <c r="A19" s="171"/>
      <c r="B19" s="82"/>
      <c r="C19" s="33" t="s">
        <v>30</v>
      </c>
      <c r="D19" s="82"/>
    </row>
    <row r="20" ht="17.25" customHeight="1" spans="1:4">
      <c r="A20" s="171"/>
      <c r="B20" s="82"/>
      <c r="C20" s="33" t="s">
        <v>31</v>
      </c>
      <c r="D20" s="82"/>
    </row>
    <row r="21" ht="17.25" customHeight="1" spans="1:4">
      <c r="A21" s="171"/>
      <c r="B21" s="82"/>
      <c r="C21" s="33" t="s">
        <v>32</v>
      </c>
      <c r="D21" s="82"/>
    </row>
    <row r="22" ht="17.25" customHeight="1" spans="1:4">
      <c r="A22" s="171"/>
      <c r="B22" s="82"/>
      <c r="C22" s="33" t="s">
        <v>33</v>
      </c>
      <c r="D22" s="82"/>
    </row>
    <row r="23" ht="17.25" customHeight="1" spans="1:4">
      <c r="A23" s="171"/>
      <c r="B23" s="82"/>
      <c r="C23" s="33" t="s">
        <v>34</v>
      </c>
      <c r="D23" s="82"/>
    </row>
    <row r="24" ht="17.25" customHeight="1" spans="1:4">
      <c r="A24" s="171"/>
      <c r="B24" s="82"/>
      <c r="C24" s="33" t="s">
        <v>35</v>
      </c>
      <c r="D24" s="82"/>
    </row>
    <row r="25" ht="17.25" customHeight="1" spans="1:4">
      <c r="A25" s="171"/>
      <c r="B25" s="82"/>
      <c r="C25" s="33" t="s">
        <v>36</v>
      </c>
      <c r="D25" s="82">
        <v>160000</v>
      </c>
    </row>
    <row r="26" ht="17.25" customHeight="1" spans="1:4">
      <c r="A26" s="171"/>
      <c r="B26" s="82"/>
      <c r="C26" s="33" t="s">
        <v>37</v>
      </c>
      <c r="D26" s="82"/>
    </row>
    <row r="27" ht="17.25" customHeight="1" spans="1:4">
      <c r="A27" s="171"/>
      <c r="B27" s="82"/>
      <c r="C27" s="148" t="s">
        <v>38</v>
      </c>
      <c r="D27" s="82"/>
    </row>
    <row r="28" ht="17.25" customHeight="1" spans="1:4">
      <c r="A28" s="171"/>
      <c r="B28" s="82"/>
      <c r="C28" s="33" t="s">
        <v>39</v>
      </c>
      <c r="D28" s="82"/>
    </row>
    <row r="29" ht="16.5" customHeight="1" spans="1:4">
      <c r="A29" s="171"/>
      <c r="B29" s="82"/>
      <c r="C29" s="33" t="s">
        <v>40</v>
      </c>
      <c r="D29" s="82"/>
    </row>
    <row r="30" ht="16.5" customHeight="1" spans="1:4">
      <c r="A30" s="171"/>
      <c r="B30" s="82"/>
      <c r="C30" s="148" t="s">
        <v>41</v>
      </c>
      <c r="D30" s="82"/>
    </row>
    <row r="31" ht="17.25" customHeight="1" spans="1:4">
      <c r="A31" s="171"/>
      <c r="B31" s="82"/>
      <c r="C31" s="148" t="s">
        <v>42</v>
      </c>
      <c r="D31" s="82"/>
    </row>
    <row r="32" ht="17.25" customHeight="1" spans="1:4">
      <c r="A32" s="171"/>
      <c r="B32" s="82"/>
      <c r="C32" s="33" t="s">
        <v>43</v>
      </c>
      <c r="D32" s="82"/>
    </row>
    <row r="33" ht="16.5" customHeight="1" spans="1:4">
      <c r="A33" s="171" t="s">
        <v>44</v>
      </c>
      <c r="B33" s="82">
        <v>2920141</v>
      </c>
      <c r="C33" s="171" t="s">
        <v>45</v>
      </c>
      <c r="D33" s="82">
        <v>2920141</v>
      </c>
    </row>
    <row r="34" ht="16.5" customHeight="1" spans="1:4">
      <c r="A34" s="148" t="s">
        <v>46</v>
      </c>
      <c r="B34" s="82"/>
      <c r="C34" s="148" t="s">
        <v>47</v>
      </c>
      <c r="D34" s="82"/>
    </row>
    <row r="35" ht="16.5" customHeight="1" spans="1:4">
      <c r="A35" s="33" t="s">
        <v>48</v>
      </c>
      <c r="B35" s="82"/>
      <c r="C35" s="33" t="s">
        <v>48</v>
      </c>
      <c r="D35" s="82"/>
    </row>
    <row r="36" ht="16.5" customHeight="1" spans="1:4">
      <c r="A36" s="33" t="s">
        <v>49</v>
      </c>
      <c r="B36" s="82"/>
      <c r="C36" s="33" t="s">
        <v>50</v>
      </c>
      <c r="D36" s="82"/>
    </row>
    <row r="37" ht="16.5" customHeight="1" spans="1:4">
      <c r="A37" s="172" t="s">
        <v>51</v>
      </c>
      <c r="B37" s="82">
        <v>2920141</v>
      </c>
      <c r="C37" s="172" t="s">
        <v>52</v>
      </c>
      <c r="D37" s="82">
        <v>2920141</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A4" sqref="A4:B4"/>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5" t="s">
        <v>53</v>
      </c>
    </row>
    <row r="3" ht="41.25" customHeight="1" spans="1:1">
      <c r="A3" s="42" t="str">
        <f>"2025"&amp;"年部门收入预算表"</f>
        <v>2025年部门收入预算表</v>
      </c>
    </row>
    <row r="4" ht="17.25" customHeight="1" spans="1:19">
      <c r="A4" s="45" t="s">
        <v>1</v>
      </c>
      <c r="S4" s="47" t="s">
        <v>2</v>
      </c>
    </row>
    <row r="5" ht="21.75" customHeight="1" spans="1:19">
      <c r="A5" s="188" t="s">
        <v>54</v>
      </c>
      <c r="B5" s="189" t="s">
        <v>55</v>
      </c>
      <c r="C5" s="189" t="s">
        <v>56</v>
      </c>
      <c r="D5" s="190" t="s">
        <v>57</v>
      </c>
      <c r="E5" s="190"/>
      <c r="F5" s="190"/>
      <c r="G5" s="190"/>
      <c r="H5" s="190"/>
      <c r="I5" s="134"/>
      <c r="J5" s="190"/>
      <c r="K5" s="190"/>
      <c r="L5" s="190"/>
      <c r="M5" s="190"/>
      <c r="N5" s="196"/>
      <c r="O5" s="190" t="s">
        <v>46</v>
      </c>
      <c r="P5" s="190"/>
      <c r="Q5" s="190"/>
      <c r="R5" s="190"/>
      <c r="S5" s="196"/>
    </row>
    <row r="6" ht="27" customHeight="1" spans="1:19">
      <c r="A6" s="191"/>
      <c r="B6" s="192"/>
      <c r="C6" s="192"/>
      <c r="D6" s="192" t="s">
        <v>58</v>
      </c>
      <c r="E6" s="192" t="s">
        <v>59</v>
      </c>
      <c r="F6" s="192" t="s">
        <v>60</v>
      </c>
      <c r="G6" s="192" t="s">
        <v>61</v>
      </c>
      <c r="H6" s="192" t="s">
        <v>62</v>
      </c>
      <c r="I6" s="197" t="s">
        <v>63</v>
      </c>
      <c r="J6" s="198"/>
      <c r="K6" s="198"/>
      <c r="L6" s="198"/>
      <c r="M6" s="198"/>
      <c r="N6" s="199"/>
      <c r="O6" s="192" t="s">
        <v>58</v>
      </c>
      <c r="P6" s="192" t="s">
        <v>59</v>
      </c>
      <c r="Q6" s="192" t="s">
        <v>60</v>
      </c>
      <c r="R6" s="192" t="s">
        <v>61</v>
      </c>
      <c r="S6" s="192" t="s">
        <v>64</v>
      </c>
    </row>
    <row r="7" ht="30" customHeight="1" spans="1:19">
      <c r="A7" s="193"/>
      <c r="B7" s="108"/>
      <c r="C7" s="117"/>
      <c r="D7" s="117"/>
      <c r="E7" s="117"/>
      <c r="F7" s="117"/>
      <c r="G7" s="117"/>
      <c r="H7" s="117"/>
      <c r="I7" s="73" t="s">
        <v>58</v>
      </c>
      <c r="J7" s="199" t="s">
        <v>65</v>
      </c>
      <c r="K7" s="199" t="s">
        <v>66</v>
      </c>
      <c r="L7" s="199" t="s">
        <v>67</v>
      </c>
      <c r="M7" s="199" t="s">
        <v>68</v>
      </c>
      <c r="N7" s="199" t="s">
        <v>69</v>
      </c>
      <c r="O7" s="200"/>
      <c r="P7" s="200"/>
      <c r="Q7" s="200"/>
      <c r="R7" s="200"/>
      <c r="S7" s="117"/>
    </row>
    <row r="8" ht="15" customHeight="1" spans="1:19">
      <c r="A8" s="194">
        <v>1</v>
      </c>
      <c r="B8" s="194">
        <v>2</v>
      </c>
      <c r="C8" s="194">
        <v>3</v>
      </c>
      <c r="D8" s="194">
        <v>4</v>
      </c>
      <c r="E8" s="194">
        <v>5</v>
      </c>
      <c r="F8" s="194">
        <v>6</v>
      </c>
      <c r="G8" s="194">
        <v>7</v>
      </c>
      <c r="H8" s="194">
        <v>8</v>
      </c>
      <c r="I8" s="73">
        <v>9</v>
      </c>
      <c r="J8" s="194">
        <v>10</v>
      </c>
      <c r="K8" s="194">
        <v>11</v>
      </c>
      <c r="L8" s="194">
        <v>12</v>
      </c>
      <c r="M8" s="194">
        <v>13</v>
      </c>
      <c r="N8" s="194">
        <v>14</v>
      </c>
      <c r="O8" s="194">
        <v>15</v>
      </c>
      <c r="P8" s="194">
        <v>16</v>
      </c>
      <c r="Q8" s="194">
        <v>17</v>
      </c>
      <c r="R8" s="194">
        <v>18</v>
      </c>
      <c r="S8" s="194">
        <v>19</v>
      </c>
    </row>
    <row r="9" ht="18" customHeight="1" spans="1:19">
      <c r="A9" s="21">
        <v>301004</v>
      </c>
      <c r="B9" s="21" t="s">
        <v>70</v>
      </c>
      <c r="C9" s="82">
        <v>2920141</v>
      </c>
      <c r="D9" s="82">
        <v>2920141</v>
      </c>
      <c r="E9" s="82">
        <v>2920141</v>
      </c>
      <c r="F9" s="82"/>
      <c r="G9" s="82"/>
      <c r="H9" s="82"/>
      <c r="I9" s="82"/>
      <c r="J9" s="82"/>
      <c r="K9" s="82"/>
      <c r="L9" s="82"/>
      <c r="M9" s="82"/>
      <c r="N9" s="82"/>
      <c r="O9" s="82"/>
      <c r="P9" s="82"/>
      <c r="Q9" s="82"/>
      <c r="R9" s="82"/>
      <c r="S9" s="82"/>
    </row>
    <row r="10" ht="18" customHeight="1" spans="1:19">
      <c r="A10" s="50" t="s">
        <v>56</v>
      </c>
      <c r="B10" s="195"/>
      <c r="C10" s="82">
        <v>2920141</v>
      </c>
      <c r="D10" s="82">
        <v>2920141</v>
      </c>
      <c r="E10" s="82">
        <v>2920141</v>
      </c>
      <c r="F10" s="82"/>
      <c r="G10" s="82"/>
      <c r="H10" s="82"/>
      <c r="I10" s="82"/>
      <c r="J10" s="82"/>
      <c r="K10" s="82"/>
      <c r="L10" s="82"/>
      <c r="M10" s="82"/>
      <c r="N10" s="82"/>
      <c r="O10" s="82"/>
      <c r="P10" s="82"/>
      <c r="Q10" s="82"/>
      <c r="R10" s="82"/>
      <c r="S10" s="82"/>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GridLines="0" showZeros="0" workbookViewId="0">
      <pane ySplit="1" topLeftCell="A2" activePane="bottomLeft" state="frozen"/>
      <selection/>
      <selection pane="bottomLeft" activeCell="A19" sqref="$A19:$XFD19"/>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7" t="s">
        <v>71</v>
      </c>
    </row>
    <row r="3" ht="41.25" customHeight="1" spans="1:1">
      <c r="A3" s="42" t="str">
        <f>"2025"&amp;"年部门支出预算表"</f>
        <v>2025年部门支出预算表</v>
      </c>
    </row>
    <row r="4" ht="17.25" customHeight="1" spans="1:15">
      <c r="A4" s="45" t="s">
        <v>1</v>
      </c>
      <c r="O4" s="47" t="s">
        <v>2</v>
      </c>
    </row>
    <row r="5" ht="27" customHeight="1" spans="1:15">
      <c r="A5" s="174" t="s">
        <v>72</v>
      </c>
      <c r="B5" s="174" t="s">
        <v>73</v>
      </c>
      <c r="C5" s="174" t="s">
        <v>56</v>
      </c>
      <c r="D5" s="175" t="s">
        <v>59</v>
      </c>
      <c r="E5" s="176"/>
      <c r="F5" s="177"/>
      <c r="G5" s="178" t="s">
        <v>60</v>
      </c>
      <c r="H5" s="178" t="s">
        <v>61</v>
      </c>
      <c r="I5" s="178" t="s">
        <v>74</v>
      </c>
      <c r="J5" s="175" t="s">
        <v>63</v>
      </c>
      <c r="K5" s="176"/>
      <c r="L5" s="176"/>
      <c r="M5" s="176"/>
      <c r="N5" s="185"/>
      <c r="O5" s="186"/>
    </row>
    <row r="6" ht="42" customHeight="1" spans="1:15">
      <c r="A6" s="179"/>
      <c r="B6" s="179"/>
      <c r="C6" s="180"/>
      <c r="D6" s="181" t="s">
        <v>58</v>
      </c>
      <c r="E6" s="181" t="s">
        <v>75</v>
      </c>
      <c r="F6" s="181" t="s">
        <v>76</v>
      </c>
      <c r="G6" s="180"/>
      <c r="H6" s="180"/>
      <c r="I6" s="187"/>
      <c r="J6" s="181" t="s">
        <v>58</v>
      </c>
      <c r="K6" s="168" t="s">
        <v>77</v>
      </c>
      <c r="L6" s="168" t="s">
        <v>78</v>
      </c>
      <c r="M6" s="168" t="s">
        <v>79</v>
      </c>
      <c r="N6" s="168" t="s">
        <v>80</v>
      </c>
      <c r="O6" s="168" t="s">
        <v>81</v>
      </c>
    </row>
    <row r="7" ht="18" customHeight="1" spans="1:15">
      <c r="A7" s="53" t="s">
        <v>82</v>
      </c>
      <c r="B7" s="53" t="s">
        <v>83</v>
      </c>
      <c r="C7" s="53" t="s">
        <v>84</v>
      </c>
      <c r="D7" s="57" t="s">
        <v>85</v>
      </c>
      <c r="E7" s="57" t="s">
        <v>86</v>
      </c>
      <c r="F7" s="57" t="s">
        <v>87</v>
      </c>
      <c r="G7" s="57" t="s">
        <v>88</v>
      </c>
      <c r="H7" s="57" t="s">
        <v>89</v>
      </c>
      <c r="I7" s="57" t="s">
        <v>90</v>
      </c>
      <c r="J7" s="57" t="s">
        <v>91</v>
      </c>
      <c r="K7" s="57" t="s">
        <v>92</v>
      </c>
      <c r="L7" s="57" t="s">
        <v>93</v>
      </c>
      <c r="M7" s="57" t="s">
        <v>94</v>
      </c>
      <c r="N7" s="53" t="s">
        <v>95</v>
      </c>
      <c r="O7" s="57" t="s">
        <v>96</v>
      </c>
    </row>
    <row r="8" ht="18" customHeight="1" spans="1:15">
      <c r="A8" s="58" t="s">
        <v>97</v>
      </c>
      <c r="B8" s="58" t="s">
        <v>98</v>
      </c>
      <c r="C8" s="82">
        <v>2187581</v>
      </c>
      <c r="D8" s="82">
        <v>2187581</v>
      </c>
      <c r="E8" s="82">
        <v>1620865</v>
      </c>
      <c r="F8" s="82">
        <v>566716</v>
      </c>
      <c r="G8" s="82"/>
      <c r="H8" s="82"/>
      <c r="I8" s="82"/>
      <c r="J8" s="82"/>
      <c r="K8" s="82"/>
      <c r="L8" s="82"/>
      <c r="M8" s="82"/>
      <c r="N8" s="82"/>
      <c r="O8" s="82"/>
    </row>
    <row r="9" ht="18" customHeight="1" spans="1:15">
      <c r="A9" s="58" t="s">
        <v>99</v>
      </c>
      <c r="B9" s="58" t="s">
        <v>100</v>
      </c>
      <c r="C9" s="82">
        <f>SUM(C10:C11)</f>
        <v>2187581</v>
      </c>
      <c r="D9" s="82">
        <f>SUM(D10:D11)</f>
        <v>2187581</v>
      </c>
      <c r="E9" s="82">
        <f>SUM(E10:E11)</f>
        <v>1620865</v>
      </c>
      <c r="F9" s="82">
        <f>SUM(F10:F11)</f>
        <v>566716</v>
      </c>
      <c r="G9" s="82"/>
      <c r="H9" s="82"/>
      <c r="I9" s="82"/>
      <c r="J9" s="82"/>
      <c r="K9" s="82"/>
      <c r="L9" s="82"/>
      <c r="M9" s="82"/>
      <c r="N9" s="82"/>
      <c r="O9" s="82"/>
    </row>
    <row r="10" ht="18" customHeight="1" spans="1:15">
      <c r="A10" s="58" t="s">
        <v>101</v>
      </c>
      <c r="B10" s="58" t="s">
        <v>102</v>
      </c>
      <c r="C10" s="82">
        <v>1832581</v>
      </c>
      <c r="D10" s="82">
        <f>SUM(E10:F10)</f>
        <v>1832581</v>
      </c>
      <c r="E10" s="82">
        <v>1620865</v>
      </c>
      <c r="F10" s="82">
        <v>211716</v>
      </c>
      <c r="G10" s="82"/>
      <c r="H10" s="82"/>
      <c r="I10" s="82"/>
      <c r="J10" s="82"/>
      <c r="K10" s="82"/>
      <c r="L10" s="82"/>
      <c r="M10" s="82"/>
      <c r="N10" s="82"/>
      <c r="O10" s="82"/>
    </row>
    <row r="11" ht="18" customHeight="1" spans="1:15">
      <c r="A11" s="58" t="s">
        <v>103</v>
      </c>
      <c r="B11" s="58" t="s">
        <v>104</v>
      </c>
      <c r="C11" s="82">
        <v>355000</v>
      </c>
      <c r="D11" s="82">
        <f>SUM(E11:F11)</f>
        <v>355000</v>
      </c>
      <c r="E11" s="82"/>
      <c r="F11" s="82">
        <v>355000</v>
      </c>
      <c r="G11" s="82"/>
      <c r="H11" s="82"/>
      <c r="I11" s="82"/>
      <c r="J11" s="82"/>
      <c r="K11" s="82"/>
      <c r="L11" s="82"/>
      <c r="M11" s="82"/>
      <c r="N11" s="82"/>
      <c r="O11" s="82"/>
    </row>
    <row r="12" ht="18" customHeight="1" spans="1:15">
      <c r="A12" s="182" t="s">
        <v>105</v>
      </c>
      <c r="B12" s="182" t="s">
        <v>106</v>
      </c>
      <c r="C12" s="82">
        <v>397560</v>
      </c>
      <c r="D12" s="82">
        <v>397560</v>
      </c>
      <c r="E12" s="82">
        <v>397560</v>
      </c>
      <c r="F12" s="82"/>
      <c r="G12" s="82"/>
      <c r="H12" s="82"/>
      <c r="I12" s="82"/>
      <c r="J12" s="82"/>
      <c r="K12" s="82"/>
      <c r="L12" s="82"/>
      <c r="M12" s="82"/>
      <c r="N12" s="82"/>
      <c r="O12" s="82"/>
    </row>
    <row r="13" ht="18" customHeight="1" spans="1:15">
      <c r="A13" s="182" t="s">
        <v>107</v>
      </c>
      <c r="B13" s="182" t="s">
        <v>108</v>
      </c>
      <c r="C13" s="82">
        <f>SUM(C14:C16)</f>
        <v>397560</v>
      </c>
      <c r="D13" s="82">
        <f>SUM(D14:D16)</f>
        <v>397560</v>
      </c>
      <c r="E13" s="82">
        <f>SUM(E14:E16)</f>
        <v>397560</v>
      </c>
      <c r="F13" s="82">
        <f>SUM(F14:F16)</f>
        <v>0</v>
      </c>
      <c r="G13" s="82"/>
      <c r="H13" s="82"/>
      <c r="I13" s="82"/>
      <c r="J13" s="82"/>
      <c r="K13" s="82"/>
      <c r="L13" s="82"/>
      <c r="M13" s="82"/>
      <c r="N13" s="82"/>
      <c r="O13" s="82"/>
    </row>
    <row r="14" ht="18" customHeight="1" spans="1:15">
      <c r="A14" s="182" t="s">
        <v>109</v>
      </c>
      <c r="B14" s="182" t="s">
        <v>110</v>
      </c>
      <c r="C14" s="82">
        <v>141800</v>
      </c>
      <c r="D14" s="82">
        <f>SUM(E14:F14)</f>
        <v>141800</v>
      </c>
      <c r="E14" s="82">
        <v>141800</v>
      </c>
      <c r="F14" s="82"/>
      <c r="G14" s="82"/>
      <c r="H14" s="82"/>
      <c r="I14" s="82"/>
      <c r="J14" s="82"/>
      <c r="K14" s="82"/>
      <c r="L14" s="82"/>
      <c r="M14" s="82"/>
      <c r="N14" s="82"/>
      <c r="O14" s="82"/>
    </row>
    <row r="15" ht="18" customHeight="1" spans="1:15">
      <c r="A15" s="182" t="s">
        <v>111</v>
      </c>
      <c r="B15" s="182" t="s">
        <v>112</v>
      </c>
      <c r="C15" s="82">
        <v>188080</v>
      </c>
      <c r="D15" s="82">
        <f>SUM(E15:F15)</f>
        <v>188080</v>
      </c>
      <c r="E15" s="82">
        <v>188080</v>
      </c>
      <c r="F15" s="82"/>
      <c r="G15" s="82"/>
      <c r="H15" s="82"/>
      <c r="I15" s="82"/>
      <c r="J15" s="82"/>
      <c r="K15" s="82"/>
      <c r="L15" s="82"/>
      <c r="M15" s="82"/>
      <c r="N15" s="82"/>
      <c r="O15" s="82"/>
    </row>
    <row r="16" ht="18" customHeight="1" spans="1:15">
      <c r="A16" s="182" t="s">
        <v>113</v>
      </c>
      <c r="B16" s="182" t="s">
        <v>114</v>
      </c>
      <c r="C16" s="82">
        <v>67680</v>
      </c>
      <c r="D16" s="82">
        <f>SUM(E16:F16)</f>
        <v>67680</v>
      </c>
      <c r="E16" s="82">
        <v>67680</v>
      </c>
      <c r="F16" s="82"/>
      <c r="G16" s="82"/>
      <c r="H16" s="82"/>
      <c r="I16" s="82"/>
      <c r="J16" s="82"/>
      <c r="K16" s="82"/>
      <c r="L16" s="82"/>
      <c r="M16" s="82"/>
      <c r="N16" s="82"/>
      <c r="O16" s="82"/>
    </row>
    <row r="17" ht="18" customHeight="1" spans="1:15">
      <c r="A17" s="182" t="s">
        <v>115</v>
      </c>
      <c r="B17" s="182" t="s">
        <v>116</v>
      </c>
      <c r="C17" s="82">
        <v>175000</v>
      </c>
      <c r="D17" s="82">
        <v>175000</v>
      </c>
      <c r="E17" s="82">
        <v>175000</v>
      </c>
      <c r="F17" s="82"/>
      <c r="G17" s="82"/>
      <c r="H17" s="82"/>
      <c r="I17" s="82"/>
      <c r="J17" s="82"/>
      <c r="K17" s="82"/>
      <c r="L17" s="82"/>
      <c r="M17" s="82"/>
      <c r="N17" s="82"/>
      <c r="O17" s="82"/>
    </row>
    <row r="18" ht="18" customHeight="1" spans="1:15">
      <c r="A18" s="182" t="s">
        <v>117</v>
      </c>
      <c r="B18" s="182" t="s">
        <v>118</v>
      </c>
      <c r="C18" s="82">
        <f>SUM(C19:C21)</f>
        <v>175000</v>
      </c>
      <c r="D18" s="82">
        <f>SUM(D19:D21)</f>
        <v>175000</v>
      </c>
      <c r="E18" s="82">
        <f>SUM(E19:E21)</f>
        <v>175000</v>
      </c>
      <c r="F18" s="82">
        <f>SUM(F19:F21)</f>
        <v>0</v>
      </c>
      <c r="G18" s="82"/>
      <c r="H18" s="82"/>
      <c r="I18" s="82"/>
      <c r="J18" s="82"/>
      <c r="K18" s="82"/>
      <c r="L18" s="82"/>
      <c r="M18" s="82"/>
      <c r="N18" s="82"/>
      <c r="O18" s="82"/>
    </row>
    <row r="19" ht="18" customHeight="1" spans="1:15">
      <c r="A19" s="182" t="s">
        <v>119</v>
      </c>
      <c r="B19" s="182" t="s">
        <v>120</v>
      </c>
      <c r="C19" s="82">
        <v>90000</v>
      </c>
      <c r="D19" s="82">
        <f>SUM(E19:F19)</f>
        <v>90000</v>
      </c>
      <c r="E19" s="82">
        <v>90000</v>
      </c>
      <c r="F19" s="82"/>
      <c r="G19" s="82"/>
      <c r="H19" s="82"/>
      <c r="I19" s="82"/>
      <c r="J19" s="82"/>
      <c r="K19" s="82"/>
      <c r="L19" s="82"/>
      <c r="M19" s="82"/>
      <c r="N19" s="82"/>
      <c r="O19" s="82"/>
    </row>
    <row r="20" ht="18" customHeight="1" spans="1:15">
      <c r="A20" s="182" t="s">
        <v>121</v>
      </c>
      <c r="B20" s="182" t="s">
        <v>122</v>
      </c>
      <c r="C20" s="82">
        <v>65000</v>
      </c>
      <c r="D20" s="82">
        <f>SUM(E20:F20)</f>
        <v>65000</v>
      </c>
      <c r="E20" s="82">
        <v>65000</v>
      </c>
      <c r="F20" s="82"/>
      <c r="G20" s="82"/>
      <c r="H20" s="82"/>
      <c r="I20" s="82"/>
      <c r="J20" s="82"/>
      <c r="K20" s="82"/>
      <c r="L20" s="82"/>
      <c r="M20" s="82"/>
      <c r="N20" s="82"/>
      <c r="O20" s="82"/>
    </row>
    <row r="21" ht="18" customHeight="1" spans="1:15">
      <c r="A21" s="182" t="s">
        <v>123</v>
      </c>
      <c r="B21" s="182" t="s">
        <v>124</v>
      </c>
      <c r="C21" s="82">
        <v>20000</v>
      </c>
      <c r="D21" s="82">
        <f>SUM(E21:F21)</f>
        <v>20000</v>
      </c>
      <c r="E21" s="82">
        <v>20000</v>
      </c>
      <c r="F21" s="82"/>
      <c r="G21" s="82"/>
      <c r="H21" s="82"/>
      <c r="I21" s="82"/>
      <c r="J21" s="82"/>
      <c r="K21" s="82"/>
      <c r="L21" s="82"/>
      <c r="M21" s="82"/>
      <c r="N21" s="82"/>
      <c r="O21" s="82"/>
    </row>
    <row r="22" ht="18" customHeight="1" spans="1:15">
      <c r="A22" s="182" t="s">
        <v>125</v>
      </c>
      <c r="B22" s="182" t="s">
        <v>126</v>
      </c>
      <c r="C22" s="82">
        <v>160000</v>
      </c>
      <c r="D22" s="82">
        <v>160000</v>
      </c>
      <c r="E22" s="82">
        <v>160000</v>
      </c>
      <c r="F22" s="82"/>
      <c r="G22" s="82"/>
      <c r="H22" s="82"/>
      <c r="I22" s="82"/>
      <c r="J22" s="82"/>
      <c r="K22" s="82"/>
      <c r="L22" s="82"/>
      <c r="M22" s="82"/>
      <c r="N22" s="82"/>
      <c r="O22" s="82"/>
    </row>
    <row r="23" ht="18" customHeight="1" spans="1:15">
      <c r="A23" s="182" t="s">
        <v>127</v>
      </c>
      <c r="B23" s="182" t="s">
        <v>128</v>
      </c>
      <c r="C23" s="82">
        <v>160000</v>
      </c>
      <c r="D23" s="82">
        <v>160000</v>
      </c>
      <c r="E23" s="82">
        <v>160000</v>
      </c>
      <c r="F23" s="82"/>
      <c r="G23" s="82"/>
      <c r="H23" s="82"/>
      <c r="I23" s="82"/>
      <c r="J23" s="82"/>
      <c r="K23" s="82"/>
      <c r="L23" s="82"/>
      <c r="M23" s="82"/>
      <c r="N23" s="82"/>
      <c r="O23" s="82"/>
    </row>
    <row r="24" ht="18" customHeight="1" spans="1:15">
      <c r="A24" s="182" t="s">
        <v>129</v>
      </c>
      <c r="B24" s="183" t="s">
        <v>130</v>
      </c>
      <c r="C24" s="82">
        <v>160000</v>
      </c>
      <c r="D24" s="82">
        <v>160000</v>
      </c>
      <c r="E24" s="82">
        <v>160000</v>
      </c>
      <c r="F24" s="82"/>
      <c r="G24" s="82"/>
      <c r="H24" s="82"/>
      <c r="I24" s="82"/>
      <c r="J24" s="82"/>
      <c r="K24" s="82"/>
      <c r="L24" s="82"/>
      <c r="M24" s="82"/>
      <c r="N24" s="82"/>
      <c r="O24" s="82"/>
    </row>
    <row r="25" ht="21" customHeight="1" spans="1:15">
      <c r="A25" s="184" t="s">
        <v>56</v>
      </c>
      <c r="B25" s="36"/>
      <c r="C25" s="82">
        <f>SUM(C8,C12,C17,C22)</f>
        <v>2920141</v>
      </c>
      <c r="D25" s="82">
        <f>SUM(D8,D12,D17,D22)</f>
        <v>2920141</v>
      </c>
      <c r="E25" s="82">
        <f>SUM(E8,E12,E17,E22)</f>
        <v>2353425</v>
      </c>
      <c r="F25" s="82">
        <f>SUM(F8,F12,F17,F22)</f>
        <v>566716</v>
      </c>
      <c r="G25" s="82"/>
      <c r="H25" s="82"/>
      <c r="I25" s="82"/>
      <c r="J25" s="82"/>
      <c r="K25" s="82"/>
      <c r="L25" s="82"/>
      <c r="M25" s="82"/>
      <c r="N25" s="82"/>
      <c r="O25" s="82"/>
    </row>
  </sheetData>
  <mergeCells count="12">
    <mergeCell ref="A2:O2"/>
    <mergeCell ref="A3:O3"/>
    <mergeCell ref="A4:B4"/>
    <mergeCell ref="D5:F5"/>
    <mergeCell ref="J5:O5"/>
    <mergeCell ref="A25:B25"/>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1" activePane="bottomLeft" state="frozen"/>
      <selection/>
      <selection pane="bottomLeft" activeCell="A4" sqref="A4:B4"/>
    </sheetView>
  </sheetViews>
  <sheetFormatPr defaultColWidth="8.575" defaultRowHeight="12.75" customHeight="1" outlineLevelCol="3"/>
  <cols>
    <col min="1" max="4" width="35.575" customWidth="1"/>
  </cols>
  <sheetData>
    <row r="1" customHeight="1" spans="1:4">
      <c r="A1" s="1"/>
      <c r="B1" s="1"/>
      <c r="C1" s="1"/>
      <c r="D1" s="1"/>
    </row>
    <row r="2" ht="15" customHeight="1" spans="1:4">
      <c r="A2" s="43"/>
      <c r="B2" s="47"/>
      <c r="C2" s="47"/>
      <c r="D2" s="47" t="s">
        <v>131</v>
      </c>
    </row>
    <row r="3" ht="41.25" customHeight="1" spans="1:1">
      <c r="A3" s="42" t="str">
        <f>"2025"&amp;"年部门财政拨款收支预算总表"</f>
        <v>2025年部门财政拨款收支预算总表</v>
      </c>
    </row>
    <row r="4" ht="17.25" customHeight="1" spans="1:4">
      <c r="A4" s="45" t="s">
        <v>1</v>
      </c>
      <c r="D4" s="47" t="s">
        <v>2</v>
      </c>
    </row>
    <row r="5" ht="17.25" customHeight="1" spans="1:4">
      <c r="A5" s="168" t="s">
        <v>3</v>
      </c>
      <c r="B5" s="169"/>
      <c r="C5" s="168" t="s">
        <v>4</v>
      </c>
      <c r="D5" s="169"/>
    </row>
    <row r="6" ht="18.75" customHeight="1" spans="1:4">
      <c r="A6" s="168" t="s">
        <v>5</v>
      </c>
      <c r="B6" s="168" t="s">
        <v>6</v>
      </c>
      <c r="C6" s="168" t="s">
        <v>7</v>
      </c>
      <c r="D6" s="168" t="s">
        <v>6</v>
      </c>
    </row>
    <row r="7" ht="16.5" customHeight="1" spans="1:4">
      <c r="A7" s="170" t="s">
        <v>132</v>
      </c>
      <c r="B7" s="82">
        <v>2920141</v>
      </c>
      <c r="C7" s="170" t="s">
        <v>133</v>
      </c>
      <c r="D7" s="82">
        <v>2920141</v>
      </c>
    </row>
    <row r="8" ht="16.5" customHeight="1" spans="1:4">
      <c r="A8" s="170" t="s">
        <v>134</v>
      </c>
      <c r="B8" s="82"/>
      <c r="C8" s="170" t="s">
        <v>135</v>
      </c>
      <c r="D8" s="82"/>
    </row>
    <row r="9" ht="16.5" customHeight="1" spans="1:4">
      <c r="A9" s="170" t="s">
        <v>136</v>
      </c>
      <c r="B9" s="82"/>
      <c r="C9" s="170" t="s">
        <v>137</v>
      </c>
      <c r="D9" s="82"/>
    </row>
    <row r="10" ht="16.5" customHeight="1" spans="1:4">
      <c r="A10" s="170" t="s">
        <v>138</v>
      </c>
      <c r="B10" s="82"/>
      <c r="C10" s="170" t="s">
        <v>139</v>
      </c>
      <c r="D10" s="82"/>
    </row>
    <row r="11" ht="16.5" customHeight="1" spans="1:4">
      <c r="A11" s="170" t="s">
        <v>140</v>
      </c>
      <c r="B11" s="82"/>
      <c r="C11" s="170" t="s">
        <v>141</v>
      </c>
      <c r="D11" s="82"/>
    </row>
    <row r="12" ht="16.5" customHeight="1" spans="1:4">
      <c r="A12" s="170" t="s">
        <v>134</v>
      </c>
      <c r="B12" s="82"/>
      <c r="C12" s="170" t="s">
        <v>142</v>
      </c>
      <c r="D12" s="82"/>
    </row>
    <row r="13" ht="16.5" customHeight="1" spans="1:4">
      <c r="A13" s="148" t="s">
        <v>136</v>
      </c>
      <c r="B13" s="82"/>
      <c r="C13" s="71" t="s">
        <v>143</v>
      </c>
      <c r="D13" s="82"/>
    </row>
    <row r="14" ht="16.5" customHeight="1" spans="1:4">
      <c r="A14" s="148" t="s">
        <v>138</v>
      </c>
      <c r="B14" s="82"/>
      <c r="C14" s="71" t="s">
        <v>144</v>
      </c>
      <c r="D14" s="82"/>
    </row>
    <row r="15" ht="16.5" customHeight="1" spans="1:4">
      <c r="A15" s="171"/>
      <c r="B15" s="82"/>
      <c r="C15" s="71" t="s">
        <v>145</v>
      </c>
      <c r="D15" s="82">
        <v>397560</v>
      </c>
    </row>
    <row r="16" ht="16.5" customHeight="1" spans="1:4">
      <c r="A16" s="171"/>
      <c r="B16" s="82"/>
      <c r="C16" s="71" t="s">
        <v>146</v>
      </c>
      <c r="D16" s="82">
        <v>175000</v>
      </c>
    </row>
    <row r="17" ht="16.5" customHeight="1" spans="1:4">
      <c r="A17" s="171"/>
      <c r="B17" s="82"/>
      <c r="C17" s="71" t="s">
        <v>147</v>
      </c>
      <c r="D17" s="82"/>
    </row>
    <row r="18" ht="16.5" customHeight="1" spans="1:4">
      <c r="A18" s="171"/>
      <c r="B18" s="82"/>
      <c r="C18" s="71" t="s">
        <v>148</v>
      </c>
      <c r="D18" s="82"/>
    </row>
    <row r="19" ht="16.5" customHeight="1" spans="1:4">
      <c r="A19" s="171"/>
      <c r="B19" s="82"/>
      <c r="C19" s="71" t="s">
        <v>149</v>
      </c>
      <c r="D19" s="82"/>
    </row>
    <row r="20" ht="16.5" customHeight="1" spans="1:4">
      <c r="A20" s="171"/>
      <c r="B20" s="82"/>
      <c r="C20" s="71" t="s">
        <v>150</v>
      </c>
      <c r="D20" s="82"/>
    </row>
    <row r="21" ht="16.5" customHeight="1" spans="1:4">
      <c r="A21" s="171"/>
      <c r="B21" s="82"/>
      <c r="C21" s="71" t="s">
        <v>151</v>
      </c>
      <c r="D21" s="82"/>
    </row>
    <row r="22" ht="16.5" customHeight="1" spans="1:4">
      <c r="A22" s="171"/>
      <c r="B22" s="82"/>
      <c r="C22" s="71" t="s">
        <v>152</v>
      </c>
      <c r="D22" s="82"/>
    </row>
    <row r="23" ht="16.5" customHeight="1" spans="1:4">
      <c r="A23" s="171"/>
      <c r="B23" s="82"/>
      <c r="C23" s="71" t="s">
        <v>153</v>
      </c>
      <c r="D23" s="82"/>
    </row>
    <row r="24" ht="16.5" customHeight="1" spans="1:4">
      <c r="A24" s="171"/>
      <c r="B24" s="82"/>
      <c r="C24" s="71" t="s">
        <v>154</v>
      </c>
      <c r="D24" s="82"/>
    </row>
    <row r="25" ht="16.5" customHeight="1" spans="1:4">
      <c r="A25" s="171"/>
      <c r="B25" s="82"/>
      <c r="C25" s="71" t="s">
        <v>155</v>
      </c>
      <c r="D25" s="82"/>
    </row>
    <row r="26" ht="16.5" customHeight="1" spans="1:4">
      <c r="A26" s="171"/>
      <c r="B26" s="82"/>
      <c r="C26" s="71" t="s">
        <v>156</v>
      </c>
      <c r="D26" s="82">
        <v>160000</v>
      </c>
    </row>
    <row r="27" ht="16.5" customHeight="1" spans="1:4">
      <c r="A27" s="171"/>
      <c r="B27" s="82"/>
      <c r="C27" s="71" t="s">
        <v>157</v>
      </c>
      <c r="D27" s="82"/>
    </row>
    <row r="28" ht="16.5" customHeight="1" spans="1:4">
      <c r="A28" s="171"/>
      <c r="B28" s="82"/>
      <c r="C28" s="71" t="s">
        <v>158</v>
      </c>
      <c r="D28" s="82"/>
    </row>
    <row r="29" ht="16.5" customHeight="1" spans="1:4">
      <c r="A29" s="171"/>
      <c r="B29" s="82"/>
      <c r="C29" s="71" t="s">
        <v>159</v>
      </c>
      <c r="D29" s="82"/>
    </row>
    <row r="30" ht="16.5" customHeight="1" spans="1:4">
      <c r="A30" s="171"/>
      <c r="B30" s="82"/>
      <c r="C30" s="71" t="s">
        <v>160</v>
      </c>
      <c r="D30" s="82"/>
    </row>
    <row r="31" ht="16.5" customHeight="1" spans="1:4">
      <c r="A31" s="171"/>
      <c r="B31" s="82"/>
      <c r="C31" s="71" t="s">
        <v>161</v>
      </c>
      <c r="D31" s="82"/>
    </row>
    <row r="32" ht="16.5" customHeight="1" spans="1:4">
      <c r="A32" s="171"/>
      <c r="B32" s="82"/>
      <c r="C32" s="148" t="s">
        <v>162</v>
      </c>
      <c r="D32" s="82"/>
    </row>
    <row r="33" ht="16.5" customHeight="1" spans="1:4">
      <c r="A33" s="171"/>
      <c r="B33" s="82"/>
      <c r="C33" s="148" t="s">
        <v>163</v>
      </c>
      <c r="D33" s="82"/>
    </row>
    <row r="34" ht="16.5" customHeight="1" spans="1:4">
      <c r="A34" s="171"/>
      <c r="B34" s="82"/>
      <c r="C34" s="31" t="s">
        <v>164</v>
      </c>
      <c r="D34" s="82"/>
    </row>
    <row r="35" ht="15" customHeight="1" spans="1:4">
      <c r="A35" s="172" t="s">
        <v>51</v>
      </c>
      <c r="B35" s="173">
        <v>2920141</v>
      </c>
      <c r="C35" s="172" t="s">
        <v>52</v>
      </c>
      <c r="D35" s="173">
        <v>2920141</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pane ySplit="1" topLeftCell="A2" activePane="bottomLeft" state="frozen"/>
      <selection/>
      <selection pane="bottomLeft" activeCell="A4" sqref="A4"/>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38"/>
      <c r="F2" s="74"/>
      <c r="G2" s="143" t="s">
        <v>165</v>
      </c>
    </row>
    <row r="3" ht="41.25" customHeight="1" spans="1:7">
      <c r="A3" s="127" t="str">
        <f>"2025"&amp;"年一般公共预算支出预算表（按功能科目分类）"</f>
        <v>2025年一般公共预算支出预算表（按功能科目分类）</v>
      </c>
      <c r="B3" s="127"/>
      <c r="C3" s="127"/>
      <c r="D3" s="127"/>
      <c r="E3" s="127"/>
      <c r="F3" s="127"/>
      <c r="G3" s="127"/>
    </row>
    <row r="4" ht="18" customHeight="1" spans="1:7">
      <c r="A4" s="5" t="s">
        <v>1</v>
      </c>
      <c r="F4" s="124"/>
      <c r="G4" s="143" t="s">
        <v>2</v>
      </c>
    </row>
    <row r="5" ht="20.25" customHeight="1" spans="1:7">
      <c r="A5" s="163" t="s">
        <v>166</v>
      </c>
      <c r="B5" s="164"/>
      <c r="C5" s="128" t="s">
        <v>56</v>
      </c>
      <c r="D5" s="151" t="s">
        <v>75</v>
      </c>
      <c r="E5" s="12"/>
      <c r="F5" s="13"/>
      <c r="G5" s="140" t="s">
        <v>76</v>
      </c>
    </row>
    <row r="6" ht="20.25" customHeight="1" spans="1:7">
      <c r="A6" s="165" t="s">
        <v>72</v>
      </c>
      <c r="B6" s="165" t="s">
        <v>73</v>
      </c>
      <c r="C6" s="19"/>
      <c r="D6" s="133" t="s">
        <v>58</v>
      </c>
      <c r="E6" s="133" t="s">
        <v>167</v>
      </c>
      <c r="F6" s="133" t="s">
        <v>168</v>
      </c>
      <c r="G6" s="142"/>
    </row>
    <row r="7" ht="15" customHeight="1" spans="1:7">
      <c r="A7" s="61" t="s">
        <v>82</v>
      </c>
      <c r="B7" s="61" t="s">
        <v>83</v>
      </c>
      <c r="C7" s="61" t="s">
        <v>84</v>
      </c>
      <c r="D7" s="61" t="s">
        <v>85</v>
      </c>
      <c r="E7" s="61" t="s">
        <v>86</v>
      </c>
      <c r="F7" s="61" t="s">
        <v>87</v>
      </c>
      <c r="G7" s="61" t="s">
        <v>88</v>
      </c>
    </row>
    <row r="8" ht="15" customHeight="1" spans="1:7">
      <c r="A8" s="166" t="s">
        <v>97</v>
      </c>
      <c r="B8" s="166" t="s">
        <v>98</v>
      </c>
      <c r="C8" s="82">
        <v>2187581</v>
      </c>
      <c r="D8" s="82">
        <v>1620865</v>
      </c>
      <c r="E8" s="82">
        <v>1503925</v>
      </c>
      <c r="F8" s="82">
        <v>116940</v>
      </c>
      <c r="G8" s="82">
        <v>566716</v>
      </c>
    </row>
    <row r="9" ht="15" customHeight="1" spans="1:7">
      <c r="A9" s="166" t="s">
        <v>99</v>
      </c>
      <c r="B9" s="166" t="s">
        <v>100</v>
      </c>
      <c r="C9" s="82">
        <f>SUM(C10:C11)</f>
        <v>2187581</v>
      </c>
      <c r="D9" s="82">
        <f>SUM(D10:D11)</f>
        <v>1620865</v>
      </c>
      <c r="E9" s="82">
        <f>SUM(E10:E11)</f>
        <v>1503925</v>
      </c>
      <c r="F9" s="82">
        <f>SUM(F10:F11)</f>
        <v>116940</v>
      </c>
      <c r="G9" s="82">
        <f>SUM(G10:G11)</f>
        <v>566716</v>
      </c>
    </row>
    <row r="10" ht="15" customHeight="1" spans="1:7">
      <c r="A10" s="166" t="s">
        <v>101</v>
      </c>
      <c r="B10" s="166" t="s">
        <v>102</v>
      </c>
      <c r="C10" s="82">
        <f>SUM(D10,G10)</f>
        <v>1832581</v>
      </c>
      <c r="D10" s="82">
        <f>SUM(E10:F10)</f>
        <v>1620865</v>
      </c>
      <c r="E10" s="82">
        <v>1503925</v>
      </c>
      <c r="F10" s="82">
        <v>116940</v>
      </c>
      <c r="G10" s="82">
        <v>211716</v>
      </c>
    </row>
    <row r="11" ht="15" customHeight="1" spans="1:7">
      <c r="A11" s="166" t="s">
        <v>103</v>
      </c>
      <c r="B11" s="166" t="s">
        <v>104</v>
      </c>
      <c r="C11" s="82">
        <f>SUM(D11,G11)</f>
        <v>355000</v>
      </c>
      <c r="D11" s="82">
        <f>SUM(E11:F11)</f>
        <v>0</v>
      </c>
      <c r="E11" s="82"/>
      <c r="F11" s="82"/>
      <c r="G11" s="82">
        <v>355000</v>
      </c>
    </row>
    <row r="12" ht="15" customHeight="1" spans="1:7">
      <c r="A12" s="166" t="s">
        <v>105</v>
      </c>
      <c r="B12" s="166" t="s">
        <v>106</v>
      </c>
      <c r="C12" s="82">
        <v>397560</v>
      </c>
      <c r="D12" s="82">
        <v>397560</v>
      </c>
      <c r="E12" s="82">
        <v>381760</v>
      </c>
      <c r="F12" s="82">
        <v>15800</v>
      </c>
      <c r="G12" s="82"/>
    </row>
    <row r="13" ht="15" customHeight="1" spans="1:7">
      <c r="A13" s="166" t="s">
        <v>107</v>
      </c>
      <c r="B13" s="166" t="s">
        <v>108</v>
      </c>
      <c r="C13" s="82">
        <f>SUM(C14:C16)</f>
        <v>397560</v>
      </c>
      <c r="D13" s="82">
        <f>SUM(D14:D16)</f>
        <v>397560</v>
      </c>
      <c r="E13" s="82">
        <f>SUM(E14:E16)</f>
        <v>381760</v>
      </c>
      <c r="F13" s="82">
        <f>SUM(F14:F16)</f>
        <v>15800</v>
      </c>
      <c r="G13" s="82"/>
    </row>
    <row r="14" ht="15" customHeight="1" spans="1:7">
      <c r="A14" s="166" t="s">
        <v>109</v>
      </c>
      <c r="B14" s="166" t="s">
        <v>110</v>
      </c>
      <c r="C14" s="82">
        <f>SUM(D14,G14)</f>
        <v>141800</v>
      </c>
      <c r="D14" s="82">
        <f>SUM(E14:F14)</f>
        <v>141800</v>
      </c>
      <c r="E14" s="82">
        <v>126000</v>
      </c>
      <c r="F14" s="82">
        <v>15800</v>
      </c>
      <c r="G14" s="82"/>
    </row>
    <row r="15" ht="15" customHeight="1" spans="1:7">
      <c r="A15" s="166" t="s">
        <v>111</v>
      </c>
      <c r="B15" s="166" t="s">
        <v>112</v>
      </c>
      <c r="C15" s="82">
        <f>SUM(D15,G15)</f>
        <v>188080</v>
      </c>
      <c r="D15" s="82">
        <f>SUM(E15:F15)</f>
        <v>188080</v>
      </c>
      <c r="E15" s="82">
        <v>188080</v>
      </c>
      <c r="F15" s="82"/>
      <c r="G15" s="82"/>
    </row>
    <row r="16" ht="15" customHeight="1" spans="1:7">
      <c r="A16" s="166" t="s">
        <v>113</v>
      </c>
      <c r="B16" s="166" t="s">
        <v>114</v>
      </c>
      <c r="C16" s="82">
        <f>SUM(D16,G16)</f>
        <v>67680</v>
      </c>
      <c r="D16" s="82">
        <f>SUM(E16:F16)</f>
        <v>67680</v>
      </c>
      <c r="E16" s="82">
        <v>67680</v>
      </c>
      <c r="F16" s="82"/>
      <c r="G16" s="82"/>
    </row>
    <row r="17" ht="15" customHeight="1" spans="1:7">
      <c r="A17" s="166" t="s">
        <v>115</v>
      </c>
      <c r="B17" s="166" t="s">
        <v>116</v>
      </c>
      <c r="C17" s="82">
        <v>175000</v>
      </c>
      <c r="D17" s="82">
        <v>175000</v>
      </c>
      <c r="E17" s="82">
        <v>175000</v>
      </c>
      <c r="F17" s="82"/>
      <c r="G17" s="82"/>
    </row>
    <row r="18" ht="15" customHeight="1" spans="1:7">
      <c r="A18" s="166" t="s">
        <v>117</v>
      </c>
      <c r="B18" s="166" t="s">
        <v>118</v>
      </c>
      <c r="C18" s="82">
        <f>SUM(C19:C21)</f>
        <v>175000</v>
      </c>
      <c r="D18" s="82">
        <v>175000</v>
      </c>
      <c r="E18" s="82">
        <v>175000</v>
      </c>
      <c r="F18" s="82"/>
      <c r="G18" s="82"/>
    </row>
    <row r="19" ht="15" customHeight="1" spans="1:7">
      <c r="A19" s="166" t="s">
        <v>119</v>
      </c>
      <c r="B19" s="166" t="s">
        <v>120</v>
      </c>
      <c r="C19" s="82">
        <f>SUM(D19,G19)</f>
        <v>90000</v>
      </c>
      <c r="D19" s="82">
        <f>SUM(E19:F19)</f>
        <v>90000</v>
      </c>
      <c r="E19" s="82">
        <v>90000</v>
      </c>
      <c r="F19" s="82"/>
      <c r="G19" s="82"/>
    </row>
    <row r="20" ht="15" customHeight="1" spans="1:7">
      <c r="A20" s="166" t="s">
        <v>121</v>
      </c>
      <c r="B20" s="166" t="s">
        <v>122</v>
      </c>
      <c r="C20" s="82">
        <f>SUM(D20,G20)</f>
        <v>65000</v>
      </c>
      <c r="D20" s="82">
        <f>SUM(E20:F20)</f>
        <v>65000</v>
      </c>
      <c r="E20" s="82">
        <v>65000</v>
      </c>
      <c r="F20" s="82"/>
      <c r="G20" s="82"/>
    </row>
    <row r="21" ht="15" customHeight="1" spans="1:7">
      <c r="A21" s="166" t="s">
        <v>123</v>
      </c>
      <c r="B21" s="166" t="s">
        <v>124</v>
      </c>
      <c r="C21" s="82">
        <f>SUM(D21,G21)</f>
        <v>20000</v>
      </c>
      <c r="D21" s="82">
        <f>SUM(E21:F21)</f>
        <v>20000</v>
      </c>
      <c r="E21" s="82">
        <v>20000</v>
      </c>
      <c r="F21" s="82"/>
      <c r="G21" s="82"/>
    </row>
    <row r="22" ht="15" customHeight="1" spans="1:7">
      <c r="A22" s="166" t="s">
        <v>125</v>
      </c>
      <c r="B22" s="166" t="s">
        <v>126</v>
      </c>
      <c r="C22" s="82">
        <v>160000</v>
      </c>
      <c r="D22" s="82">
        <v>160000</v>
      </c>
      <c r="E22" s="82">
        <v>160000</v>
      </c>
      <c r="F22" s="82"/>
      <c r="G22" s="82"/>
    </row>
    <row r="23" ht="15" customHeight="1" spans="1:7">
      <c r="A23" s="166" t="s">
        <v>127</v>
      </c>
      <c r="B23" s="166" t="s">
        <v>128</v>
      </c>
      <c r="C23" s="82">
        <v>160000</v>
      </c>
      <c r="D23" s="82">
        <v>160000</v>
      </c>
      <c r="E23" s="82">
        <v>160000</v>
      </c>
      <c r="F23" s="82"/>
      <c r="G23" s="82"/>
    </row>
    <row r="24" ht="18" customHeight="1" spans="1:7">
      <c r="A24" s="166" t="s">
        <v>129</v>
      </c>
      <c r="B24" s="166" t="s">
        <v>130</v>
      </c>
      <c r="C24" s="82">
        <v>160000</v>
      </c>
      <c r="D24" s="82">
        <v>160000</v>
      </c>
      <c r="E24" s="82">
        <v>160000</v>
      </c>
      <c r="F24" s="82"/>
      <c r="G24" s="82"/>
    </row>
    <row r="25" ht="18" customHeight="1" spans="1:7">
      <c r="A25" s="81" t="s">
        <v>169</v>
      </c>
      <c r="B25" s="167" t="s">
        <v>169</v>
      </c>
      <c r="C25" s="82">
        <f>SUM(C22,C17,C12,C8)</f>
        <v>2920141</v>
      </c>
      <c r="D25" s="82">
        <f>SUM(D22,D17,D12,D8)</f>
        <v>2353425</v>
      </c>
      <c r="E25" s="82">
        <f>SUM(E22,E17,E12,E8)</f>
        <v>2220685</v>
      </c>
      <c r="F25" s="82">
        <f>SUM(F22,F17,F12,F8)</f>
        <v>132740</v>
      </c>
      <c r="G25" s="82">
        <f>SUM(G22,G17,G12,G8)</f>
        <v>566716</v>
      </c>
    </row>
  </sheetData>
  <mergeCells count="6">
    <mergeCell ref="A3:G3"/>
    <mergeCell ref="A5:B5"/>
    <mergeCell ref="D5:F5"/>
    <mergeCell ref="A25:B25"/>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4" sqref="A4:D4"/>
    </sheetView>
  </sheetViews>
  <sheetFormatPr defaultColWidth="9.14166666666667" defaultRowHeight="14.25" customHeight="1" outlineLevelCol="5"/>
  <cols>
    <col min="1" max="1" width="27.425" customWidth="1"/>
    <col min="2" max="6" width="31.175" customWidth="1"/>
  </cols>
  <sheetData>
    <row r="1" customFormat="1" customHeight="1" spans="1:6">
      <c r="A1" s="1"/>
      <c r="B1" s="1"/>
      <c r="C1" s="1"/>
      <c r="D1" s="1"/>
      <c r="E1" s="1"/>
      <c r="F1" s="1"/>
    </row>
    <row r="2" customFormat="1" ht="12" customHeight="1" spans="1:6">
      <c r="A2" s="157"/>
      <c r="B2" s="157"/>
      <c r="C2" s="79"/>
      <c r="F2" s="78" t="s">
        <v>170</v>
      </c>
    </row>
    <row r="3" customFormat="1" ht="25.5" customHeight="1" spans="1:6">
      <c r="A3" s="158" t="s">
        <v>171</v>
      </c>
      <c r="B3" s="158"/>
      <c r="C3" s="158"/>
      <c r="D3" s="158"/>
      <c r="E3" s="158"/>
      <c r="F3" s="158"/>
    </row>
    <row r="4" customFormat="1" ht="15.75" customHeight="1" spans="1:6">
      <c r="A4" s="5" t="s">
        <v>1</v>
      </c>
      <c r="B4" s="157"/>
      <c r="C4" s="79"/>
      <c r="D4" s="5"/>
      <c r="F4" s="78" t="s">
        <v>2</v>
      </c>
    </row>
    <row r="5" customFormat="1" ht="19.5" customHeight="1" spans="1:6">
      <c r="A5" s="10" t="s">
        <v>172</v>
      </c>
      <c r="B5" s="16" t="s">
        <v>173</v>
      </c>
      <c r="C5" s="11" t="s">
        <v>174</v>
      </c>
      <c r="D5" s="12"/>
      <c r="E5" s="13"/>
      <c r="F5" s="16" t="s">
        <v>175</v>
      </c>
    </row>
    <row r="6" customFormat="1" ht="19.5" customHeight="1" spans="1:6">
      <c r="A6" s="18"/>
      <c r="B6" s="19"/>
      <c r="C6" s="133" t="s">
        <v>58</v>
      </c>
      <c r="D6" s="133" t="s">
        <v>176</v>
      </c>
      <c r="E6" s="133" t="s">
        <v>177</v>
      </c>
      <c r="F6" s="19"/>
    </row>
    <row r="7" customFormat="1" ht="18.75" customHeight="1" spans="1:6">
      <c r="A7" s="159">
        <v>1</v>
      </c>
      <c r="B7" s="159">
        <v>2</v>
      </c>
      <c r="C7" s="160">
        <v>3</v>
      </c>
      <c r="D7" s="159">
        <v>4</v>
      </c>
      <c r="E7" s="159">
        <v>5</v>
      </c>
      <c r="F7" s="159">
        <v>6</v>
      </c>
    </row>
    <row r="8" customFormat="1" ht="18.75" customHeight="1" spans="1:6">
      <c r="A8" s="161"/>
      <c r="B8" s="161"/>
      <c r="C8" s="162"/>
      <c r="D8" s="161"/>
      <c r="E8" s="161"/>
      <c r="F8" s="161"/>
    </row>
    <row r="9" customHeight="1" spans="1:1">
      <c r="A9" t="s">
        <v>178</v>
      </c>
    </row>
  </sheetData>
  <mergeCells count="6">
    <mergeCell ref="A3:F3"/>
    <mergeCell ref="A4:D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2"/>
  <sheetViews>
    <sheetView showZeros="0" workbookViewId="0">
      <pane ySplit="1" topLeftCell="A32" activePane="bottomLeft" state="frozen"/>
      <selection/>
      <selection pane="bottomLeft" activeCell="A10" sqref="A10"/>
    </sheetView>
  </sheetViews>
  <sheetFormatPr defaultColWidth="9.14166666666667" defaultRowHeight="14.25" customHeight="1"/>
  <cols>
    <col min="1" max="1" width="32.85" customWidth="1"/>
    <col min="2" max="2" width="16.125" customWidth="1"/>
    <col min="3" max="3" width="20.7083333333333" customWidth="1"/>
    <col min="4" max="4" width="31.2833333333333" customWidth="1"/>
    <col min="5" max="5" width="10.1416666666667" customWidth="1"/>
    <col min="6" max="6" width="27.3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8"/>
      <c r="C2" s="144"/>
      <c r="E2" s="145"/>
      <c r="F2" s="145"/>
      <c r="G2" s="145"/>
      <c r="H2" s="145"/>
      <c r="I2" s="86"/>
      <c r="J2" s="86"/>
      <c r="K2" s="86"/>
      <c r="L2" s="86"/>
      <c r="M2" s="86"/>
      <c r="N2" s="86"/>
      <c r="R2" s="86"/>
      <c r="V2" s="144"/>
      <c r="X2" s="3" t="s">
        <v>179</v>
      </c>
    </row>
    <row r="3" ht="45.75" customHeight="1" spans="1:24">
      <c r="A3" s="67" t="str">
        <f>"2025"&amp;"年部门基本支出预算表"</f>
        <v>2025年部门基本支出预算表</v>
      </c>
      <c r="B3" s="4"/>
      <c r="C3" s="67"/>
      <c r="D3" s="67"/>
      <c r="E3" s="67"/>
      <c r="F3" s="67"/>
      <c r="G3" s="67"/>
      <c r="H3" s="67"/>
      <c r="I3" s="67"/>
      <c r="J3" s="67"/>
      <c r="K3" s="67"/>
      <c r="L3" s="67"/>
      <c r="M3" s="67"/>
      <c r="N3" s="67"/>
      <c r="O3" s="4"/>
      <c r="P3" s="4"/>
      <c r="Q3" s="4"/>
      <c r="R3" s="67"/>
      <c r="S3" s="67"/>
      <c r="T3" s="67"/>
      <c r="U3" s="67"/>
      <c r="V3" s="67"/>
      <c r="W3" s="67"/>
      <c r="X3" s="67"/>
    </row>
    <row r="4" ht="18.75" customHeight="1" spans="1:24">
      <c r="A4" s="5" t="s">
        <v>1</v>
      </c>
      <c r="B4" s="6"/>
      <c r="C4" s="68"/>
      <c r="D4" s="68"/>
      <c r="E4" s="68"/>
      <c r="F4" s="68"/>
      <c r="G4" s="68"/>
      <c r="H4" s="68"/>
      <c r="I4" s="88"/>
      <c r="J4" s="88"/>
      <c r="K4" s="88"/>
      <c r="L4" s="88"/>
      <c r="M4" s="88"/>
      <c r="N4" s="88"/>
      <c r="O4" s="7"/>
      <c r="P4" s="7"/>
      <c r="Q4" s="7"/>
      <c r="R4" s="88"/>
      <c r="V4" s="144"/>
      <c r="X4" s="3" t="s">
        <v>2</v>
      </c>
    </row>
    <row r="5" ht="18" customHeight="1" spans="1:24">
      <c r="A5" s="9" t="s">
        <v>180</v>
      </c>
      <c r="B5" s="9" t="s">
        <v>181</v>
      </c>
      <c r="C5" s="9" t="s">
        <v>182</v>
      </c>
      <c r="D5" s="9" t="s">
        <v>183</v>
      </c>
      <c r="E5" s="9" t="s">
        <v>184</v>
      </c>
      <c r="F5" s="9" t="s">
        <v>185</v>
      </c>
      <c r="G5" s="9" t="s">
        <v>186</v>
      </c>
      <c r="H5" s="9" t="s">
        <v>187</v>
      </c>
      <c r="I5" s="151" t="s">
        <v>188</v>
      </c>
      <c r="J5" s="83" t="s">
        <v>188</v>
      </c>
      <c r="K5" s="83"/>
      <c r="L5" s="83"/>
      <c r="M5" s="83"/>
      <c r="N5" s="83"/>
      <c r="O5" s="12"/>
      <c r="P5" s="12"/>
      <c r="Q5" s="12"/>
      <c r="R5" s="104" t="s">
        <v>62</v>
      </c>
      <c r="S5" s="83" t="s">
        <v>63</v>
      </c>
      <c r="T5" s="83"/>
      <c r="U5" s="83"/>
      <c r="V5" s="83"/>
      <c r="W5" s="83"/>
      <c r="X5" s="84"/>
    </row>
    <row r="6" ht="18" customHeight="1" spans="1:24">
      <c r="A6" s="14"/>
      <c r="B6" s="30"/>
      <c r="C6" s="130"/>
      <c r="D6" s="14"/>
      <c r="E6" s="14"/>
      <c r="F6" s="14"/>
      <c r="G6" s="14"/>
      <c r="H6" s="14"/>
      <c r="I6" s="128" t="s">
        <v>189</v>
      </c>
      <c r="J6" s="151" t="s">
        <v>59</v>
      </c>
      <c r="K6" s="83"/>
      <c r="L6" s="83"/>
      <c r="M6" s="83"/>
      <c r="N6" s="84"/>
      <c r="O6" s="11" t="s">
        <v>190</v>
      </c>
      <c r="P6" s="12"/>
      <c r="Q6" s="13"/>
      <c r="R6" s="9" t="s">
        <v>62</v>
      </c>
      <c r="S6" s="151" t="s">
        <v>63</v>
      </c>
      <c r="T6" s="104" t="s">
        <v>65</v>
      </c>
      <c r="U6" s="83" t="s">
        <v>63</v>
      </c>
      <c r="V6" s="104" t="s">
        <v>67</v>
      </c>
      <c r="W6" s="104" t="s">
        <v>68</v>
      </c>
      <c r="X6" s="156" t="s">
        <v>69</v>
      </c>
    </row>
    <row r="7" ht="19.5" customHeight="1" spans="1:24">
      <c r="A7" s="30"/>
      <c r="B7" s="30"/>
      <c r="C7" s="30"/>
      <c r="D7" s="30"/>
      <c r="E7" s="30"/>
      <c r="F7" s="30"/>
      <c r="G7" s="30"/>
      <c r="H7" s="30"/>
      <c r="I7" s="30"/>
      <c r="J7" s="152" t="s">
        <v>191</v>
      </c>
      <c r="K7" s="9" t="s">
        <v>192</v>
      </c>
      <c r="L7" s="9" t="s">
        <v>193</v>
      </c>
      <c r="M7" s="9" t="s">
        <v>194</v>
      </c>
      <c r="N7" s="9" t="s">
        <v>195</v>
      </c>
      <c r="O7" s="9" t="s">
        <v>59</v>
      </c>
      <c r="P7" s="9" t="s">
        <v>60</v>
      </c>
      <c r="Q7" s="9" t="s">
        <v>61</v>
      </c>
      <c r="R7" s="30"/>
      <c r="S7" s="9" t="s">
        <v>58</v>
      </c>
      <c r="T7" s="9" t="s">
        <v>65</v>
      </c>
      <c r="U7" s="9" t="s">
        <v>196</v>
      </c>
      <c r="V7" s="9" t="s">
        <v>67</v>
      </c>
      <c r="W7" s="9" t="s">
        <v>68</v>
      </c>
      <c r="X7" s="9" t="s">
        <v>69</v>
      </c>
    </row>
    <row r="8" ht="37.5" customHeight="1" spans="1:24">
      <c r="A8" s="146"/>
      <c r="B8" s="19"/>
      <c r="C8" s="146"/>
      <c r="D8" s="146"/>
      <c r="E8" s="146"/>
      <c r="F8" s="146"/>
      <c r="G8" s="146"/>
      <c r="H8" s="146"/>
      <c r="I8" s="146"/>
      <c r="J8" s="153" t="s">
        <v>58</v>
      </c>
      <c r="K8" s="17" t="s">
        <v>197</v>
      </c>
      <c r="L8" s="17" t="s">
        <v>193</v>
      </c>
      <c r="M8" s="17" t="s">
        <v>194</v>
      </c>
      <c r="N8" s="17" t="s">
        <v>195</v>
      </c>
      <c r="O8" s="17" t="s">
        <v>193</v>
      </c>
      <c r="P8" s="17" t="s">
        <v>194</v>
      </c>
      <c r="Q8" s="17" t="s">
        <v>195</v>
      </c>
      <c r="R8" s="17" t="s">
        <v>62</v>
      </c>
      <c r="S8" s="17" t="s">
        <v>58</v>
      </c>
      <c r="T8" s="17" t="s">
        <v>65</v>
      </c>
      <c r="U8" s="17" t="s">
        <v>196</v>
      </c>
      <c r="V8" s="17" t="s">
        <v>67</v>
      </c>
      <c r="W8" s="17" t="s">
        <v>68</v>
      </c>
      <c r="X8" s="17" t="s">
        <v>69</v>
      </c>
    </row>
    <row r="9" customHeight="1" spans="1:24">
      <c r="A9" s="37">
        <v>1</v>
      </c>
      <c r="B9" s="37">
        <v>2</v>
      </c>
      <c r="C9" s="37">
        <v>3</v>
      </c>
      <c r="D9" s="37">
        <v>4</v>
      </c>
      <c r="E9" s="37">
        <v>5</v>
      </c>
      <c r="F9" s="37">
        <v>6</v>
      </c>
      <c r="G9" s="37">
        <v>7</v>
      </c>
      <c r="H9" s="37">
        <v>8</v>
      </c>
      <c r="I9" s="37">
        <v>9</v>
      </c>
      <c r="J9" s="37">
        <v>10</v>
      </c>
      <c r="K9" s="37">
        <v>11</v>
      </c>
      <c r="L9" s="37">
        <v>12</v>
      </c>
      <c r="M9" s="37">
        <v>13</v>
      </c>
      <c r="N9" s="37">
        <v>14</v>
      </c>
      <c r="O9" s="37">
        <v>15</v>
      </c>
      <c r="P9" s="37">
        <v>16</v>
      </c>
      <c r="Q9" s="37">
        <v>17</v>
      </c>
      <c r="R9" s="37">
        <v>18</v>
      </c>
      <c r="S9" s="37">
        <v>19</v>
      </c>
      <c r="T9" s="37">
        <v>20</v>
      </c>
      <c r="U9" s="37">
        <v>21</v>
      </c>
      <c r="V9" s="37">
        <v>22</v>
      </c>
      <c r="W9" s="37">
        <v>23</v>
      </c>
      <c r="X9" s="37">
        <v>24</v>
      </c>
    </row>
    <row r="10" ht="20.25" customHeight="1" spans="1:24">
      <c r="A10" s="147" t="s">
        <v>198</v>
      </c>
      <c r="B10" s="147" t="s">
        <v>199</v>
      </c>
      <c r="C10" s="148"/>
      <c r="D10" s="147" t="s">
        <v>200</v>
      </c>
      <c r="E10" s="147" t="s">
        <v>111</v>
      </c>
      <c r="F10" s="147" t="s">
        <v>201</v>
      </c>
      <c r="G10" s="147" t="s">
        <v>202</v>
      </c>
      <c r="H10" s="147" t="s">
        <v>203</v>
      </c>
      <c r="I10" s="154">
        <v>188080</v>
      </c>
      <c r="J10" s="154">
        <v>188080</v>
      </c>
      <c r="K10" s="82"/>
      <c r="L10" s="82"/>
      <c r="M10" s="82"/>
      <c r="N10" s="82"/>
      <c r="O10" s="82"/>
      <c r="P10" s="82"/>
      <c r="Q10" s="82"/>
      <c r="R10" s="82"/>
      <c r="S10" s="82"/>
      <c r="T10" s="82"/>
      <c r="U10" s="82"/>
      <c r="V10" s="82"/>
      <c r="W10" s="82"/>
      <c r="X10" s="82"/>
    </row>
    <row r="11" ht="20.25" customHeight="1" spans="1:24">
      <c r="A11" s="147" t="s">
        <v>198</v>
      </c>
      <c r="B11" s="147" t="s">
        <v>199</v>
      </c>
      <c r="C11" s="148"/>
      <c r="D11" s="147" t="s">
        <v>200</v>
      </c>
      <c r="E11" s="147" t="s">
        <v>113</v>
      </c>
      <c r="F11" s="147" t="s">
        <v>204</v>
      </c>
      <c r="G11" s="147" t="s">
        <v>205</v>
      </c>
      <c r="H11" s="147" t="s">
        <v>206</v>
      </c>
      <c r="I11" s="154">
        <v>67680</v>
      </c>
      <c r="J11" s="154">
        <v>67680</v>
      </c>
      <c r="K11" s="82"/>
      <c r="L11" s="82"/>
      <c r="M11" s="82"/>
      <c r="N11" s="82"/>
      <c r="O11" s="82"/>
      <c r="P11" s="82"/>
      <c r="Q11" s="82"/>
      <c r="R11" s="82"/>
      <c r="S11" s="82"/>
      <c r="T11" s="82"/>
      <c r="U11" s="82"/>
      <c r="V11" s="82"/>
      <c r="W11" s="82"/>
      <c r="X11" s="82"/>
    </row>
    <row r="12" ht="20.25" customHeight="1" spans="1:24">
      <c r="A12" s="147" t="s">
        <v>198</v>
      </c>
      <c r="B12" s="147" t="s">
        <v>199</v>
      </c>
      <c r="C12" s="148"/>
      <c r="D12" s="147" t="s">
        <v>200</v>
      </c>
      <c r="E12" s="147" t="s">
        <v>119</v>
      </c>
      <c r="F12" s="147" t="s">
        <v>207</v>
      </c>
      <c r="G12" s="147" t="s">
        <v>208</v>
      </c>
      <c r="H12" s="147" t="s">
        <v>209</v>
      </c>
      <c r="I12" s="154">
        <v>90000</v>
      </c>
      <c r="J12" s="154">
        <v>90000</v>
      </c>
      <c r="K12" s="82"/>
      <c r="L12" s="82"/>
      <c r="M12" s="82"/>
      <c r="N12" s="82"/>
      <c r="O12" s="82"/>
      <c r="P12" s="82"/>
      <c r="Q12" s="82"/>
      <c r="R12" s="82"/>
      <c r="S12" s="82"/>
      <c r="T12" s="82"/>
      <c r="U12" s="82"/>
      <c r="V12" s="82"/>
      <c r="W12" s="82"/>
      <c r="X12" s="82"/>
    </row>
    <row r="13" ht="20.25" customHeight="1" spans="1:24">
      <c r="A13" s="147" t="s">
        <v>198</v>
      </c>
      <c r="B13" s="147" t="s">
        <v>199</v>
      </c>
      <c r="C13" s="148"/>
      <c r="D13" s="147" t="s">
        <v>200</v>
      </c>
      <c r="E13" s="147" t="s">
        <v>121</v>
      </c>
      <c r="F13" s="147" t="s">
        <v>210</v>
      </c>
      <c r="G13" s="147" t="s">
        <v>211</v>
      </c>
      <c r="H13" s="147" t="s">
        <v>212</v>
      </c>
      <c r="I13" s="154">
        <v>65000</v>
      </c>
      <c r="J13" s="154">
        <v>65000</v>
      </c>
      <c r="K13" s="82"/>
      <c r="L13" s="82"/>
      <c r="M13" s="82"/>
      <c r="N13" s="82"/>
      <c r="O13" s="82"/>
      <c r="P13" s="82"/>
      <c r="Q13" s="82"/>
      <c r="R13" s="82"/>
      <c r="S13" s="82"/>
      <c r="T13" s="82"/>
      <c r="U13" s="82"/>
      <c r="V13" s="82"/>
      <c r="W13" s="82"/>
      <c r="X13" s="82"/>
    </row>
    <row r="14" ht="20.25" customHeight="1" spans="1:24">
      <c r="A14" s="147" t="s">
        <v>198</v>
      </c>
      <c r="B14" s="147" t="s">
        <v>199</v>
      </c>
      <c r="C14" s="148"/>
      <c r="D14" s="147" t="s">
        <v>200</v>
      </c>
      <c r="E14" s="147" t="s">
        <v>123</v>
      </c>
      <c r="F14" s="147" t="s">
        <v>213</v>
      </c>
      <c r="G14" s="147" t="s">
        <v>214</v>
      </c>
      <c r="H14" s="147" t="s">
        <v>215</v>
      </c>
      <c r="I14" s="154">
        <v>5000</v>
      </c>
      <c r="J14" s="154">
        <v>5000</v>
      </c>
      <c r="K14" s="82"/>
      <c r="L14" s="82"/>
      <c r="M14" s="82"/>
      <c r="N14" s="82"/>
      <c r="O14" s="82"/>
      <c r="P14" s="82"/>
      <c r="Q14" s="82"/>
      <c r="R14" s="82"/>
      <c r="S14" s="82"/>
      <c r="T14" s="82"/>
      <c r="U14" s="82"/>
      <c r="V14" s="82"/>
      <c r="W14" s="82"/>
      <c r="X14" s="82"/>
    </row>
    <row r="15" ht="20.25" customHeight="1" spans="1:24">
      <c r="A15" s="147" t="s">
        <v>198</v>
      </c>
      <c r="B15" s="147" t="s">
        <v>199</v>
      </c>
      <c r="C15" s="148"/>
      <c r="D15" s="147" t="s">
        <v>200</v>
      </c>
      <c r="E15" s="147" t="s">
        <v>123</v>
      </c>
      <c r="F15" s="147" t="s">
        <v>213</v>
      </c>
      <c r="G15" s="147" t="s">
        <v>214</v>
      </c>
      <c r="H15" s="147" t="s">
        <v>215</v>
      </c>
      <c r="I15" s="154">
        <v>15000</v>
      </c>
      <c r="J15" s="154">
        <v>15000</v>
      </c>
      <c r="K15" s="82"/>
      <c r="L15" s="82"/>
      <c r="M15" s="82"/>
      <c r="N15" s="82"/>
      <c r="O15" s="82"/>
      <c r="P15" s="82"/>
      <c r="Q15" s="82"/>
      <c r="R15" s="82"/>
      <c r="S15" s="82"/>
      <c r="T15" s="82"/>
      <c r="U15" s="82"/>
      <c r="V15" s="82"/>
      <c r="W15" s="82"/>
      <c r="X15" s="82"/>
    </row>
    <row r="16" ht="20.25" customHeight="1" spans="1:24">
      <c r="A16" s="147" t="s">
        <v>198</v>
      </c>
      <c r="B16" s="147" t="s">
        <v>199</v>
      </c>
      <c r="C16" s="148"/>
      <c r="D16" s="147" t="s">
        <v>216</v>
      </c>
      <c r="E16" s="147" t="s">
        <v>101</v>
      </c>
      <c r="F16" s="147" t="s">
        <v>217</v>
      </c>
      <c r="G16" s="147" t="s">
        <v>218</v>
      </c>
      <c r="H16" s="147" t="s">
        <v>216</v>
      </c>
      <c r="I16" s="154">
        <v>7020</v>
      </c>
      <c r="J16" s="154">
        <v>7020</v>
      </c>
      <c r="K16" s="82"/>
      <c r="L16" s="82"/>
      <c r="M16" s="82"/>
      <c r="N16" s="82"/>
      <c r="O16" s="82"/>
      <c r="P16" s="82"/>
      <c r="Q16" s="82"/>
      <c r="R16" s="82"/>
      <c r="S16" s="82"/>
      <c r="T16" s="82"/>
      <c r="U16" s="82"/>
      <c r="V16" s="82"/>
      <c r="W16" s="82"/>
      <c r="X16" s="82"/>
    </row>
    <row r="17" ht="20.25" customHeight="1" spans="1:24">
      <c r="A17" s="147" t="s">
        <v>198</v>
      </c>
      <c r="B17" s="147" t="s">
        <v>199</v>
      </c>
      <c r="C17" s="148"/>
      <c r="D17" s="147" t="s">
        <v>219</v>
      </c>
      <c r="E17" s="147" t="s">
        <v>101</v>
      </c>
      <c r="F17" s="147" t="s">
        <v>217</v>
      </c>
      <c r="G17" s="147" t="s">
        <v>220</v>
      </c>
      <c r="H17" s="147" t="s">
        <v>221</v>
      </c>
      <c r="I17" s="154">
        <v>24000</v>
      </c>
      <c r="J17" s="154">
        <v>24000</v>
      </c>
      <c r="K17" s="82"/>
      <c r="L17" s="82"/>
      <c r="M17" s="82"/>
      <c r="N17" s="82"/>
      <c r="O17" s="82"/>
      <c r="P17" s="82"/>
      <c r="Q17" s="82"/>
      <c r="R17" s="82"/>
      <c r="S17" s="82"/>
      <c r="T17" s="82"/>
      <c r="U17" s="82"/>
      <c r="V17" s="82"/>
      <c r="W17" s="82"/>
      <c r="X17" s="82"/>
    </row>
    <row r="18" ht="20.25" customHeight="1" spans="1:24">
      <c r="A18" s="147" t="s">
        <v>198</v>
      </c>
      <c r="B18" s="147" t="s">
        <v>199</v>
      </c>
      <c r="C18" s="148"/>
      <c r="D18" s="147" t="s">
        <v>219</v>
      </c>
      <c r="E18" s="147" t="s">
        <v>101</v>
      </c>
      <c r="F18" s="147" t="s">
        <v>217</v>
      </c>
      <c r="G18" s="147" t="s">
        <v>220</v>
      </c>
      <c r="H18" s="147" t="s">
        <v>221</v>
      </c>
      <c r="I18" s="154">
        <v>17187</v>
      </c>
      <c r="J18" s="154">
        <v>17187</v>
      </c>
      <c r="K18" s="82"/>
      <c r="L18" s="82"/>
      <c r="M18" s="82"/>
      <c r="N18" s="82"/>
      <c r="O18" s="82"/>
      <c r="P18" s="82"/>
      <c r="Q18" s="82"/>
      <c r="R18" s="82"/>
      <c r="S18" s="82"/>
      <c r="T18" s="82"/>
      <c r="U18" s="82"/>
      <c r="V18" s="82"/>
      <c r="W18" s="82"/>
      <c r="X18" s="82"/>
    </row>
    <row r="19" ht="20.25" customHeight="1" spans="1:24">
      <c r="A19" s="147" t="s">
        <v>198</v>
      </c>
      <c r="B19" s="147" t="s">
        <v>199</v>
      </c>
      <c r="C19" s="148"/>
      <c r="D19" s="147" t="s">
        <v>222</v>
      </c>
      <c r="E19" s="147" t="s">
        <v>109</v>
      </c>
      <c r="F19" s="147" t="s">
        <v>223</v>
      </c>
      <c r="G19" s="147" t="s">
        <v>224</v>
      </c>
      <c r="H19" s="147" t="s">
        <v>225</v>
      </c>
      <c r="I19" s="154">
        <v>126000</v>
      </c>
      <c r="J19" s="154">
        <v>126000</v>
      </c>
      <c r="K19" s="82"/>
      <c r="L19" s="82"/>
      <c r="M19" s="82"/>
      <c r="N19" s="82"/>
      <c r="O19" s="82"/>
      <c r="P19" s="82"/>
      <c r="Q19" s="82"/>
      <c r="R19" s="82"/>
      <c r="S19" s="82"/>
      <c r="T19" s="82"/>
      <c r="U19" s="82"/>
      <c r="V19" s="82"/>
      <c r="W19" s="82"/>
      <c r="X19" s="82"/>
    </row>
    <row r="20" ht="20.25" customHeight="1" spans="1:24">
      <c r="A20" s="147" t="s">
        <v>198</v>
      </c>
      <c r="B20" s="147" t="s">
        <v>199</v>
      </c>
      <c r="C20" s="148"/>
      <c r="D20" s="147" t="s">
        <v>226</v>
      </c>
      <c r="E20" s="147" t="s">
        <v>101</v>
      </c>
      <c r="F20" s="147" t="s">
        <v>217</v>
      </c>
      <c r="G20" s="147" t="s">
        <v>227</v>
      </c>
      <c r="H20" s="147" t="s">
        <v>228</v>
      </c>
      <c r="I20" s="154">
        <v>7800</v>
      </c>
      <c r="J20" s="154">
        <v>7800</v>
      </c>
      <c r="K20" s="82"/>
      <c r="L20" s="82"/>
      <c r="M20" s="82"/>
      <c r="N20" s="82"/>
      <c r="O20" s="82"/>
      <c r="P20" s="82"/>
      <c r="Q20" s="82"/>
      <c r="R20" s="82"/>
      <c r="S20" s="82"/>
      <c r="T20" s="82"/>
      <c r="U20" s="82"/>
      <c r="V20" s="82"/>
      <c r="W20" s="82"/>
      <c r="X20" s="82"/>
    </row>
    <row r="21" ht="20.25" customHeight="1" spans="1:24">
      <c r="A21" s="147" t="s">
        <v>198</v>
      </c>
      <c r="B21" s="147" t="s">
        <v>199</v>
      </c>
      <c r="C21" s="148"/>
      <c r="D21" s="147" t="s">
        <v>229</v>
      </c>
      <c r="E21" s="147" t="s">
        <v>129</v>
      </c>
      <c r="F21" s="147" t="s">
        <v>229</v>
      </c>
      <c r="G21" s="147" t="s">
        <v>230</v>
      </c>
      <c r="H21" s="147" t="s">
        <v>229</v>
      </c>
      <c r="I21" s="154">
        <v>160000</v>
      </c>
      <c r="J21" s="154">
        <v>160000</v>
      </c>
      <c r="K21" s="82"/>
      <c r="L21" s="82"/>
      <c r="M21" s="82"/>
      <c r="N21" s="82"/>
      <c r="O21" s="82"/>
      <c r="P21" s="82"/>
      <c r="Q21" s="82"/>
      <c r="R21" s="82"/>
      <c r="S21" s="82"/>
      <c r="T21" s="82"/>
      <c r="U21" s="82"/>
      <c r="V21" s="82"/>
      <c r="W21" s="82"/>
      <c r="X21" s="82"/>
    </row>
    <row r="22" ht="20.25" customHeight="1" spans="1:24">
      <c r="A22" s="147" t="s">
        <v>198</v>
      </c>
      <c r="B22" s="147" t="s">
        <v>199</v>
      </c>
      <c r="C22" s="148"/>
      <c r="D22" s="147" t="s">
        <v>231</v>
      </c>
      <c r="E22" s="147" t="s">
        <v>109</v>
      </c>
      <c r="F22" s="147" t="s">
        <v>223</v>
      </c>
      <c r="G22" s="147" t="s">
        <v>232</v>
      </c>
      <c r="H22" s="147" t="s">
        <v>233</v>
      </c>
      <c r="I22" s="154">
        <v>800</v>
      </c>
      <c r="J22" s="154">
        <v>800</v>
      </c>
      <c r="K22" s="82"/>
      <c r="L22" s="82"/>
      <c r="M22" s="82"/>
      <c r="N22" s="82"/>
      <c r="O22" s="82"/>
      <c r="P22" s="82"/>
      <c r="Q22" s="82"/>
      <c r="R22" s="82"/>
      <c r="S22" s="82"/>
      <c r="T22" s="82"/>
      <c r="U22" s="82"/>
      <c r="V22" s="82"/>
      <c r="W22" s="82"/>
      <c r="X22" s="82"/>
    </row>
    <row r="23" ht="20.25" customHeight="1" spans="1:24">
      <c r="A23" s="147" t="s">
        <v>198</v>
      </c>
      <c r="B23" s="147" t="s">
        <v>199</v>
      </c>
      <c r="C23" s="148"/>
      <c r="D23" s="147" t="s">
        <v>234</v>
      </c>
      <c r="E23" s="147" t="s">
        <v>101</v>
      </c>
      <c r="F23" s="147" t="s">
        <v>217</v>
      </c>
      <c r="G23" s="147" t="s">
        <v>235</v>
      </c>
      <c r="H23" s="147" t="s">
        <v>236</v>
      </c>
      <c r="I23" s="154">
        <v>99000</v>
      </c>
      <c r="J23" s="154">
        <v>99000</v>
      </c>
      <c r="K23" s="82"/>
      <c r="L23" s="82"/>
      <c r="M23" s="82"/>
      <c r="N23" s="82"/>
      <c r="O23" s="82"/>
      <c r="P23" s="82"/>
      <c r="Q23" s="82"/>
      <c r="R23" s="82"/>
      <c r="S23" s="82"/>
      <c r="T23" s="82"/>
      <c r="U23" s="82"/>
      <c r="V23" s="82"/>
      <c r="W23" s="82"/>
      <c r="X23" s="82"/>
    </row>
    <row r="24" ht="20.25" customHeight="1" spans="1:24">
      <c r="A24" s="147" t="s">
        <v>198</v>
      </c>
      <c r="B24" s="147" t="s">
        <v>199</v>
      </c>
      <c r="C24" s="148"/>
      <c r="D24" s="147" t="s">
        <v>234</v>
      </c>
      <c r="E24" s="147" t="s">
        <v>101</v>
      </c>
      <c r="F24" s="147" t="s">
        <v>217</v>
      </c>
      <c r="G24" s="147" t="s">
        <v>235</v>
      </c>
      <c r="H24" s="147" t="s">
        <v>236</v>
      </c>
      <c r="I24" s="154">
        <v>195600</v>
      </c>
      <c r="J24" s="154">
        <v>195600</v>
      </c>
      <c r="K24" s="82"/>
      <c r="L24" s="82"/>
      <c r="M24" s="82"/>
      <c r="N24" s="82"/>
      <c r="O24" s="82"/>
      <c r="P24" s="82"/>
      <c r="Q24" s="82"/>
      <c r="R24" s="82"/>
      <c r="S24" s="82"/>
      <c r="T24" s="82"/>
      <c r="U24" s="82"/>
      <c r="V24" s="82"/>
      <c r="W24" s="82"/>
      <c r="X24" s="82"/>
    </row>
    <row r="25" ht="20.25" customHeight="1" spans="1:24">
      <c r="A25" s="147" t="s">
        <v>198</v>
      </c>
      <c r="B25" s="147" t="s">
        <v>199</v>
      </c>
      <c r="C25" s="148"/>
      <c r="D25" s="147" t="s">
        <v>237</v>
      </c>
      <c r="E25" s="147" t="s">
        <v>101</v>
      </c>
      <c r="F25" s="147" t="s">
        <v>217</v>
      </c>
      <c r="G25" s="147" t="s">
        <v>227</v>
      </c>
      <c r="H25" s="147" t="s">
        <v>228</v>
      </c>
      <c r="I25" s="154">
        <v>780</v>
      </c>
      <c r="J25" s="154">
        <v>780</v>
      </c>
      <c r="K25" s="82"/>
      <c r="L25" s="82"/>
      <c r="M25" s="82"/>
      <c r="N25" s="82"/>
      <c r="O25" s="82"/>
      <c r="P25" s="82"/>
      <c r="Q25" s="82"/>
      <c r="R25" s="82"/>
      <c r="S25" s="82"/>
      <c r="T25" s="82"/>
      <c r="U25" s="82"/>
      <c r="V25" s="82"/>
      <c r="W25" s="82"/>
      <c r="X25" s="82"/>
    </row>
    <row r="26" ht="20.25" customHeight="1" spans="1:24">
      <c r="A26" s="147" t="s">
        <v>198</v>
      </c>
      <c r="B26" s="147" t="s">
        <v>199</v>
      </c>
      <c r="C26" s="148"/>
      <c r="D26" s="147" t="s">
        <v>238</v>
      </c>
      <c r="E26" s="147" t="s">
        <v>101</v>
      </c>
      <c r="F26" s="147" t="s">
        <v>217</v>
      </c>
      <c r="G26" s="147" t="s">
        <v>227</v>
      </c>
      <c r="H26" s="147" t="s">
        <v>228</v>
      </c>
      <c r="I26" s="154">
        <v>28800</v>
      </c>
      <c r="J26" s="154">
        <v>28800</v>
      </c>
      <c r="K26" s="82"/>
      <c r="L26" s="82"/>
      <c r="M26" s="82"/>
      <c r="N26" s="82"/>
      <c r="O26" s="82"/>
      <c r="P26" s="82"/>
      <c r="Q26" s="82"/>
      <c r="R26" s="82"/>
      <c r="S26" s="82"/>
      <c r="T26" s="82"/>
      <c r="U26" s="82"/>
      <c r="V26" s="82"/>
      <c r="W26" s="82"/>
      <c r="X26" s="82"/>
    </row>
    <row r="27" ht="20.25" customHeight="1" spans="1:24">
      <c r="A27" s="147" t="s">
        <v>198</v>
      </c>
      <c r="B27" s="147" t="s">
        <v>199</v>
      </c>
      <c r="C27" s="148"/>
      <c r="D27" s="147" t="s">
        <v>239</v>
      </c>
      <c r="E27" s="147" t="s">
        <v>101</v>
      </c>
      <c r="F27" s="147" t="s">
        <v>217</v>
      </c>
      <c r="G27" s="147" t="s">
        <v>240</v>
      </c>
      <c r="H27" s="147" t="s">
        <v>241</v>
      </c>
      <c r="I27" s="154">
        <v>295788</v>
      </c>
      <c r="J27" s="154">
        <v>295788</v>
      </c>
      <c r="K27" s="82"/>
      <c r="L27" s="82"/>
      <c r="M27" s="82"/>
      <c r="N27" s="82"/>
      <c r="O27" s="82"/>
      <c r="P27" s="82"/>
      <c r="Q27" s="82"/>
      <c r="R27" s="82"/>
      <c r="S27" s="82"/>
      <c r="T27" s="82"/>
      <c r="U27" s="82"/>
      <c r="V27" s="82"/>
      <c r="W27" s="82"/>
      <c r="X27" s="82"/>
    </row>
    <row r="28" ht="20.25" customHeight="1" spans="1:24">
      <c r="A28" s="147" t="s">
        <v>198</v>
      </c>
      <c r="B28" s="147" t="s">
        <v>199</v>
      </c>
      <c r="C28" s="148"/>
      <c r="D28" s="147" t="s">
        <v>239</v>
      </c>
      <c r="E28" s="147" t="s">
        <v>101</v>
      </c>
      <c r="F28" s="147" t="s">
        <v>217</v>
      </c>
      <c r="G28" s="147" t="s">
        <v>220</v>
      </c>
      <c r="H28" s="147" t="s">
        <v>221</v>
      </c>
      <c r="I28" s="154">
        <v>24649</v>
      </c>
      <c r="J28" s="154">
        <v>24649</v>
      </c>
      <c r="K28" s="82"/>
      <c r="L28" s="82"/>
      <c r="M28" s="82"/>
      <c r="N28" s="82"/>
      <c r="O28" s="82"/>
      <c r="P28" s="82"/>
      <c r="Q28" s="82"/>
      <c r="R28" s="82"/>
      <c r="S28" s="82"/>
      <c r="T28" s="82"/>
      <c r="U28" s="82"/>
      <c r="V28" s="82"/>
      <c r="W28" s="82"/>
      <c r="X28" s="82"/>
    </row>
    <row r="29" ht="20.25" customHeight="1" spans="1:24">
      <c r="A29" s="147" t="s">
        <v>198</v>
      </c>
      <c r="B29" s="147" t="s">
        <v>199</v>
      </c>
      <c r="C29" s="148"/>
      <c r="D29" s="147" t="s">
        <v>239</v>
      </c>
      <c r="E29" s="147" t="s">
        <v>101</v>
      </c>
      <c r="F29" s="147" t="s">
        <v>217</v>
      </c>
      <c r="G29" s="147" t="s">
        <v>220</v>
      </c>
      <c r="H29" s="147" t="s">
        <v>221</v>
      </c>
      <c r="I29" s="154">
        <v>4500</v>
      </c>
      <c r="J29" s="154">
        <v>4500</v>
      </c>
      <c r="K29" s="82"/>
      <c r="L29" s="82"/>
      <c r="M29" s="82"/>
      <c r="N29" s="82"/>
      <c r="O29" s="82"/>
      <c r="P29" s="82"/>
      <c r="Q29" s="82"/>
      <c r="R29" s="82"/>
      <c r="S29" s="82"/>
      <c r="T29" s="82"/>
      <c r="U29" s="82"/>
      <c r="V29" s="82"/>
      <c r="W29" s="82"/>
      <c r="X29" s="82"/>
    </row>
    <row r="30" ht="20.25" customHeight="1" spans="1:24">
      <c r="A30" s="147" t="s">
        <v>198</v>
      </c>
      <c r="B30" s="147" t="s">
        <v>199</v>
      </c>
      <c r="C30" s="148"/>
      <c r="D30" s="147" t="s">
        <v>239</v>
      </c>
      <c r="E30" s="147" t="s">
        <v>101</v>
      </c>
      <c r="F30" s="147" t="s">
        <v>217</v>
      </c>
      <c r="G30" s="147" t="s">
        <v>242</v>
      </c>
      <c r="H30" s="147" t="s">
        <v>243</v>
      </c>
      <c r="I30" s="154">
        <v>301644</v>
      </c>
      <c r="J30" s="154">
        <v>301644</v>
      </c>
      <c r="K30" s="82"/>
      <c r="L30" s="82"/>
      <c r="M30" s="82"/>
      <c r="N30" s="82"/>
      <c r="O30" s="82"/>
      <c r="P30" s="82"/>
      <c r="Q30" s="82"/>
      <c r="R30" s="82"/>
      <c r="S30" s="82"/>
      <c r="T30" s="82"/>
      <c r="U30" s="82"/>
      <c r="V30" s="82"/>
      <c r="W30" s="82"/>
      <c r="X30" s="82"/>
    </row>
    <row r="31" ht="20.25" customHeight="1" spans="1:24">
      <c r="A31" s="147" t="s">
        <v>198</v>
      </c>
      <c r="B31" s="147" t="s">
        <v>199</v>
      </c>
      <c r="C31" s="148"/>
      <c r="D31" s="147" t="s">
        <v>239</v>
      </c>
      <c r="E31" s="147" t="s">
        <v>101</v>
      </c>
      <c r="F31" s="147" t="s">
        <v>217</v>
      </c>
      <c r="G31" s="147" t="s">
        <v>242</v>
      </c>
      <c r="H31" s="147" t="s">
        <v>243</v>
      </c>
      <c r="I31" s="154">
        <v>75300</v>
      </c>
      <c r="J31" s="154">
        <v>75300</v>
      </c>
      <c r="K31" s="82"/>
      <c r="L31" s="82"/>
      <c r="M31" s="82"/>
      <c r="N31" s="82"/>
      <c r="O31" s="82"/>
      <c r="P31" s="82"/>
      <c r="Q31" s="82"/>
      <c r="R31" s="82"/>
      <c r="S31" s="82"/>
      <c r="T31" s="82"/>
      <c r="U31" s="82"/>
      <c r="V31" s="82"/>
      <c r="W31" s="82"/>
      <c r="X31" s="82"/>
    </row>
    <row r="32" ht="20.25" customHeight="1" spans="1:24">
      <c r="A32" s="147" t="s">
        <v>198</v>
      </c>
      <c r="B32" s="147" t="s">
        <v>199</v>
      </c>
      <c r="C32" s="148"/>
      <c r="D32" s="147" t="s">
        <v>244</v>
      </c>
      <c r="E32" s="147" t="s">
        <v>101</v>
      </c>
      <c r="F32" s="147" t="s">
        <v>217</v>
      </c>
      <c r="G32" s="147" t="s">
        <v>245</v>
      </c>
      <c r="H32" s="147" t="s">
        <v>246</v>
      </c>
      <c r="I32" s="154">
        <v>1990</v>
      </c>
      <c r="J32" s="154">
        <v>1990</v>
      </c>
      <c r="K32" s="82"/>
      <c r="L32" s="82"/>
      <c r="M32" s="82"/>
      <c r="N32" s="82"/>
      <c r="O32" s="82"/>
      <c r="P32" s="82"/>
      <c r="Q32" s="82"/>
      <c r="R32" s="82"/>
      <c r="S32" s="82"/>
      <c r="T32" s="82"/>
      <c r="U32" s="82"/>
      <c r="V32" s="82"/>
      <c r="W32" s="82"/>
      <c r="X32" s="82"/>
    </row>
    <row r="33" ht="20.25" customHeight="1" spans="1:24">
      <c r="A33" s="147" t="s">
        <v>198</v>
      </c>
      <c r="B33" s="147" t="s">
        <v>199</v>
      </c>
      <c r="C33" s="148"/>
      <c r="D33" s="147" t="s">
        <v>244</v>
      </c>
      <c r="E33" s="147" t="s">
        <v>101</v>
      </c>
      <c r="F33" s="147" t="s">
        <v>217</v>
      </c>
      <c r="G33" s="147" t="s">
        <v>247</v>
      </c>
      <c r="H33" s="147" t="s">
        <v>248</v>
      </c>
      <c r="I33" s="154">
        <v>380</v>
      </c>
      <c r="J33" s="154">
        <v>380</v>
      </c>
      <c r="K33" s="82"/>
      <c r="L33" s="82"/>
      <c r="M33" s="82"/>
      <c r="N33" s="82"/>
      <c r="O33" s="82"/>
      <c r="P33" s="82"/>
      <c r="Q33" s="82"/>
      <c r="R33" s="82"/>
      <c r="S33" s="82"/>
      <c r="T33" s="82"/>
      <c r="U33" s="82"/>
      <c r="V33" s="82"/>
      <c r="W33" s="82"/>
      <c r="X33" s="82"/>
    </row>
    <row r="34" ht="20.25" customHeight="1" spans="1:24">
      <c r="A34" s="147" t="s">
        <v>198</v>
      </c>
      <c r="B34" s="147" t="s">
        <v>199</v>
      </c>
      <c r="C34" s="148"/>
      <c r="D34" s="147" t="s">
        <v>244</v>
      </c>
      <c r="E34" s="147" t="s">
        <v>101</v>
      </c>
      <c r="F34" s="147" t="s">
        <v>217</v>
      </c>
      <c r="G34" s="147" t="s">
        <v>249</v>
      </c>
      <c r="H34" s="147" t="s">
        <v>250</v>
      </c>
      <c r="I34" s="154">
        <v>960</v>
      </c>
      <c r="J34" s="154">
        <v>960</v>
      </c>
      <c r="K34" s="82"/>
      <c r="L34" s="82"/>
      <c r="M34" s="82"/>
      <c r="N34" s="82"/>
      <c r="O34" s="82"/>
      <c r="P34" s="82"/>
      <c r="Q34" s="82"/>
      <c r="R34" s="82"/>
      <c r="S34" s="82"/>
      <c r="T34" s="82"/>
      <c r="U34" s="82"/>
      <c r="V34" s="82"/>
      <c r="W34" s="82"/>
      <c r="X34" s="82"/>
    </row>
    <row r="35" ht="20.25" customHeight="1" spans="1:24">
      <c r="A35" s="147" t="s">
        <v>198</v>
      </c>
      <c r="B35" s="147" t="s">
        <v>199</v>
      </c>
      <c r="C35" s="148"/>
      <c r="D35" s="147" t="s">
        <v>244</v>
      </c>
      <c r="E35" s="147" t="s">
        <v>101</v>
      </c>
      <c r="F35" s="147" t="s">
        <v>217</v>
      </c>
      <c r="G35" s="147" t="s">
        <v>251</v>
      </c>
      <c r="H35" s="147" t="s">
        <v>252</v>
      </c>
      <c r="I35" s="154">
        <v>1350</v>
      </c>
      <c r="J35" s="154">
        <v>1350</v>
      </c>
      <c r="K35" s="82"/>
      <c r="L35" s="82"/>
      <c r="M35" s="82"/>
      <c r="N35" s="82"/>
      <c r="O35" s="82"/>
      <c r="P35" s="82"/>
      <c r="Q35" s="82"/>
      <c r="R35" s="82"/>
      <c r="S35" s="82"/>
      <c r="T35" s="82"/>
      <c r="U35" s="82"/>
      <c r="V35" s="82"/>
      <c r="W35" s="82"/>
      <c r="X35" s="82"/>
    </row>
    <row r="36" ht="20.25" customHeight="1" spans="1:24">
      <c r="A36" s="147" t="s">
        <v>198</v>
      </c>
      <c r="B36" s="147" t="s">
        <v>199</v>
      </c>
      <c r="C36" s="148"/>
      <c r="D36" s="147" t="s">
        <v>244</v>
      </c>
      <c r="E36" s="147" t="s">
        <v>101</v>
      </c>
      <c r="F36" s="147" t="s">
        <v>217</v>
      </c>
      <c r="G36" s="147" t="s">
        <v>232</v>
      </c>
      <c r="H36" s="147" t="s">
        <v>233</v>
      </c>
      <c r="I36" s="154">
        <v>3000</v>
      </c>
      <c r="J36" s="154">
        <v>3000</v>
      </c>
      <c r="K36" s="82"/>
      <c r="L36" s="82"/>
      <c r="M36" s="82"/>
      <c r="N36" s="82"/>
      <c r="O36" s="82"/>
      <c r="P36" s="82"/>
      <c r="Q36" s="82"/>
      <c r="R36" s="82"/>
      <c r="S36" s="82"/>
      <c r="T36" s="82"/>
      <c r="U36" s="82"/>
      <c r="V36" s="82"/>
      <c r="W36" s="82"/>
      <c r="X36" s="82"/>
    </row>
    <row r="37" ht="20.25" customHeight="1" spans="1:24">
      <c r="A37" s="147" t="s">
        <v>198</v>
      </c>
      <c r="B37" s="147" t="s">
        <v>199</v>
      </c>
      <c r="C37" s="148"/>
      <c r="D37" s="147" t="s">
        <v>244</v>
      </c>
      <c r="E37" s="147" t="s">
        <v>101</v>
      </c>
      <c r="F37" s="147" t="s">
        <v>217</v>
      </c>
      <c r="G37" s="147" t="s">
        <v>253</v>
      </c>
      <c r="H37" s="147" t="s">
        <v>254</v>
      </c>
      <c r="I37" s="154">
        <v>380</v>
      </c>
      <c r="J37" s="154">
        <v>380</v>
      </c>
      <c r="K37" s="82"/>
      <c r="L37" s="82"/>
      <c r="M37" s="82"/>
      <c r="N37" s="82"/>
      <c r="O37" s="82"/>
      <c r="P37" s="82"/>
      <c r="Q37" s="82"/>
      <c r="R37" s="82"/>
      <c r="S37" s="82"/>
      <c r="T37" s="82"/>
      <c r="U37" s="82"/>
      <c r="V37" s="82"/>
      <c r="W37" s="82"/>
      <c r="X37" s="82"/>
    </row>
    <row r="38" ht="20.25" customHeight="1" spans="1:24">
      <c r="A38" s="147" t="s">
        <v>198</v>
      </c>
      <c r="B38" s="147" t="s">
        <v>199</v>
      </c>
      <c r="C38" s="148"/>
      <c r="D38" s="147" t="s">
        <v>244</v>
      </c>
      <c r="E38" s="147" t="s">
        <v>101</v>
      </c>
      <c r="F38" s="147" t="s">
        <v>217</v>
      </c>
      <c r="G38" s="147" t="s">
        <v>245</v>
      </c>
      <c r="H38" s="147" t="s">
        <v>246</v>
      </c>
      <c r="I38" s="154">
        <v>15920</v>
      </c>
      <c r="J38" s="154">
        <v>15920</v>
      </c>
      <c r="K38" s="82"/>
      <c r="L38" s="82"/>
      <c r="M38" s="82"/>
      <c r="N38" s="82"/>
      <c r="O38" s="82"/>
      <c r="P38" s="82"/>
      <c r="Q38" s="82"/>
      <c r="R38" s="82"/>
      <c r="S38" s="82"/>
      <c r="T38" s="82"/>
      <c r="U38" s="82"/>
      <c r="V38" s="82"/>
      <c r="W38" s="82"/>
      <c r="X38" s="82"/>
    </row>
    <row r="39" ht="20.25" customHeight="1" spans="1:24">
      <c r="A39" s="147" t="s">
        <v>198</v>
      </c>
      <c r="B39" s="147" t="s">
        <v>199</v>
      </c>
      <c r="C39" s="148"/>
      <c r="D39" s="147" t="s">
        <v>244</v>
      </c>
      <c r="E39" s="147" t="s">
        <v>101</v>
      </c>
      <c r="F39" s="147" t="s">
        <v>217</v>
      </c>
      <c r="G39" s="147" t="s">
        <v>247</v>
      </c>
      <c r="H39" s="147" t="s">
        <v>248</v>
      </c>
      <c r="I39" s="154">
        <v>3040</v>
      </c>
      <c r="J39" s="154">
        <v>3040</v>
      </c>
      <c r="K39" s="82"/>
      <c r="L39" s="82"/>
      <c r="M39" s="82"/>
      <c r="N39" s="82"/>
      <c r="O39" s="82"/>
      <c r="P39" s="82"/>
      <c r="Q39" s="82"/>
      <c r="R39" s="82"/>
      <c r="S39" s="82"/>
      <c r="T39" s="82"/>
      <c r="U39" s="82"/>
      <c r="V39" s="82"/>
      <c r="W39" s="82"/>
      <c r="X39" s="82"/>
    </row>
    <row r="40" ht="20.25" customHeight="1" spans="1:24">
      <c r="A40" s="147" t="s">
        <v>198</v>
      </c>
      <c r="B40" s="147" t="s">
        <v>199</v>
      </c>
      <c r="C40" s="148"/>
      <c r="D40" s="147" t="s">
        <v>244</v>
      </c>
      <c r="E40" s="147" t="s">
        <v>101</v>
      </c>
      <c r="F40" s="147" t="s">
        <v>217</v>
      </c>
      <c r="G40" s="147" t="s">
        <v>249</v>
      </c>
      <c r="H40" s="147" t="s">
        <v>250</v>
      </c>
      <c r="I40" s="154">
        <v>7680</v>
      </c>
      <c r="J40" s="154">
        <v>7680</v>
      </c>
      <c r="K40" s="82"/>
      <c r="L40" s="82"/>
      <c r="M40" s="82"/>
      <c r="N40" s="82"/>
      <c r="O40" s="82"/>
      <c r="P40" s="82"/>
      <c r="Q40" s="82"/>
      <c r="R40" s="82"/>
      <c r="S40" s="82"/>
      <c r="T40" s="82"/>
      <c r="U40" s="82"/>
      <c r="V40" s="82"/>
      <c r="W40" s="82"/>
      <c r="X40" s="82"/>
    </row>
    <row r="41" ht="20.25" customHeight="1" spans="1:24">
      <c r="A41" s="147" t="s">
        <v>198</v>
      </c>
      <c r="B41" s="147" t="s">
        <v>199</v>
      </c>
      <c r="C41" s="148"/>
      <c r="D41" s="147" t="s">
        <v>244</v>
      </c>
      <c r="E41" s="147" t="s">
        <v>101</v>
      </c>
      <c r="F41" s="147" t="s">
        <v>217</v>
      </c>
      <c r="G41" s="147" t="s">
        <v>251</v>
      </c>
      <c r="H41" s="147" t="s">
        <v>252</v>
      </c>
      <c r="I41" s="154">
        <v>10800</v>
      </c>
      <c r="J41" s="154">
        <v>10800</v>
      </c>
      <c r="K41" s="82"/>
      <c r="L41" s="82"/>
      <c r="M41" s="82"/>
      <c r="N41" s="82"/>
      <c r="O41" s="82"/>
      <c r="P41" s="82"/>
      <c r="Q41" s="82"/>
      <c r="R41" s="82"/>
      <c r="S41" s="82"/>
      <c r="T41" s="82"/>
      <c r="U41" s="82"/>
      <c r="V41" s="82"/>
      <c r="W41" s="82"/>
      <c r="X41" s="82"/>
    </row>
    <row r="42" ht="20.25" customHeight="1" spans="1:24">
      <c r="A42" s="147" t="s">
        <v>198</v>
      </c>
      <c r="B42" s="147" t="s">
        <v>199</v>
      </c>
      <c r="C42" s="148"/>
      <c r="D42" s="147" t="s">
        <v>244</v>
      </c>
      <c r="E42" s="147" t="s">
        <v>101</v>
      </c>
      <c r="F42" s="147" t="s">
        <v>217</v>
      </c>
      <c r="G42" s="147" t="s">
        <v>253</v>
      </c>
      <c r="H42" s="147" t="s">
        <v>254</v>
      </c>
      <c r="I42" s="154">
        <v>3040</v>
      </c>
      <c r="J42" s="154">
        <v>3040</v>
      </c>
      <c r="K42" s="82"/>
      <c r="L42" s="82"/>
      <c r="M42" s="82"/>
      <c r="N42" s="82"/>
      <c r="O42" s="82"/>
      <c r="P42" s="82"/>
      <c r="Q42" s="82"/>
      <c r="R42" s="82"/>
      <c r="S42" s="82"/>
      <c r="T42" s="82"/>
      <c r="U42" s="82"/>
      <c r="V42" s="82"/>
      <c r="W42" s="82"/>
      <c r="X42" s="82"/>
    </row>
    <row r="43" ht="20.25" customHeight="1" spans="1:24">
      <c r="A43" s="147" t="s">
        <v>198</v>
      </c>
      <c r="B43" s="147" t="s">
        <v>199</v>
      </c>
      <c r="C43" s="148"/>
      <c r="D43" s="147" t="s">
        <v>244</v>
      </c>
      <c r="E43" s="147" t="s">
        <v>101</v>
      </c>
      <c r="F43" s="147" t="s">
        <v>217</v>
      </c>
      <c r="G43" s="147" t="s">
        <v>232</v>
      </c>
      <c r="H43" s="147" t="s">
        <v>233</v>
      </c>
      <c r="I43" s="154">
        <v>24000</v>
      </c>
      <c r="J43" s="154">
        <v>24000</v>
      </c>
      <c r="K43" s="82"/>
      <c r="L43" s="82"/>
      <c r="M43" s="82"/>
      <c r="N43" s="82"/>
      <c r="O43" s="82"/>
      <c r="P43" s="82"/>
      <c r="Q43" s="82"/>
      <c r="R43" s="82"/>
      <c r="S43" s="82"/>
      <c r="T43" s="82"/>
      <c r="U43" s="82"/>
      <c r="V43" s="82"/>
      <c r="W43" s="82"/>
      <c r="X43" s="82"/>
    </row>
    <row r="44" ht="20.25" customHeight="1" spans="1:24">
      <c r="A44" s="147" t="s">
        <v>198</v>
      </c>
      <c r="B44" s="147" t="s">
        <v>199</v>
      </c>
      <c r="C44" s="148"/>
      <c r="D44" s="147" t="s">
        <v>244</v>
      </c>
      <c r="E44" s="147" t="s">
        <v>109</v>
      </c>
      <c r="F44" s="147" t="s">
        <v>223</v>
      </c>
      <c r="G44" s="147" t="s">
        <v>232</v>
      </c>
      <c r="H44" s="147" t="s">
        <v>233</v>
      </c>
      <c r="I44" s="154">
        <v>12000</v>
      </c>
      <c r="J44" s="154">
        <v>12000</v>
      </c>
      <c r="K44" s="82"/>
      <c r="L44" s="82"/>
      <c r="M44" s="82"/>
      <c r="N44" s="82"/>
      <c r="O44" s="82"/>
      <c r="P44" s="82"/>
      <c r="Q44" s="82"/>
      <c r="R44" s="82"/>
      <c r="S44" s="82"/>
      <c r="T44" s="82"/>
      <c r="U44" s="82"/>
      <c r="V44" s="82"/>
      <c r="W44" s="82"/>
      <c r="X44" s="82"/>
    </row>
    <row r="45" ht="20.25" customHeight="1" spans="1:24">
      <c r="A45" s="147" t="s">
        <v>198</v>
      </c>
      <c r="B45" s="147" t="s">
        <v>199</v>
      </c>
      <c r="C45" s="148"/>
      <c r="D45" s="147" t="s">
        <v>244</v>
      </c>
      <c r="E45" s="147" t="s">
        <v>109</v>
      </c>
      <c r="F45" s="147" t="s">
        <v>223</v>
      </c>
      <c r="G45" s="147" t="s">
        <v>255</v>
      </c>
      <c r="H45" s="147" t="s">
        <v>256</v>
      </c>
      <c r="I45" s="154">
        <v>3000</v>
      </c>
      <c r="J45" s="154">
        <v>3000</v>
      </c>
      <c r="K45" s="82"/>
      <c r="L45" s="82"/>
      <c r="M45" s="82"/>
      <c r="N45" s="82"/>
      <c r="O45" s="82"/>
      <c r="P45" s="82"/>
      <c r="Q45" s="82"/>
      <c r="R45" s="82"/>
      <c r="S45" s="82"/>
      <c r="T45" s="82"/>
      <c r="U45" s="82"/>
      <c r="V45" s="82"/>
      <c r="W45" s="82"/>
      <c r="X45" s="82"/>
    </row>
    <row r="46" ht="20.25" customHeight="1" spans="1:24">
      <c r="A46" s="147" t="s">
        <v>198</v>
      </c>
      <c r="B46" s="147" t="s">
        <v>199</v>
      </c>
      <c r="C46" s="148"/>
      <c r="D46" s="147" t="s">
        <v>257</v>
      </c>
      <c r="E46" s="147" t="s">
        <v>101</v>
      </c>
      <c r="F46" s="147" t="s">
        <v>217</v>
      </c>
      <c r="G46" s="147" t="s">
        <v>240</v>
      </c>
      <c r="H46" s="147" t="s">
        <v>241</v>
      </c>
      <c r="I46" s="154">
        <v>38448</v>
      </c>
      <c r="J46" s="154">
        <v>38448</v>
      </c>
      <c r="K46" s="82"/>
      <c r="L46" s="82"/>
      <c r="M46" s="82"/>
      <c r="N46" s="82"/>
      <c r="O46" s="82"/>
      <c r="P46" s="82"/>
      <c r="Q46" s="82"/>
      <c r="R46" s="82"/>
      <c r="S46" s="82"/>
      <c r="T46" s="82"/>
      <c r="U46" s="82"/>
      <c r="V46" s="82"/>
      <c r="W46" s="82"/>
      <c r="X46" s="82"/>
    </row>
    <row r="47" ht="20.25" customHeight="1" spans="1:24">
      <c r="A47" s="147" t="s">
        <v>198</v>
      </c>
      <c r="B47" s="147" t="s">
        <v>199</v>
      </c>
      <c r="C47" s="148"/>
      <c r="D47" s="147" t="s">
        <v>257</v>
      </c>
      <c r="E47" s="147" t="s">
        <v>101</v>
      </c>
      <c r="F47" s="147" t="s">
        <v>217</v>
      </c>
      <c r="G47" s="147" t="s">
        <v>258</v>
      </c>
      <c r="H47" s="147" t="s">
        <v>259</v>
      </c>
      <c r="I47" s="154">
        <v>57996</v>
      </c>
      <c r="J47" s="154">
        <v>57996</v>
      </c>
      <c r="K47" s="82"/>
      <c r="L47" s="82"/>
      <c r="M47" s="82"/>
      <c r="N47" s="82"/>
      <c r="O47" s="82"/>
      <c r="P47" s="82"/>
      <c r="Q47" s="82"/>
      <c r="R47" s="82"/>
      <c r="S47" s="82"/>
      <c r="T47" s="82"/>
      <c r="U47" s="82"/>
      <c r="V47" s="82"/>
      <c r="W47" s="82"/>
      <c r="X47" s="82"/>
    </row>
    <row r="48" ht="20.25" customHeight="1" spans="1:24">
      <c r="A48" s="147" t="s">
        <v>198</v>
      </c>
      <c r="B48" s="147" t="s">
        <v>199</v>
      </c>
      <c r="C48" s="148"/>
      <c r="D48" s="147" t="s">
        <v>257</v>
      </c>
      <c r="E48" s="147" t="s">
        <v>101</v>
      </c>
      <c r="F48" s="147" t="s">
        <v>217</v>
      </c>
      <c r="G48" s="147" t="s">
        <v>220</v>
      </c>
      <c r="H48" s="147" t="s">
        <v>221</v>
      </c>
      <c r="I48" s="154">
        <v>1500</v>
      </c>
      <c r="J48" s="154">
        <v>1500</v>
      </c>
      <c r="K48" s="82"/>
      <c r="L48" s="82"/>
      <c r="M48" s="82"/>
      <c r="N48" s="82"/>
      <c r="O48" s="82"/>
      <c r="P48" s="82"/>
      <c r="Q48" s="82"/>
      <c r="R48" s="82"/>
      <c r="S48" s="82"/>
      <c r="T48" s="82"/>
      <c r="U48" s="82"/>
      <c r="V48" s="82"/>
      <c r="W48" s="82"/>
      <c r="X48" s="82"/>
    </row>
    <row r="49" ht="20.25" customHeight="1" spans="1:24">
      <c r="A49" s="147" t="s">
        <v>198</v>
      </c>
      <c r="B49" s="147" t="s">
        <v>199</v>
      </c>
      <c r="C49" s="148"/>
      <c r="D49" s="147" t="s">
        <v>257</v>
      </c>
      <c r="E49" s="147" t="s">
        <v>101</v>
      </c>
      <c r="F49" s="147" t="s">
        <v>217</v>
      </c>
      <c r="G49" s="147" t="s">
        <v>220</v>
      </c>
      <c r="H49" s="147" t="s">
        <v>221</v>
      </c>
      <c r="I49" s="154">
        <v>3204</v>
      </c>
      <c r="J49" s="154">
        <v>3204</v>
      </c>
      <c r="K49" s="82"/>
      <c r="L49" s="82"/>
      <c r="M49" s="82"/>
      <c r="N49" s="82"/>
      <c r="O49" s="82"/>
      <c r="P49" s="82"/>
      <c r="Q49" s="82"/>
      <c r="R49" s="82"/>
      <c r="S49" s="82"/>
      <c r="T49" s="82"/>
      <c r="U49" s="82"/>
      <c r="V49" s="82"/>
      <c r="W49" s="82"/>
      <c r="X49" s="82"/>
    </row>
    <row r="50" ht="20.25" customHeight="1" spans="1:24">
      <c r="A50" s="147" t="s">
        <v>198</v>
      </c>
      <c r="B50" s="147" t="s">
        <v>199</v>
      </c>
      <c r="C50" s="148"/>
      <c r="D50" s="147" t="s">
        <v>260</v>
      </c>
      <c r="E50" s="147" t="s">
        <v>101</v>
      </c>
      <c r="F50" s="147" t="s">
        <v>217</v>
      </c>
      <c r="G50" s="147" t="s">
        <v>220</v>
      </c>
      <c r="H50" s="147" t="s">
        <v>221</v>
      </c>
      <c r="I50" s="154">
        <v>221109</v>
      </c>
      <c r="J50" s="154">
        <v>221109</v>
      </c>
      <c r="K50" s="82"/>
      <c r="L50" s="82"/>
      <c r="M50" s="82"/>
      <c r="N50" s="82"/>
      <c r="O50" s="82"/>
      <c r="P50" s="82"/>
      <c r="Q50" s="82"/>
      <c r="R50" s="82"/>
      <c r="S50" s="82"/>
      <c r="T50" s="82"/>
      <c r="U50" s="82"/>
      <c r="V50" s="82"/>
      <c r="W50" s="82"/>
      <c r="X50" s="82"/>
    </row>
    <row r="51" ht="20.25" customHeight="1" spans="1:24">
      <c r="A51" s="147" t="s">
        <v>198</v>
      </c>
      <c r="B51" s="147" t="s">
        <v>199</v>
      </c>
      <c r="C51" s="148"/>
      <c r="D51" s="147" t="s">
        <v>260</v>
      </c>
      <c r="E51" s="147" t="s">
        <v>101</v>
      </c>
      <c r="F51" s="147" t="s">
        <v>217</v>
      </c>
      <c r="G51" s="147" t="s">
        <v>242</v>
      </c>
      <c r="H51" s="147" t="s">
        <v>243</v>
      </c>
      <c r="I51" s="154">
        <v>144000</v>
      </c>
      <c r="J51" s="154">
        <v>144000</v>
      </c>
      <c r="K51" s="82"/>
      <c r="L51" s="82"/>
      <c r="M51" s="82"/>
      <c r="N51" s="82"/>
      <c r="O51" s="82"/>
      <c r="P51" s="82"/>
      <c r="Q51" s="82"/>
      <c r="R51" s="82"/>
      <c r="S51" s="82"/>
      <c r="T51" s="82"/>
      <c r="U51" s="82"/>
      <c r="V51" s="82"/>
      <c r="W51" s="82"/>
      <c r="X51" s="82"/>
    </row>
    <row r="52" ht="17.25" customHeight="1" spans="1:24">
      <c r="A52" s="34" t="s">
        <v>169</v>
      </c>
      <c r="B52" s="35"/>
      <c r="C52" s="149"/>
      <c r="D52" s="149"/>
      <c r="E52" s="149"/>
      <c r="F52" s="149"/>
      <c r="G52" s="149"/>
      <c r="H52" s="150"/>
      <c r="I52" s="155">
        <v>2353425</v>
      </c>
      <c r="J52" s="155">
        <v>2353425</v>
      </c>
      <c r="K52" s="82"/>
      <c r="L52" s="82"/>
      <c r="M52" s="82"/>
      <c r="N52" s="82"/>
      <c r="O52" s="82"/>
      <c r="P52" s="82"/>
      <c r="Q52" s="82"/>
      <c r="R52" s="82"/>
      <c r="S52" s="82"/>
      <c r="T52" s="82"/>
      <c r="U52" s="82"/>
      <c r="V52" s="82"/>
      <c r="W52" s="82"/>
      <c r="X52" s="82"/>
    </row>
  </sheetData>
  <mergeCells count="31">
    <mergeCell ref="A3:X3"/>
    <mergeCell ref="A4:H4"/>
    <mergeCell ref="I5:X5"/>
    <mergeCell ref="J6:N6"/>
    <mergeCell ref="O6:Q6"/>
    <mergeCell ref="S6:X6"/>
    <mergeCell ref="A52:H52"/>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6"/>
  <sheetViews>
    <sheetView showZeros="0" workbookViewId="0">
      <pane ySplit="1" topLeftCell="A2" activePane="bottomLeft" state="frozen"/>
      <selection/>
      <selection pane="bottomLeft" activeCell="C15" sqref="C15"/>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8"/>
      <c r="E2" s="2"/>
      <c r="F2" s="2"/>
      <c r="G2" s="2"/>
      <c r="H2" s="2"/>
      <c r="U2" s="138"/>
      <c r="W2" s="143" t="s">
        <v>261</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v>
      </c>
      <c r="B4" s="6"/>
      <c r="C4" s="68"/>
      <c r="D4" s="68"/>
      <c r="E4" s="68"/>
      <c r="F4" s="68"/>
      <c r="G4" s="68"/>
      <c r="H4" s="68"/>
      <c r="I4" s="7"/>
      <c r="J4" s="7"/>
      <c r="K4" s="7"/>
      <c r="L4" s="7"/>
      <c r="M4" s="7"/>
      <c r="N4" s="7"/>
      <c r="O4" s="7"/>
      <c r="P4" s="7"/>
      <c r="Q4" s="7"/>
      <c r="U4" s="138"/>
      <c r="W4" s="121" t="s">
        <v>2</v>
      </c>
    </row>
    <row r="5" ht="21.75" customHeight="1" spans="1:23">
      <c r="A5" s="9" t="s">
        <v>262</v>
      </c>
      <c r="B5" s="10" t="s">
        <v>182</v>
      </c>
      <c r="C5" s="9" t="s">
        <v>183</v>
      </c>
      <c r="D5" s="9" t="s">
        <v>263</v>
      </c>
      <c r="E5" s="10" t="s">
        <v>184</v>
      </c>
      <c r="F5" s="10" t="s">
        <v>185</v>
      </c>
      <c r="G5" s="10" t="s">
        <v>264</v>
      </c>
      <c r="H5" s="10" t="s">
        <v>265</v>
      </c>
      <c r="I5" s="29" t="s">
        <v>56</v>
      </c>
      <c r="J5" s="11" t="s">
        <v>266</v>
      </c>
      <c r="K5" s="12"/>
      <c r="L5" s="12"/>
      <c r="M5" s="13"/>
      <c r="N5" s="11" t="s">
        <v>190</v>
      </c>
      <c r="O5" s="12"/>
      <c r="P5" s="13"/>
      <c r="Q5" s="10" t="s">
        <v>62</v>
      </c>
      <c r="R5" s="11" t="s">
        <v>63</v>
      </c>
      <c r="S5" s="12"/>
      <c r="T5" s="12"/>
      <c r="U5" s="12"/>
      <c r="V5" s="12"/>
      <c r="W5" s="13"/>
    </row>
    <row r="6" ht="21.75" customHeight="1" spans="1:23">
      <c r="A6" s="14"/>
      <c r="B6" s="30"/>
      <c r="C6" s="14"/>
      <c r="D6" s="14"/>
      <c r="E6" s="15"/>
      <c r="F6" s="15"/>
      <c r="G6" s="15"/>
      <c r="H6" s="15"/>
      <c r="I6" s="30"/>
      <c r="J6" s="139" t="s">
        <v>59</v>
      </c>
      <c r="K6" s="140"/>
      <c r="L6" s="10" t="s">
        <v>60</v>
      </c>
      <c r="M6" s="10" t="s">
        <v>61</v>
      </c>
      <c r="N6" s="10" t="s">
        <v>59</v>
      </c>
      <c r="O6" s="10" t="s">
        <v>60</v>
      </c>
      <c r="P6" s="10" t="s">
        <v>61</v>
      </c>
      <c r="Q6" s="15"/>
      <c r="R6" s="10" t="s">
        <v>58</v>
      </c>
      <c r="S6" s="10" t="s">
        <v>65</v>
      </c>
      <c r="T6" s="10" t="s">
        <v>196</v>
      </c>
      <c r="U6" s="10" t="s">
        <v>67</v>
      </c>
      <c r="V6" s="10" t="s">
        <v>68</v>
      </c>
      <c r="W6" s="10" t="s">
        <v>69</v>
      </c>
    </row>
    <row r="7" ht="21" customHeight="1" spans="1:23">
      <c r="A7" s="30"/>
      <c r="B7" s="30"/>
      <c r="C7" s="30"/>
      <c r="D7" s="30"/>
      <c r="E7" s="30"/>
      <c r="F7" s="30"/>
      <c r="G7" s="30"/>
      <c r="H7" s="30"/>
      <c r="I7" s="30"/>
      <c r="J7" s="141" t="s">
        <v>58</v>
      </c>
      <c r="K7" s="142"/>
      <c r="L7" s="30"/>
      <c r="M7" s="30"/>
      <c r="N7" s="30"/>
      <c r="O7" s="30"/>
      <c r="P7" s="30"/>
      <c r="Q7" s="30"/>
      <c r="R7" s="30"/>
      <c r="S7" s="30"/>
      <c r="T7" s="30"/>
      <c r="U7" s="30"/>
      <c r="V7" s="30"/>
      <c r="W7" s="30"/>
    </row>
    <row r="8" ht="39.75" customHeight="1" spans="1:23">
      <c r="A8" s="17"/>
      <c r="B8" s="19"/>
      <c r="C8" s="17"/>
      <c r="D8" s="17"/>
      <c r="E8" s="18"/>
      <c r="F8" s="18"/>
      <c r="G8" s="18"/>
      <c r="H8" s="18"/>
      <c r="I8" s="19"/>
      <c r="J8" s="69" t="s">
        <v>58</v>
      </c>
      <c r="K8" s="69" t="s">
        <v>267</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7">
        <v>12</v>
      </c>
      <c r="M9" s="37">
        <v>13</v>
      </c>
      <c r="N9" s="37">
        <v>14</v>
      </c>
      <c r="O9" s="37">
        <v>15</v>
      </c>
      <c r="P9" s="37">
        <v>16</v>
      </c>
      <c r="Q9" s="37">
        <v>17</v>
      </c>
      <c r="R9" s="37">
        <v>18</v>
      </c>
      <c r="S9" s="37">
        <v>19</v>
      </c>
      <c r="T9" s="37">
        <v>20</v>
      </c>
      <c r="U9" s="20">
        <v>21</v>
      </c>
      <c r="V9" s="37">
        <v>22</v>
      </c>
      <c r="W9" s="20">
        <v>23</v>
      </c>
    </row>
    <row r="10" ht="21.75" customHeight="1" spans="1:23">
      <c r="A10" s="71" t="s">
        <v>268</v>
      </c>
      <c r="B10" s="71"/>
      <c r="C10" s="23" t="s">
        <v>269</v>
      </c>
      <c r="D10" s="71" t="s">
        <v>199</v>
      </c>
      <c r="E10" s="21" t="s">
        <v>101</v>
      </c>
      <c r="F10" s="21" t="s">
        <v>217</v>
      </c>
      <c r="G10" s="21" t="s">
        <v>245</v>
      </c>
      <c r="H10" s="21" t="s">
        <v>246</v>
      </c>
      <c r="I10" s="24">
        <v>9300</v>
      </c>
      <c r="J10" s="24">
        <v>9300</v>
      </c>
      <c r="K10" s="24">
        <v>9300</v>
      </c>
      <c r="L10" s="82"/>
      <c r="M10" s="82"/>
      <c r="N10" s="82"/>
      <c r="O10" s="82"/>
      <c r="P10" s="82"/>
      <c r="Q10" s="82"/>
      <c r="R10" s="82"/>
      <c r="S10" s="82"/>
      <c r="T10" s="82"/>
      <c r="U10" s="82"/>
      <c r="V10" s="82"/>
      <c r="W10" s="82"/>
    </row>
    <row r="11" ht="21.75" customHeight="1" spans="1:23">
      <c r="A11" s="71" t="s">
        <v>268</v>
      </c>
      <c r="B11" s="71"/>
      <c r="C11" s="23" t="s">
        <v>270</v>
      </c>
      <c r="D11" s="71" t="s">
        <v>199</v>
      </c>
      <c r="E11" s="21" t="s">
        <v>103</v>
      </c>
      <c r="F11" s="21" t="s">
        <v>271</v>
      </c>
      <c r="G11" s="21" t="s">
        <v>245</v>
      </c>
      <c r="H11" s="21" t="s">
        <v>246</v>
      </c>
      <c r="I11" s="24">
        <v>10000</v>
      </c>
      <c r="J11" s="24">
        <v>10000</v>
      </c>
      <c r="K11" s="24">
        <v>10000</v>
      </c>
      <c r="L11" s="82"/>
      <c r="M11" s="82"/>
      <c r="N11" s="82"/>
      <c r="O11" s="82"/>
      <c r="P11" s="82"/>
      <c r="Q11" s="82"/>
      <c r="R11" s="82"/>
      <c r="S11" s="82"/>
      <c r="T11" s="82"/>
      <c r="U11" s="82"/>
      <c r="V11" s="82"/>
      <c r="W11" s="82"/>
    </row>
    <row r="12" ht="21.75" customHeight="1" spans="1:23">
      <c r="A12" s="71" t="s">
        <v>268</v>
      </c>
      <c r="B12" s="71"/>
      <c r="C12" s="23" t="s">
        <v>270</v>
      </c>
      <c r="D12" s="71" t="s">
        <v>199</v>
      </c>
      <c r="E12" s="21" t="s">
        <v>103</v>
      </c>
      <c r="F12" s="21" t="s">
        <v>271</v>
      </c>
      <c r="G12" s="21" t="s">
        <v>272</v>
      </c>
      <c r="H12" s="21" t="s">
        <v>273</v>
      </c>
      <c r="I12" s="24">
        <v>10000</v>
      </c>
      <c r="J12" s="24">
        <v>10000</v>
      </c>
      <c r="K12" s="24">
        <v>10000</v>
      </c>
      <c r="L12" s="82"/>
      <c r="M12" s="82"/>
      <c r="N12" s="82"/>
      <c r="O12" s="82"/>
      <c r="P12" s="82"/>
      <c r="Q12" s="82"/>
      <c r="R12" s="82"/>
      <c r="S12" s="82"/>
      <c r="T12" s="82"/>
      <c r="U12" s="82"/>
      <c r="V12" s="82"/>
      <c r="W12" s="82"/>
    </row>
    <row r="13" ht="21.75" customHeight="1" spans="1:23">
      <c r="A13" s="71" t="s">
        <v>268</v>
      </c>
      <c r="B13" s="71"/>
      <c r="C13" s="23" t="s">
        <v>274</v>
      </c>
      <c r="D13" s="71" t="s">
        <v>199</v>
      </c>
      <c r="E13" s="21" t="s">
        <v>101</v>
      </c>
      <c r="F13" s="21" t="s">
        <v>217</v>
      </c>
      <c r="G13" s="21" t="s">
        <v>275</v>
      </c>
      <c r="H13" s="21" t="s">
        <v>276</v>
      </c>
      <c r="I13" s="24">
        <v>90000</v>
      </c>
      <c r="J13" s="24">
        <v>90000</v>
      </c>
      <c r="K13" s="24">
        <v>90000</v>
      </c>
      <c r="L13" s="82"/>
      <c r="M13" s="82"/>
      <c r="N13" s="82"/>
      <c r="O13" s="82"/>
      <c r="P13" s="82"/>
      <c r="Q13" s="82"/>
      <c r="R13" s="82"/>
      <c r="S13" s="82"/>
      <c r="T13" s="82"/>
      <c r="U13" s="82"/>
      <c r="V13" s="82"/>
      <c r="W13" s="82"/>
    </row>
    <row r="14" ht="21.75" customHeight="1" spans="1:23">
      <c r="A14" s="71" t="s">
        <v>268</v>
      </c>
      <c r="B14" s="71"/>
      <c r="C14" s="23" t="s">
        <v>277</v>
      </c>
      <c r="D14" s="71" t="s">
        <v>199</v>
      </c>
      <c r="E14" s="21" t="s">
        <v>101</v>
      </c>
      <c r="F14" s="21" t="s">
        <v>217</v>
      </c>
      <c r="G14" s="21" t="s">
        <v>245</v>
      </c>
      <c r="H14" s="21" t="s">
        <v>246</v>
      </c>
      <c r="I14" s="24">
        <v>112416</v>
      </c>
      <c r="J14" s="24">
        <v>112416</v>
      </c>
      <c r="K14" s="24">
        <v>112416</v>
      </c>
      <c r="L14" s="82"/>
      <c r="M14" s="82"/>
      <c r="N14" s="82"/>
      <c r="O14" s="82"/>
      <c r="P14" s="82"/>
      <c r="Q14" s="82"/>
      <c r="R14" s="82"/>
      <c r="S14" s="82"/>
      <c r="T14" s="82"/>
      <c r="U14" s="82"/>
      <c r="V14" s="82"/>
      <c r="W14" s="82"/>
    </row>
    <row r="15" ht="21.75" customHeight="1" spans="1:23">
      <c r="A15" s="71" t="s">
        <v>268</v>
      </c>
      <c r="B15" s="71"/>
      <c r="C15" s="23" t="s">
        <v>278</v>
      </c>
      <c r="D15" s="71" t="s">
        <v>199</v>
      </c>
      <c r="E15" s="21" t="s">
        <v>103</v>
      </c>
      <c r="F15" s="21" t="s">
        <v>271</v>
      </c>
      <c r="G15" s="21" t="s">
        <v>275</v>
      </c>
      <c r="H15" s="21" t="s">
        <v>276</v>
      </c>
      <c r="I15" s="24">
        <v>335000</v>
      </c>
      <c r="J15" s="24">
        <v>335000</v>
      </c>
      <c r="K15" s="24">
        <v>335000</v>
      </c>
      <c r="L15" s="82"/>
      <c r="M15" s="82"/>
      <c r="N15" s="82"/>
      <c r="O15" s="82"/>
      <c r="P15" s="82"/>
      <c r="Q15" s="82"/>
      <c r="R15" s="82"/>
      <c r="S15" s="82"/>
      <c r="T15" s="82"/>
      <c r="U15" s="82"/>
      <c r="V15" s="82"/>
      <c r="W15" s="82"/>
    </row>
    <row r="16" ht="18.75" customHeight="1" spans="1:23">
      <c r="A16" s="34" t="s">
        <v>169</v>
      </c>
      <c r="B16" s="35"/>
      <c r="C16" s="35"/>
      <c r="D16" s="35"/>
      <c r="E16" s="35"/>
      <c r="F16" s="35"/>
      <c r="G16" s="35"/>
      <c r="H16" s="36"/>
      <c r="I16" s="24">
        <v>566716</v>
      </c>
      <c r="J16" s="24">
        <v>566716</v>
      </c>
      <c r="K16" s="24">
        <v>566716</v>
      </c>
      <c r="L16" s="82"/>
      <c r="M16" s="82"/>
      <c r="N16" s="82"/>
      <c r="O16" s="82"/>
      <c r="P16" s="82"/>
      <c r="Q16" s="82"/>
      <c r="R16" s="82"/>
      <c r="S16" s="82"/>
      <c r="T16" s="82"/>
      <c r="U16" s="82"/>
      <c r="V16" s="82"/>
      <c r="W16" s="82"/>
    </row>
  </sheetData>
  <mergeCells count="28">
    <mergeCell ref="A3:W3"/>
    <mergeCell ref="A4:H4"/>
    <mergeCell ref="J5:M5"/>
    <mergeCell ref="N5:P5"/>
    <mergeCell ref="R5:W5"/>
    <mergeCell ref="A16:H1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2"/>
  <sheetViews>
    <sheetView showZeros="0" workbookViewId="0">
      <pane ySplit="1" topLeftCell="A2" activePane="bottomLeft" state="frozen"/>
      <selection/>
      <selection pane="bottomLeft" activeCell="E29" sqref="E2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279</v>
      </c>
    </row>
    <row r="3" ht="39.75" customHeight="1" spans="1:10">
      <c r="A3" s="66" t="str">
        <f>"2025"&amp;"年部门项目支出绩效目标表"</f>
        <v>2025年部门项目支出绩效目标表</v>
      </c>
      <c r="B3" s="4"/>
      <c r="C3" s="4"/>
      <c r="D3" s="4"/>
      <c r="E3" s="4"/>
      <c r="F3" s="67"/>
      <c r="G3" s="4"/>
      <c r="H3" s="67"/>
      <c r="I3" s="67"/>
      <c r="J3" s="4"/>
    </row>
    <row r="4" ht="17.25" customHeight="1" spans="1:8">
      <c r="A4" s="5" t="s">
        <v>1</v>
      </c>
      <c r="B4" s="6"/>
      <c r="C4" s="68"/>
      <c r="D4" s="68"/>
      <c r="E4" s="68"/>
      <c r="F4" s="68"/>
      <c r="G4" s="68"/>
      <c r="H4" s="68"/>
    </row>
    <row r="5" ht="44.25" customHeight="1" spans="1:10">
      <c r="A5" s="69" t="s">
        <v>183</v>
      </c>
      <c r="B5" s="69" t="s">
        <v>280</v>
      </c>
      <c r="C5" s="69" t="s">
        <v>281</v>
      </c>
      <c r="D5" s="69" t="s">
        <v>282</v>
      </c>
      <c r="E5" s="69" t="s">
        <v>283</v>
      </c>
      <c r="F5" s="70" t="s">
        <v>284</v>
      </c>
      <c r="G5" s="69" t="s">
        <v>285</v>
      </c>
      <c r="H5" s="70" t="s">
        <v>286</v>
      </c>
      <c r="I5" s="70" t="s">
        <v>287</v>
      </c>
      <c r="J5" s="69" t="s">
        <v>288</v>
      </c>
    </row>
    <row r="6" ht="18.75" customHeight="1" spans="1:10">
      <c r="A6" s="136">
        <v>1</v>
      </c>
      <c r="B6" s="136">
        <v>2</v>
      </c>
      <c r="C6" s="136">
        <v>3</v>
      </c>
      <c r="D6" s="136">
        <v>4</v>
      </c>
      <c r="E6" s="136">
        <v>5</v>
      </c>
      <c r="F6" s="37">
        <v>6</v>
      </c>
      <c r="G6" s="136">
        <v>7</v>
      </c>
      <c r="H6" s="37">
        <v>8</v>
      </c>
      <c r="I6" s="37">
        <v>9</v>
      </c>
      <c r="J6" s="136">
        <v>10</v>
      </c>
    </row>
    <row r="7" ht="42" customHeight="1" spans="1:10">
      <c r="A7" s="137" t="s">
        <v>277</v>
      </c>
      <c r="B7" s="137" t="s">
        <v>289</v>
      </c>
      <c r="C7" s="137" t="s">
        <v>290</v>
      </c>
      <c r="D7" s="137" t="s">
        <v>291</v>
      </c>
      <c r="E7" s="137" t="s">
        <v>292</v>
      </c>
      <c r="F7" s="137" t="s">
        <v>293</v>
      </c>
      <c r="G7" s="137" t="s">
        <v>294</v>
      </c>
      <c r="H7" s="137" t="s">
        <v>295</v>
      </c>
      <c r="I7" s="137" t="s">
        <v>296</v>
      </c>
      <c r="J7" s="137" t="s">
        <v>297</v>
      </c>
    </row>
    <row r="8" ht="42" customHeight="1" spans="1:10">
      <c r="A8" s="137"/>
      <c r="B8" s="137" t="s">
        <v>289</v>
      </c>
      <c r="C8" s="137" t="s">
        <v>290</v>
      </c>
      <c r="D8" s="137" t="s">
        <v>291</v>
      </c>
      <c r="E8" s="137" t="s">
        <v>298</v>
      </c>
      <c r="F8" s="137" t="s">
        <v>299</v>
      </c>
      <c r="G8" s="137" t="s">
        <v>300</v>
      </c>
      <c r="H8" s="137" t="s">
        <v>295</v>
      </c>
      <c r="I8" s="137" t="s">
        <v>296</v>
      </c>
      <c r="J8" s="137" t="s">
        <v>297</v>
      </c>
    </row>
    <row r="9" ht="42" customHeight="1" spans="1:10">
      <c r="A9" s="137"/>
      <c r="B9" s="137" t="s">
        <v>289</v>
      </c>
      <c r="C9" s="137" t="s">
        <v>290</v>
      </c>
      <c r="D9" s="137" t="s">
        <v>301</v>
      </c>
      <c r="E9" s="137" t="s">
        <v>302</v>
      </c>
      <c r="F9" s="137" t="s">
        <v>303</v>
      </c>
      <c r="G9" s="137" t="s">
        <v>82</v>
      </c>
      <c r="H9" s="137" t="s">
        <v>304</v>
      </c>
      <c r="I9" s="137" t="s">
        <v>296</v>
      </c>
      <c r="J9" s="137" t="s">
        <v>297</v>
      </c>
    </row>
    <row r="10" ht="42" customHeight="1" spans="1:10">
      <c r="A10" s="137"/>
      <c r="B10" s="137" t="s">
        <v>289</v>
      </c>
      <c r="C10" s="137" t="s">
        <v>305</v>
      </c>
      <c r="D10" s="137" t="s">
        <v>306</v>
      </c>
      <c r="E10" s="137" t="s">
        <v>307</v>
      </c>
      <c r="F10" s="137" t="s">
        <v>303</v>
      </c>
      <c r="G10" s="137" t="s">
        <v>308</v>
      </c>
      <c r="H10" s="137"/>
      <c r="I10" s="137" t="s">
        <v>309</v>
      </c>
      <c r="J10" s="137" t="s">
        <v>297</v>
      </c>
    </row>
    <row r="11" ht="40" customHeight="1" spans="1:10">
      <c r="A11" s="137"/>
      <c r="B11" s="137" t="s">
        <v>289</v>
      </c>
      <c r="C11" s="137" t="s">
        <v>310</v>
      </c>
      <c r="D11" s="137" t="s">
        <v>311</v>
      </c>
      <c r="E11" s="137" t="s">
        <v>312</v>
      </c>
      <c r="F11" s="137" t="s">
        <v>293</v>
      </c>
      <c r="G11" s="137" t="s">
        <v>313</v>
      </c>
      <c r="H11" s="137" t="s">
        <v>314</v>
      </c>
      <c r="I11" s="137" t="s">
        <v>296</v>
      </c>
      <c r="J11" s="137" t="s">
        <v>315</v>
      </c>
    </row>
    <row r="12" ht="114" customHeight="1" spans="1:10">
      <c r="A12" s="137" t="s">
        <v>269</v>
      </c>
      <c r="B12" s="137" t="s">
        <v>316</v>
      </c>
      <c r="C12" s="137" t="s">
        <v>305</v>
      </c>
      <c r="D12" s="137" t="s">
        <v>317</v>
      </c>
      <c r="E12" s="137" t="s">
        <v>318</v>
      </c>
      <c r="F12" s="137" t="s">
        <v>293</v>
      </c>
      <c r="G12" s="137" t="s">
        <v>313</v>
      </c>
      <c r="H12" s="137" t="s">
        <v>314</v>
      </c>
      <c r="I12" s="137" t="s">
        <v>296</v>
      </c>
      <c r="J12" s="137" t="s">
        <v>319</v>
      </c>
    </row>
    <row r="13" ht="42" customHeight="1" spans="1:10">
      <c r="A13" s="137" t="s">
        <v>278</v>
      </c>
      <c r="B13" s="137" t="s">
        <v>320</v>
      </c>
      <c r="C13" s="137" t="s">
        <v>290</v>
      </c>
      <c r="D13" s="137" t="s">
        <v>291</v>
      </c>
      <c r="E13" s="137" t="s">
        <v>321</v>
      </c>
      <c r="F13" s="137" t="s">
        <v>293</v>
      </c>
      <c r="G13" s="137" t="s">
        <v>322</v>
      </c>
      <c r="H13" s="137" t="s">
        <v>323</v>
      </c>
      <c r="I13" s="137" t="s">
        <v>296</v>
      </c>
      <c r="J13" s="137" t="s">
        <v>324</v>
      </c>
    </row>
    <row r="14" ht="42" customHeight="1" spans="1:10">
      <c r="A14" s="137"/>
      <c r="B14" s="137" t="s">
        <v>320</v>
      </c>
      <c r="C14" s="137" t="s">
        <v>290</v>
      </c>
      <c r="D14" s="137" t="s">
        <v>325</v>
      </c>
      <c r="E14" s="137" t="s">
        <v>326</v>
      </c>
      <c r="F14" s="137" t="s">
        <v>293</v>
      </c>
      <c r="G14" s="137" t="s">
        <v>327</v>
      </c>
      <c r="H14" s="137" t="s">
        <v>328</v>
      </c>
      <c r="I14" s="137" t="s">
        <v>296</v>
      </c>
      <c r="J14" s="137" t="s">
        <v>329</v>
      </c>
    </row>
    <row r="15" ht="42" customHeight="1" spans="1:10">
      <c r="A15" s="137"/>
      <c r="B15" s="137" t="s">
        <v>320</v>
      </c>
      <c r="C15" s="137" t="s">
        <v>305</v>
      </c>
      <c r="D15" s="137" t="s">
        <v>317</v>
      </c>
      <c r="E15" s="137" t="s">
        <v>330</v>
      </c>
      <c r="F15" s="137" t="s">
        <v>293</v>
      </c>
      <c r="G15" s="137" t="s">
        <v>331</v>
      </c>
      <c r="H15" s="137" t="s">
        <v>332</v>
      </c>
      <c r="I15" s="137" t="s">
        <v>296</v>
      </c>
      <c r="J15" s="137" t="s">
        <v>333</v>
      </c>
    </row>
    <row r="16" ht="42" customHeight="1" spans="1:10">
      <c r="A16" s="137"/>
      <c r="B16" s="137" t="s">
        <v>320</v>
      </c>
      <c r="C16" s="137" t="s">
        <v>305</v>
      </c>
      <c r="D16" s="137" t="s">
        <v>317</v>
      </c>
      <c r="E16" s="137" t="s">
        <v>330</v>
      </c>
      <c r="F16" s="137" t="s">
        <v>293</v>
      </c>
      <c r="G16" s="137" t="s">
        <v>331</v>
      </c>
      <c r="H16" s="137" t="s">
        <v>332</v>
      </c>
      <c r="I16" s="137" t="s">
        <v>296</v>
      </c>
      <c r="J16" s="137" t="s">
        <v>333</v>
      </c>
    </row>
    <row r="17" ht="42" customHeight="1" spans="1:10">
      <c r="A17" s="137"/>
      <c r="B17" s="137" t="s">
        <v>320</v>
      </c>
      <c r="C17" s="137" t="s">
        <v>310</v>
      </c>
      <c r="D17" s="137" t="s">
        <v>311</v>
      </c>
      <c r="E17" s="137" t="s">
        <v>334</v>
      </c>
      <c r="F17" s="137" t="s">
        <v>293</v>
      </c>
      <c r="G17" s="137" t="s">
        <v>335</v>
      </c>
      <c r="H17" s="137" t="s">
        <v>314</v>
      </c>
      <c r="I17" s="137" t="s">
        <v>296</v>
      </c>
      <c r="J17" s="137" t="s">
        <v>336</v>
      </c>
    </row>
    <row r="18" ht="42" customHeight="1" spans="1:10">
      <c r="A18" s="137" t="s">
        <v>274</v>
      </c>
      <c r="B18" s="137" t="s">
        <v>337</v>
      </c>
      <c r="C18" s="137" t="s">
        <v>290</v>
      </c>
      <c r="D18" s="137" t="s">
        <v>291</v>
      </c>
      <c r="E18" s="137" t="s">
        <v>338</v>
      </c>
      <c r="F18" s="137" t="s">
        <v>293</v>
      </c>
      <c r="G18" s="137" t="s">
        <v>339</v>
      </c>
      <c r="H18" s="137" t="s">
        <v>340</v>
      </c>
      <c r="I18" s="137" t="s">
        <v>296</v>
      </c>
      <c r="J18" s="137" t="s">
        <v>341</v>
      </c>
    </row>
    <row r="19" ht="42" customHeight="1" spans="1:10">
      <c r="A19" s="137"/>
      <c r="B19" s="137"/>
      <c r="C19" s="137" t="s">
        <v>290</v>
      </c>
      <c r="D19" s="137" t="s">
        <v>301</v>
      </c>
      <c r="E19" s="137" t="s">
        <v>342</v>
      </c>
      <c r="F19" s="137" t="s">
        <v>293</v>
      </c>
      <c r="G19" s="137" t="s">
        <v>82</v>
      </c>
      <c r="H19" s="137" t="s">
        <v>304</v>
      </c>
      <c r="I19" s="137" t="s">
        <v>296</v>
      </c>
      <c r="J19" s="137" t="s">
        <v>343</v>
      </c>
    </row>
    <row r="20" ht="42" customHeight="1" spans="1:10">
      <c r="A20" s="137"/>
      <c r="B20" s="137"/>
      <c r="C20" s="137" t="s">
        <v>305</v>
      </c>
      <c r="D20" s="137" t="s">
        <v>306</v>
      </c>
      <c r="E20" s="137" t="s">
        <v>344</v>
      </c>
      <c r="F20" s="137" t="s">
        <v>293</v>
      </c>
      <c r="G20" s="137" t="s">
        <v>345</v>
      </c>
      <c r="H20" s="137" t="s">
        <v>314</v>
      </c>
      <c r="I20" s="137" t="s">
        <v>296</v>
      </c>
      <c r="J20" s="137" t="s">
        <v>346</v>
      </c>
    </row>
    <row r="21" ht="42" customHeight="1" spans="1:10">
      <c r="A21" s="137"/>
      <c r="B21" s="137"/>
      <c r="C21" s="137" t="s">
        <v>305</v>
      </c>
      <c r="D21" s="137" t="s">
        <v>317</v>
      </c>
      <c r="E21" s="137" t="s">
        <v>347</v>
      </c>
      <c r="F21" s="137" t="s">
        <v>293</v>
      </c>
      <c r="G21" s="137" t="s">
        <v>345</v>
      </c>
      <c r="H21" s="137" t="s">
        <v>314</v>
      </c>
      <c r="I21" s="137" t="s">
        <v>296</v>
      </c>
      <c r="J21" s="137" t="s">
        <v>346</v>
      </c>
    </row>
    <row r="22" ht="42" customHeight="1" spans="1:10">
      <c r="A22" s="137"/>
      <c r="B22" s="137"/>
      <c r="C22" s="137" t="s">
        <v>310</v>
      </c>
      <c r="D22" s="137" t="s">
        <v>311</v>
      </c>
      <c r="E22" s="137" t="s">
        <v>348</v>
      </c>
      <c r="F22" s="137" t="s">
        <v>293</v>
      </c>
      <c r="G22" s="137" t="s">
        <v>335</v>
      </c>
      <c r="H22" s="137" t="s">
        <v>314</v>
      </c>
      <c r="I22" s="137" t="s">
        <v>296</v>
      </c>
      <c r="J22" s="137" t="s">
        <v>349</v>
      </c>
    </row>
  </sheetData>
  <mergeCells count="8">
    <mergeCell ref="A3:J3"/>
    <mergeCell ref="A4:H4"/>
    <mergeCell ref="A7:A11"/>
    <mergeCell ref="A13:A17"/>
    <mergeCell ref="A18:A22"/>
    <mergeCell ref="B7:B11"/>
    <mergeCell ref="B13:B17"/>
    <mergeCell ref="B18:B22"/>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E31" sqref="E3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2">
        <v>1</v>
      </c>
      <c r="B2" s="123">
        <v>0</v>
      </c>
      <c r="C2" s="122">
        <v>1</v>
      </c>
      <c r="D2" s="124"/>
      <c r="E2" s="124"/>
      <c r="F2" s="121" t="s">
        <v>350</v>
      </c>
    </row>
    <row r="3" ht="42" customHeight="1" spans="1:6">
      <c r="A3" s="125" t="str">
        <f>"2025"&amp;"年部门政府性基金预算支出预算表"</f>
        <v>2025年部门政府性基金预算支出预算表</v>
      </c>
      <c r="B3" s="125" t="s">
        <v>351</v>
      </c>
      <c r="C3" s="126"/>
      <c r="D3" s="127"/>
      <c r="E3" s="127"/>
      <c r="F3" s="127"/>
    </row>
    <row r="4" ht="13.5" customHeight="1" spans="1:6">
      <c r="A4" s="5" t="s">
        <v>1</v>
      </c>
      <c r="B4" s="5"/>
      <c r="C4" s="122"/>
      <c r="D4" s="124"/>
      <c r="E4" s="124"/>
      <c r="F4" s="121" t="s">
        <v>2</v>
      </c>
    </row>
    <row r="5" ht="19.5" customHeight="1" spans="1:6">
      <c r="A5" s="128" t="s">
        <v>181</v>
      </c>
      <c r="B5" s="129" t="s">
        <v>72</v>
      </c>
      <c r="C5" s="128" t="s">
        <v>73</v>
      </c>
      <c r="D5" s="11" t="s">
        <v>352</v>
      </c>
      <c r="E5" s="12"/>
      <c r="F5" s="13"/>
    </row>
    <row r="6" ht="18.75" customHeight="1" spans="1:6">
      <c r="A6" s="130"/>
      <c r="B6" s="131"/>
      <c r="C6" s="130"/>
      <c r="D6" s="16" t="s">
        <v>56</v>
      </c>
      <c r="E6" s="11" t="s">
        <v>75</v>
      </c>
      <c r="F6" s="16" t="s">
        <v>76</v>
      </c>
    </row>
    <row r="7" ht="18.75" customHeight="1" spans="1:6">
      <c r="A7" s="70">
        <v>1</v>
      </c>
      <c r="B7" s="132" t="s">
        <v>83</v>
      </c>
      <c r="C7" s="70">
        <v>3</v>
      </c>
      <c r="D7" s="133">
        <v>4</v>
      </c>
      <c r="E7" s="133">
        <v>5</v>
      </c>
      <c r="F7" s="133">
        <v>6</v>
      </c>
    </row>
    <row r="8" ht="21" customHeight="1" spans="1:6">
      <c r="A8" s="21"/>
      <c r="B8" s="21"/>
      <c r="C8" s="21"/>
      <c r="D8" s="82"/>
      <c r="E8" s="82"/>
      <c r="F8" s="82"/>
    </row>
    <row r="9" ht="21" customHeight="1" spans="1:6">
      <c r="A9" s="21"/>
      <c r="B9" s="21"/>
      <c r="C9" s="21"/>
      <c r="D9" s="82"/>
      <c r="E9" s="82"/>
      <c r="F9" s="82"/>
    </row>
    <row r="10" ht="18.75" customHeight="1" spans="1:6">
      <c r="A10" s="134" t="s">
        <v>169</v>
      </c>
      <c r="B10" s="134" t="s">
        <v>169</v>
      </c>
      <c r="C10" s="135" t="s">
        <v>169</v>
      </c>
      <c r="D10" s="82"/>
      <c r="E10" s="82"/>
      <c r="F10" s="82"/>
    </row>
    <row r="11" customHeight="1" spans="1:1">
      <c r="A11" t="s">
        <v>353</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5"/>
  <sheetViews>
    <sheetView showZeros="0" topLeftCell="D1" workbookViewId="0">
      <pane ySplit="1" topLeftCell="A2" activePane="bottomLeft" state="frozen"/>
      <selection/>
      <selection pane="bottomLeft" activeCell="E18" sqref="E18"/>
    </sheetView>
  </sheetViews>
  <sheetFormatPr defaultColWidth="9.14166666666667" defaultRowHeight="14.25" customHeight="1"/>
  <cols>
    <col min="1" max="1" width="32.575" customWidth="1"/>
    <col min="2" max="2" width="20.25" customWidth="1"/>
    <col min="3" max="3" width="43.75"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6"/>
      <c r="C2" s="86"/>
      <c r="R2" s="3"/>
      <c r="S2" s="3" t="s">
        <v>354</v>
      </c>
    </row>
    <row r="3" ht="41.25" customHeight="1" spans="1:19">
      <c r="A3" s="75" t="str">
        <f>"2025"&amp;"年部门政府采购预算表"</f>
        <v>2025年部门政府采购预算表</v>
      </c>
      <c r="B3" s="67"/>
      <c r="C3" s="67"/>
      <c r="D3" s="4"/>
      <c r="E3" s="4"/>
      <c r="F3" s="4"/>
      <c r="G3" s="4"/>
      <c r="H3" s="4"/>
      <c r="I3" s="4"/>
      <c r="J3" s="4"/>
      <c r="K3" s="4"/>
      <c r="L3" s="4"/>
      <c r="M3" s="67"/>
      <c r="N3" s="4"/>
      <c r="O3" s="4"/>
      <c r="P3" s="67"/>
      <c r="Q3" s="4"/>
      <c r="R3" s="67"/>
      <c r="S3" s="67"/>
    </row>
    <row r="4" ht="18.75" customHeight="1" spans="1:19">
      <c r="A4" s="5" t="s">
        <v>1</v>
      </c>
      <c r="B4" s="6"/>
      <c r="C4" s="68"/>
      <c r="D4" s="68"/>
      <c r="E4" s="68"/>
      <c r="F4" s="68"/>
      <c r="G4" s="68"/>
      <c r="H4" s="68"/>
      <c r="I4" s="7"/>
      <c r="J4" s="7"/>
      <c r="K4" s="7"/>
      <c r="L4" s="7"/>
      <c r="R4" s="8"/>
      <c r="S4" s="121" t="s">
        <v>2</v>
      </c>
    </row>
    <row r="5" ht="15.75" customHeight="1" spans="1:19">
      <c r="A5" s="10" t="s">
        <v>180</v>
      </c>
      <c r="B5" s="89" t="s">
        <v>181</v>
      </c>
      <c r="C5" s="89" t="s">
        <v>355</v>
      </c>
      <c r="D5" s="90" t="s">
        <v>356</v>
      </c>
      <c r="E5" s="90" t="s">
        <v>357</v>
      </c>
      <c r="F5" s="90" t="s">
        <v>358</v>
      </c>
      <c r="G5" s="90" t="s">
        <v>359</v>
      </c>
      <c r="H5" s="90" t="s">
        <v>360</v>
      </c>
      <c r="I5" s="103" t="s">
        <v>188</v>
      </c>
      <c r="J5" s="103"/>
      <c r="K5" s="103"/>
      <c r="L5" s="103"/>
      <c r="M5" s="104"/>
      <c r="N5" s="103"/>
      <c r="O5" s="103"/>
      <c r="P5" s="83"/>
      <c r="Q5" s="103"/>
      <c r="R5" s="104"/>
      <c r="S5" s="84"/>
    </row>
    <row r="6" ht="17.25" customHeight="1" spans="1:19">
      <c r="A6" s="15"/>
      <c r="B6" s="91"/>
      <c r="C6" s="91"/>
      <c r="D6" s="92"/>
      <c r="E6" s="92"/>
      <c r="F6" s="92"/>
      <c r="G6" s="92"/>
      <c r="H6" s="92"/>
      <c r="I6" s="92" t="s">
        <v>56</v>
      </c>
      <c r="J6" s="92" t="s">
        <v>59</v>
      </c>
      <c r="K6" s="92" t="s">
        <v>361</v>
      </c>
      <c r="L6" s="92" t="s">
        <v>362</v>
      </c>
      <c r="M6" s="105" t="s">
        <v>363</v>
      </c>
      <c r="N6" s="106" t="s">
        <v>364</v>
      </c>
      <c r="O6" s="106"/>
      <c r="P6" s="111"/>
      <c r="Q6" s="106"/>
      <c r="R6" s="112"/>
      <c r="S6" s="93"/>
    </row>
    <row r="7" ht="54" customHeight="1" spans="1:19">
      <c r="A7" s="18"/>
      <c r="B7" s="93"/>
      <c r="C7" s="93"/>
      <c r="D7" s="94"/>
      <c r="E7" s="94"/>
      <c r="F7" s="94"/>
      <c r="G7" s="94"/>
      <c r="H7" s="94"/>
      <c r="I7" s="94"/>
      <c r="J7" s="94" t="s">
        <v>58</v>
      </c>
      <c r="K7" s="94"/>
      <c r="L7" s="94"/>
      <c r="M7" s="107"/>
      <c r="N7" s="94" t="s">
        <v>58</v>
      </c>
      <c r="O7" s="94" t="s">
        <v>65</v>
      </c>
      <c r="P7" s="93" t="s">
        <v>66</v>
      </c>
      <c r="Q7" s="94" t="s">
        <v>67</v>
      </c>
      <c r="R7" s="107" t="s">
        <v>68</v>
      </c>
      <c r="S7" s="93" t="s">
        <v>69</v>
      </c>
    </row>
    <row r="8" ht="18" customHeight="1" spans="1:19">
      <c r="A8" s="113">
        <v>1</v>
      </c>
      <c r="B8" s="113" t="s">
        <v>83</v>
      </c>
      <c r="C8" s="114">
        <v>3</v>
      </c>
      <c r="D8" s="114">
        <v>4</v>
      </c>
      <c r="E8" s="113">
        <v>5</v>
      </c>
      <c r="F8" s="113">
        <v>6</v>
      </c>
      <c r="G8" s="113">
        <v>7</v>
      </c>
      <c r="H8" s="113">
        <v>8</v>
      </c>
      <c r="I8" s="113">
        <v>9</v>
      </c>
      <c r="J8" s="113">
        <v>10</v>
      </c>
      <c r="K8" s="113">
        <v>11</v>
      </c>
      <c r="L8" s="113">
        <v>12</v>
      </c>
      <c r="M8" s="113">
        <v>13</v>
      </c>
      <c r="N8" s="113">
        <v>14</v>
      </c>
      <c r="O8" s="113">
        <v>15</v>
      </c>
      <c r="P8" s="113">
        <v>16</v>
      </c>
      <c r="Q8" s="113">
        <v>17</v>
      </c>
      <c r="R8" s="113">
        <v>18</v>
      </c>
      <c r="S8" s="113">
        <v>19</v>
      </c>
    </row>
    <row r="9" ht="25" customHeight="1" spans="1:19">
      <c r="A9" s="95" t="s">
        <v>198</v>
      </c>
      <c r="B9" s="96" t="s">
        <v>70</v>
      </c>
      <c r="C9" s="115" t="s">
        <v>277</v>
      </c>
      <c r="D9" s="97" t="s">
        <v>365</v>
      </c>
      <c r="E9" s="97" t="s">
        <v>366</v>
      </c>
      <c r="F9" s="97" t="s">
        <v>367</v>
      </c>
      <c r="G9" s="116">
        <v>1</v>
      </c>
      <c r="H9" s="82">
        <v>8976.74</v>
      </c>
      <c r="I9" s="82">
        <v>8976.74</v>
      </c>
      <c r="J9" s="82">
        <v>8976.74</v>
      </c>
      <c r="K9" s="82"/>
      <c r="L9" s="82"/>
      <c r="M9" s="82"/>
      <c r="N9" s="82"/>
      <c r="O9" s="82"/>
      <c r="P9" s="82"/>
      <c r="Q9" s="82"/>
      <c r="R9" s="82"/>
      <c r="S9" s="82"/>
    </row>
    <row r="10" ht="25" customHeight="1" spans="1:19">
      <c r="A10" s="95" t="s">
        <v>198</v>
      </c>
      <c r="B10" s="96" t="s">
        <v>70</v>
      </c>
      <c r="C10" s="115"/>
      <c r="D10" s="97" t="s">
        <v>365</v>
      </c>
      <c r="E10" s="97" t="s">
        <v>368</v>
      </c>
      <c r="F10" s="97" t="s">
        <v>367</v>
      </c>
      <c r="G10" s="116">
        <v>1</v>
      </c>
      <c r="H10" s="82">
        <v>4987.18</v>
      </c>
      <c r="I10" s="82">
        <v>4987.18</v>
      </c>
      <c r="J10" s="82">
        <v>4987.18</v>
      </c>
      <c r="K10" s="82"/>
      <c r="L10" s="82"/>
      <c r="M10" s="82"/>
      <c r="N10" s="82"/>
      <c r="O10" s="82"/>
      <c r="P10" s="82"/>
      <c r="Q10" s="82"/>
      <c r="R10" s="82"/>
      <c r="S10" s="82"/>
    </row>
    <row r="11" ht="25" customHeight="1" spans="1:19">
      <c r="A11" s="95" t="s">
        <v>198</v>
      </c>
      <c r="B11" s="96" t="s">
        <v>70</v>
      </c>
      <c r="C11" s="96"/>
      <c r="D11" s="97" t="s">
        <v>365</v>
      </c>
      <c r="E11" s="97" t="s">
        <v>369</v>
      </c>
      <c r="F11" s="97" t="s">
        <v>370</v>
      </c>
      <c r="G11" s="116">
        <v>7</v>
      </c>
      <c r="H11" s="82">
        <v>6982.08</v>
      </c>
      <c r="I11" s="82">
        <v>6982.08</v>
      </c>
      <c r="J11" s="82">
        <v>6982.08</v>
      </c>
      <c r="K11" s="82"/>
      <c r="L11" s="82"/>
      <c r="M11" s="82"/>
      <c r="N11" s="82"/>
      <c r="O11" s="82"/>
      <c r="P11" s="82"/>
      <c r="Q11" s="82"/>
      <c r="R11" s="82"/>
      <c r="S11" s="82"/>
    </row>
    <row r="12" ht="25" customHeight="1" spans="1:19">
      <c r="A12" s="95" t="s">
        <v>198</v>
      </c>
      <c r="B12" s="96" t="s">
        <v>70</v>
      </c>
      <c r="C12" s="115" t="s">
        <v>270</v>
      </c>
      <c r="D12" s="97" t="s">
        <v>371</v>
      </c>
      <c r="E12" s="97" t="s">
        <v>372</v>
      </c>
      <c r="F12" s="97" t="s">
        <v>373</v>
      </c>
      <c r="G12" s="116">
        <v>100</v>
      </c>
      <c r="H12" s="82">
        <v>10000</v>
      </c>
      <c r="I12" s="82">
        <v>10000</v>
      </c>
      <c r="J12" s="82">
        <v>10000</v>
      </c>
      <c r="K12" s="82"/>
      <c r="L12" s="82"/>
      <c r="M12" s="82"/>
      <c r="N12" s="82"/>
      <c r="O12" s="82"/>
      <c r="P12" s="82"/>
      <c r="Q12" s="82"/>
      <c r="R12" s="82"/>
      <c r="S12" s="82"/>
    </row>
    <row r="13" ht="25" customHeight="1" spans="1:19">
      <c r="A13" s="95" t="s">
        <v>198</v>
      </c>
      <c r="B13" s="96" t="s">
        <v>70</v>
      </c>
      <c r="C13" s="96"/>
      <c r="D13" s="97" t="s">
        <v>374</v>
      </c>
      <c r="E13" s="97" t="s">
        <v>375</v>
      </c>
      <c r="F13" s="97" t="s">
        <v>373</v>
      </c>
      <c r="G13" s="116">
        <v>100</v>
      </c>
      <c r="H13" s="82">
        <v>10000</v>
      </c>
      <c r="I13" s="82">
        <v>10000</v>
      </c>
      <c r="J13" s="82">
        <v>10000</v>
      </c>
      <c r="K13" s="82"/>
      <c r="L13" s="82"/>
      <c r="M13" s="82"/>
      <c r="N13" s="82"/>
      <c r="O13" s="82"/>
      <c r="P13" s="82"/>
      <c r="Q13" s="82"/>
      <c r="R13" s="82"/>
      <c r="S13" s="82"/>
    </row>
    <row r="14" ht="21" customHeight="1" spans="1:19">
      <c r="A14" s="98" t="s">
        <v>169</v>
      </c>
      <c r="B14" s="99"/>
      <c r="C14" s="99"/>
      <c r="D14" s="100"/>
      <c r="E14" s="100"/>
      <c r="F14" s="100"/>
      <c r="G14" s="117"/>
      <c r="H14" s="82">
        <f>SUM(H9:H13)</f>
        <v>40946</v>
      </c>
      <c r="I14" s="82">
        <v>40946</v>
      </c>
      <c r="J14" s="82">
        <v>40946</v>
      </c>
      <c r="K14" s="82"/>
      <c r="L14" s="82"/>
      <c r="M14" s="82"/>
      <c r="N14" s="82"/>
      <c r="O14" s="82"/>
      <c r="P14" s="82"/>
      <c r="Q14" s="82"/>
      <c r="R14" s="82"/>
      <c r="S14" s="82"/>
    </row>
    <row r="15" ht="21" customHeight="1" spans="1:19">
      <c r="A15" s="118" t="s">
        <v>376</v>
      </c>
      <c r="B15" s="5"/>
      <c r="C15" s="5"/>
      <c r="D15" s="118"/>
      <c r="E15" s="118"/>
      <c r="F15" s="118"/>
      <c r="G15" s="119"/>
      <c r="H15" s="120"/>
      <c r="I15" s="120"/>
      <c r="J15" s="120"/>
      <c r="K15" s="120"/>
      <c r="L15" s="120"/>
      <c r="M15" s="120"/>
      <c r="N15" s="120"/>
      <c r="O15" s="120"/>
      <c r="P15" s="120"/>
      <c r="Q15" s="120"/>
      <c r="R15" s="120"/>
      <c r="S15" s="120"/>
    </row>
  </sheetData>
  <mergeCells count="21">
    <mergeCell ref="A3:S3"/>
    <mergeCell ref="A4:H4"/>
    <mergeCell ref="I5:S5"/>
    <mergeCell ref="N6:S6"/>
    <mergeCell ref="A14:G14"/>
    <mergeCell ref="A15:S15"/>
    <mergeCell ref="A5:A7"/>
    <mergeCell ref="B5:B7"/>
    <mergeCell ref="C5:C7"/>
    <mergeCell ref="C9:C11"/>
    <mergeCell ref="C12:C13"/>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C23" sqref="C23"/>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9"/>
      <c r="B2" s="86"/>
      <c r="C2" s="86"/>
      <c r="D2" s="86"/>
      <c r="E2" s="86"/>
      <c r="F2" s="86"/>
      <c r="G2" s="86"/>
      <c r="H2" s="79"/>
      <c r="I2" s="79"/>
      <c r="J2" s="79"/>
      <c r="K2" s="79"/>
      <c r="L2" s="79"/>
      <c r="M2" s="79"/>
      <c r="N2" s="101"/>
      <c r="O2" s="79"/>
      <c r="P2" s="79"/>
      <c r="Q2" s="86"/>
      <c r="R2" s="79"/>
      <c r="S2" s="109"/>
      <c r="T2" s="109" t="s">
        <v>377</v>
      </c>
    </row>
    <row r="3" ht="41.25" customHeight="1" spans="1:20">
      <c r="A3" s="75" t="str">
        <f>"2025"&amp;"年部门政府购买服务预算表"</f>
        <v>2025年部门政府购买服务预算表</v>
      </c>
      <c r="B3" s="67"/>
      <c r="C3" s="67"/>
      <c r="D3" s="67"/>
      <c r="E3" s="67"/>
      <c r="F3" s="67"/>
      <c r="G3" s="67"/>
      <c r="H3" s="87"/>
      <c r="I3" s="87"/>
      <c r="J3" s="87"/>
      <c r="K3" s="87"/>
      <c r="L3" s="87"/>
      <c r="M3" s="87"/>
      <c r="N3" s="102"/>
      <c r="O3" s="87"/>
      <c r="P3" s="87"/>
      <c r="Q3" s="67"/>
      <c r="R3" s="87"/>
      <c r="S3" s="102"/>
      <c r="T3" s="67"/>
    </row>
    <row r="4" ht="22.5" customHeight="1" spans="1:20">
      <c r="A4" s="76" t="s">
        <v>1</v>
      </c>
      <c r="B4" s="88"/>
      <c r="C4" s="88"/>
      <c r="D4" s="88"/>
      <c r="E4" s="88"/>
      <c r="F4" s="88"/>
      <c r="G4" s="88"/>
      <c r="H4" s="77"/>
      <c r="I4" s="77"/>
      <c r="J4" s="77"/>
      <c r="K4" s="77"/>
      <c r="L4" s="77"/>
      <c r="M4" s="77"/>
      <c r="N4" s="101"/>
      <c r="O4" s="79"/>
      <c r="P4" s="79"/>
      <c r="Q4" s="86"/>
      <c r="R4" s="79"/>
      <c r="S4" s="110"/>
      <c r="T4" s="109" t="s">
        <v>2</v>
      </c>
    </row>
    <row r="5" ht="24" customHeight="1" spans="1:20">
      <c r="A5" s="10" t="s">
        <v>180</v>
      </c>
      <c r="B5" s="89" t="s">
        <v>181</v>
      </c>
      <c r="C5" s="89" t="s">
        <v>355</v>
      </c>
      <c r="D5" s="89" t="s">
        <v>378</v>
      </c>
      <c r="E5" s="89" t="s">
        <v>379</v>
      </c>
      <c r="F5" s="89" t="s">
        <v>380</v>
      </c>
      <c r="G5" s="89" t="s">
        <v>381</v>
      </c>
      <c r="H5" s="90" t="s">
        <v>382</v>
      </c>
      <c r="I5" s="90" t="s">
        <v>383</v>
      </c>
      <c r="J5" s="103" t="s">
        <v>188</v>
      </c>
      <c r="K5" s="103"/>
      <c r="L5" s="103"/>
      <c r="M5" s="103"/>
      <c r="N5" s="104"/>
      <c r="O5" s="103"/>
      <c r="P5" s="103"/>
      <c r="Q5" s="83"/>
      <c r="R5" s="103"/>
      <c r="S5" s="104"/>
      <c r="T5" s="84"/>
    </row>
    <row r="6" ht="24" customHeight="1" spans="1:20">
      <c r="A6" s="15"/>
      <c r="B6" s="91"/>
      <c r="C6" s="91"/>
      <c r="D6" s="91"/>
      <c r="E6" s="91"/>
      <c r="F6" s="91"/>
      <c r="G6" s="91"/>
      <c r="H6" s="92"/>
      <c r="I6" s="92"/>
      <c r="J6" s="92" t="s">
        <v>56</v>
      </c>
      <c r="K6" s="92" t="s">
        <v>59</v>
      </c>
      <c r="L6" s="92" t="s">
        <v>361</v>
      </c>
      <c r="M6" s="92" t="s">
        <v>362</v>
      </c>
      <c r="N6" s="105" t="s">
        <v>363</v>
      </c>
      <c r="O6" s="106" t="s">
        <v>364</v>
      </c>
      <c r="P6" s="106"/>
      <c r="Q6" s="111"/>
      <c r="R6" s="106"/>
      <c r="S6" s="112"/>
      <c r="T6" s="93"/>
    </row>
    <row r="7" ht="54" customHeight="1" spans="1:20">
      <c r="A7" s="18"/>
      <c r="B7" s="93"/>
      <c r="C7" s="93"/>
      <c r="D7" s="93"/>
      <c r="E7" s="93"/>
      <c r="F7" s="93"/>
      <c r="G7" s="93"/>
      <c r="H7" s="94"/>
      <c r="I7" s="94"/>
      <c r="J7" s="94"/>
      <c r="K7" s="94" t="s">
        <v>58</v>
      </c>
      <c r="L7" s="94"/>
      <c r="M7" s="94"/>
      <c r="N7" s="107"/>
      <c r="O7" s="94" t="s">
        <v>58</v>
      </c>
      <c r="P7" s="94" t="s">
        <v>65</v>
      </c>
      <c r="Q7" s="93" t="s">
        <v>66</v>
      </c>
      <c r="R7" s="94" t="s">
        <v>67</v>
      </c>
      <c r="S7" s="107" t="s">
        <v>68</v>
      </c>
      <c r="T7" s="93" t="s">
        <v>69</v>
      </c>
    </row>
    <row r="8" ht="17.25" customHeight="1" spans="1:20">
      <c r="A8" s="19">
        <v>1</v>
      </c>
      <c r="B8" s="93">
        <v>2</v>
      </c>
      <c r="C8" s="19">
        <v>3</v>
      </c>
      <c r="D8" s="19">
        <v>4</v>
      </c>
      <c r="E8" s="93">
        <v>5</v>
      </c>
      <c r="F8" s="19">
        <v>6</v>
      </c>
      <c r="G8" s="19">
        <v>7</v>
      </c>
      <c r="H8" s="93">
        <v>8</v>
      </c>
      <c r="I8" s="19">
        <v>9</v>
      </c>
      <c r="J8" s="19">
        <v>10</v>
      </c>
      <c r="K8" s="93">
        <v>11</v>
      </c>
      <c r="L8" s="19">
        <v>12</v>
      </c>
      <c r="M8" s="19">
        <v>13</v>
      </c>
      <c r="N8" s="93">
        <v>14</v>
      </c>
      <c r="O8" s="19">
        <v>15</v>
      </c>
      <c r="P8" s="19">
        <v>16</v>
      </c>
      <c r="Q8" s="93">
        <v>17</v>
      </c>
      <c r="R8" s="19">
        <v>18</v>
      </c>
      <c r="S8" s="19">
        <v>19</v>
      </c>
      <c r="T8" s="19">
        <v>20</v>
      </c>
    </row>
    <row r="9" ht="21" customHeight="1" spans="1:20">
      <c r="A9" s="95"/>
      <c r="B9" s="96"/>
      <c r="C9" s="96"/>
      <c r="D9" s="96"/>
      <c r="E9" s="96"/>
      <c r="F9" s="96"/>
      <c r="G9" s="96"/>
      <c r="H9" s="97"/>
      <c r="I9" s="97"/>
      <c r="J9" s="82"/>
      <c r="K9" s="82"/>
      <c r="L9" s="82"/>
      <c r="M9" s="82"/>
      <c r="N9" s="82"/>
      <c r="O9" s="82"/>
      <c r="P9" s="82"/>
      <c r="Q9" s="82"/>
      <c r="R9" s="82"/>
      <c r="S9" s="82"/>
      <c r="T9" s="82"/>
    </row>
    <row r="10" ht="21" customHeight="1" spans="1:20">
      <c r="A10" s="98" t="s">
        <v>169</v>
      </c>
      <c r="B10" s="99"/>
      <c r="C10" s="99"/>
      <c r="D10" s="99"/>
      <c r="E10" s="99"/>
      <c r="F10" s="99"/>
      <c r="G10" s="99"/>
      <c r="H10" s="100"/>
      <c r="I10" s="108"/>
      <c r="J10" s="82"/>
      <c r="K10" s="82"/>
      <c r="L10" s="82"/>
      <c r="M10" s="82"/>
      <c r="N10" s="82"/>
      <c r="O10" s="82"/>
      <c r="P10" s="82"/>
      <c r="Q10" s="82"/>
      <c r="R10" s="82"/>
      <c r="S10" s="82"/>
      <c r="T10" s="82"/>
    </row>
    <row r="11" customHeight="1" spans="1:1">
      <c r="A11" t="s">
        <v>384</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6"/>
  <sheetViews>
    <sheetView showZeros="0" workbookViewId="0">
      <pane ySplit="1" topLeftCell="A2" activePane="bottomLeft" state="frozen"/>
      <selection/>
      <selection pane="bottomLeft" activeCell="A10" sqref="A10"/>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4"/>
      <c r="W2" s="3"/>
      <c r="X2" s="3" t="s">
        <v>385</v>
      </c>
    </row>
    <row r="3" ht="41.25" customHeight="1" spans="1:24">
      <c r="A3" s="75"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7"/>
      <c r="X3" s="67"/>
    </row>
    <row r="4" ht="18" customHeight="1" spans="1:24">
      <c r="A4" s="76" t="s">
        <v>1</v>
      </c>
      <c r="B4" s="77"/>
      <c r="C4" s="77"/>
      <c r="D4" s="78"/>
      <c r="E4" s="79"/>
      <c r="F4" s="79"/>
      <c r="G4" s="79"/>
      <c r="H4" s="79"/>
      <c r="I4" s="79"/>
      <c r="W4" s="8"/>
      <c r="X4" s="8" t="s">
        <v>2</v>
      </c>
    </row>
    <row r="5" ht="19.5" customHeight="1" spans="1:24">
      <c r="A5" s="29" t="s">
        <v>386</v>
      </c>
      <c r="B5" s="11" t="s">
        <v>188</v>
      </c>
      <c r="C5" s="12"/>
      <c r="D5" s="12"/>
      <c r="E5" s="11" t="s">
        <v>387</v>
      </c>
      <c r="F5" s="12"/>
      <c r="G5" s="12"/>
      <c r="H5" s="12"/>
      <c r="I5" s="12"/>
      <c r="J5" s="12"/>
      <c r="K5" s="12"/>
      <c r="L5" s="12"/>
      <c r="M5" s="12"/>
      <c r="N5" s="12"/>
      <c r="O5" s="12"/>
      <c r="P5" s="12"/>
      <c r="Q5" s="12"/>
      <c r="R5" s="12"/>
      <c r="S5" s="12"/>
      <c r="T5" s="12"/>
      <c r="U5" s="12"/>
      <c r="V5" s="12"/>
      <c r="W5" s="83"/>
      <c r="X5" s="84"/>
    </row>
    <row r="6" ht="40.5" customHeight="1" spans="1:24">
      <c r="A6" s="19"/>
      <c r="B6" s="30" t="s">
        <v>56</v>
      </c>
      <c r="C6" s="10" t="s">
        <v>59</v>
      </c>
      <c r="D6" s="80" t="s">
        <v>361</v>
      </c>
      <c r="E6" s="49" t="s">
        <v>388</v>
      </c>
      <c r="F6" s="49" t="s">
        <v>389</v>
      </c>
      <c r="G6" s="49" t="s">
        <v>390</v>
      </c>
      <c r="H6" s="49" t="s">
        <v>391</v>
      </c>
      <c r="I6" s="49" t="s">
        <v>392</v>
      </c>
      <c r="J6" s="49" t="s">
        <v>393</v>
      </c>
      <c r="K6" s="49" t="s">
        <v>394</v>
      </c>
      <c r="L6" s="49" t="s">
        <v>395</v>
      </c>
      <c r="M6" s="49" t="s">
        <v>396</v>
      </c>
      <c r="N6" s="49" t="s">
        <v>397</v>
      </c>
      <c r="O6" s="49" t="s">
        <v>398</v>
      </c>
      <c r="P6" s="49" t="s">
        <v>399</v>
      </c>
      <c r="Q6" s="49" t="s">
        <v>400</v>
      </c>
      <c r="R6" s="49" t="s">
        <v>401</v>
      </c>
      <c r="S6" s="49" t="s">
        <v>402</v>
      </c>
      <c r="T6" s="49" t="s">
        <v>403</v>
      </c>
      <c r="U6" s="49" t="s">
        <v>404</v>
      </c>
      <c r="V6" s="49" t="s">
        <v>405</v>
      </c>
      <c r="W6" s="49" t="s">
        <v>406</v>
      </c>
      <c r="X6" s="85" t="s">
        <v>407</v>
      </c>
    </row>
    <row r="7" ht="19.5" customHeight="1" spans="1:24">
      <c r="A7" s="20">
        <v>1</v>
      </c>
      <c r="B7" s="20">
        <v>2</v>
      </c>
      <c r="C7" s="20">
        <v>3</v>
      </c>
      <c r="D7" s="81">
        <v>4</v>
      </c>
      <c r="E7" s="37">
        <v>5</v>
      </c>
      <c r="F7" s="20">
        <v>6</v>
      </c>
      <c r="G7" s="20">
        <v>7</v>
      </c>
      <c r="H7" s="81">
        <v>8</v>
      </c>
      <c r="I7" s="20">
        <v>9</v>
      </c>
      <c r="J7" s="20">
        <v>10</v>
      </c>
      <c r="K7" s="20">
        <v>11</v>
      </c>
      <c r="L7" s="81">
        <v>12</v>
      </c>
      <c r="M7" s="20">
        <v>13</v>
      </c>
      <c r="N7" s="20">
        <v>14</v>
      </c>
      <c r="O7" s="20">
        <v>15</v>
      </c>
      <c r="P7" s="81">
        <v>16</v>
      </c>
      <c r="Q7" s="20">
        <v>17</v>
      </c>
      <c r="R7" s="20">
        <v>18</v>
      </c>
      <c r="S7" s="20">
        <v>19</v>
      </c>
      <c r="T7" s="81">
        <v>20</v>
      </c>
      <c r="U7" s="81">
        <v>21</v>
      </c>
      <c r="V7" s="81">
        <v>22</v>
      </c>
      <c r="W7" s="37">
        <v>23</v>
      </c>
      <c r="X7" s="37">
        <v>24</v>
      </c>
    </row>
    <row r="8" ht="19.5" customHeight="1" spans="1:24">
      <c r="A8" s="31"/>
      <c r="B8" s="82"/>
      <c r="C8" s="82"/>
      <c r="D8" s="82"/>
      <c r="E8" s="82"/>
      <c r="F8" s="82"/>
      <c r="G8" s="82"/>
      <c r="H8" s="82"/>
      <c r="I8" s="82"/>
      <c r="J8" s="82"/>
      <c r="K8" s="82"/>
      <c r="L8" s="82"/>
      <c r="M8" s="82"/>
      <c r="N8" s="82"/>
      <c r="O8" s="82"/>
      <c r="P8" s="82"/>
      <c r="Q8" s="82"/>
      <c r="R8" s="82"/>
      <c r="S8" s="82"/>
      <c r="T8" s="82"/>
      <c r="U8" s="82"/>
      <c r="V8" s="82"/>
      <c r="W8" s="82"/>
      <c r="X8" s="82"/>
    </row>
    <row r="9" ht="19.5" customHeight="1" spans="1:24">
      <c r="A9" s="71"/>
      <c r="B9" s="82"/>
      <c r="C9" s="82"/>
      <c r="D9" s="82"/>
      <c r="E9" s="82"/>
      <c r="F9" s="82"/>
      <c r="G9" s="82"/>
      <c r="H9" s="82"/>
      <c r="I9" s="82"/>
      <c r="J9" s="82"/>
      <c r="K9" s="82"/>
      <c r="L9" s="82"/>
      <c r="M9" s="82"/>
      <c r="N9" s="82"/>
      <c r="O9" s="82"/>
      <c r="P9" s="82"/>
      <c r="Q9" s="82"/>
      <c r="R9" s="82"/>
      <c r="S9" s="82"/>
      <c r="T9" s="82"/>
      <c r="U9" s="82"/>
      <c r="V9" s="82"/>
      <c r="W9" s="82"/>
      <c r="X9" s="82"/>
    </row>
    <row r="10" customHeight="1" spans="1:1">
      <c r="A10" t="s">
        <v>408</v>
      </c>
    </row>
    <row r="16" customHeight="1" spans="1:1">
      <c r="A16" t="s">
        <v>409</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410</v>
      </c>
    </row>
    <row r="3" ht="41.25" customHeight="1" spans="1:10">
      <c r="A3" s="66" t="str">
        <f>"2025"&amp;"年市对下转移支付绩效目标表"</f>
        <v>2025年市对下转移支付绩效目标表</v>
      </c>
      <c r="B3" s="4"/>
      <c r="C3" s="4"/>
      <c r="D3" s="4"/>
      <c r="E3" s="4"/>
      <c r="F3" s="67"/>
      <c r="G3" s="4"/>
      <c r="H3" s="67"/>
      <c r="I3" s="67"/>
      <c r="J3" s="4"/>
    </row>
    <row r="4" ht="17.25" customHeight="1" spans="1:8">
      <c r="A4" s="5" t="s">
        <v>1</v>
      </c>
      <c r="B4" s="6"/>
      <c r="C4" s="68"/>
      <c r="D4" s="68"/>
      <c r="E4" s="68"/>
      <c r="F4" s="68"/>
      <c r="G4" s="68"/>
      <c r="H4" s="68"/>
    </row>
    <row r="5" ht="44.25" customHeight="1" spans="1:10">
      <c r="A5" s="69" t="s">
        <v>386</v>
      </c>
      <c r="B5" s="69" t="s">
        <v>280</v>
      </c>
      <c r="C5" s="69" t="s">
        <v>281</v>
      </c>
      <c r="D5" s="69" t="s">
        <v>282</v>
      </c>
      <c r="E5" s="69" t="s">
        <v>283</v>
      </c>
      <c r="F5" s="70" t="s">
        <v>284</v>
      </c>
      <c r="G5" s="69" t="s">
        <v>285</v>
      </c>
      <c r="H5" s="70" t="s">
        <v>286</v>
      </c>
      <c r="I5" s="70" t="s">
        <v>287</v>
      </c>
      <c r="J5" s="69" t="s">
        <v>288</v>
      </c>
    </row>
    <row r="6" ht="14.25" customHeight="1" spans="1:10">
      <c r="A6" s="69">
        <v>1</v>
      </c>
      <c r="B6" s="69">
        <v>2</v>
      </c>
      <c r="C6" s="69">
        <v>3</v>
      </c>
      <c r="D6" s="69">
        <v>4</v>
      </c>
      <c r="E6" s="69">
        <v>5</v>
      </c>
      <c r="F6" s="70">
        <v>6</v>
      </c>
      <c r="G6" s="69">
        <v>7</v>
      </c>
      <c r="H6" s="70">
        <v>8</v>
      </c>
      <c r="I6" s="70">
        <v>9</v>
      </c>
      <c r="J6" s="69">
        <v>10</v>
      </c>
    </row>
    <row r="7" ht="42" customHeight="1" spans="1:10">
      <c r="A7" s="31"/>
      <c r="B7" s="71"/>
      <c r="C7" s="71"/>
      <c r="D7" s="71"/>
      <c r="E7" s="72"/>
      <c r="F7" s="73"/>
      <c r="G7" s="72"/>
      <c r="H7" s="73"/>
      <c r="I7" s="73"/>
      <c r="J7" s="72"/>
    </row>
    <row r="8" ht="42" customHeight="1" spans="1:10">
      <c r="A8" s="31"/>
      <c r="B8" s="21"/>
      <c r="C8" s="21"/>
      <c r="D8" s="21"/>
      <c r="E8" s="31"/>
      <c r="F8" s="21"/>
      <c r="G8" s="31"/>
      <c r="H8" s="21"/>
      <c r="I8" s="21"/>
      <c r="J8" s="31"/>
    </row>
    <row r="9" customHeight="1" spans="1:1">
      <c r="A9" t="s">
        <v>411</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9" t="s">
        <v>412</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customHeight="1" spans="1:9">
      <c r="A4" s="45" t="s">
        <v>1</v>
      </c>
      <c r="B4" s="46"/>
      <c r="C4" s="46"/>
      <c r="D4" s="47"/>
      <c r="F4" s="44"/>
      <c r="G4" s="43"/>
      <c r="H4" s="43"/>
      <c r="I4" s="65" t="s">
        <v>2</v>
      </c>
    </row>
    <row r="5" ht="28.5" customHeight="1" spans="1:9">
      <c r="A5" s="48" t="s">
        <v>180</v>
      </c>
      <c r="B5" s="49" t="s">
        <v>181</v>
      </c>
      <c r="C5" s="50" t="s">
        <v>413</v>
      </c>
      <c r="D5" s="48" t="s">
        <v>414</v>
      </c>
      <c r="E5" s="48" t="s">
        <v>415</v>
      </c>
      <c r="F5" s="48" t="s">
        <v>416</v>
      </c>
      <c r="G5" s="49" t="s">
        <v>417</v>
      </c>
      <c r="H5" s="37"/>
      <c r="I5" s="48"/>
    </row>
    <row r="6" ht="21" customHeight="1" spans="1:9">
      <c r="A6" s="50"/>
      <c r="B6" s="51"/>
      <c r="C6" s="51"/>
      <c r="D6" s="52"/>
      <c r="E6" s="51"/>
      <c r="F6" s="51"/>
      <c r="G6" s="49" t="s">
        <v>359</v>
      </c>
      <c r="H6" s="49" t="s">
        <v>418</v>
      </c>
      <c r="I6" s="49" t="s">
        <v>419</v>
      </c>
    </row>
    <row r="7" ht="17.25" customHeight="1" spans="1:9">
      <c r="A7" s="53" t="s">
        <v>82</v>
      </c>
      <c r="B7" s="54"/>
      <c r="C7" s="55" t="s">
        <v>83</v>
      </c>
      <c r="D7" s="53" t="s">
        <v>84</v>
      </c>
      <c r="E7" s="56" t="s">
        <v>85</v>
      </c>
      <c r="F7" s="53" t="s">
        <v>86</v>
      </c>
      <c r="G7" s="55" t="s">
        <v>87</v>
      </c>
      <c r="H7" s="57" t="s">
        <v>88</v>
      </c>
      <c r="I7" s="56" t="s">
        <v>89</v>
      </c>
    </row>
    <row r="8" ht="19.5" customHeight="1" spans="1:9">
      <c r="A8" s="58"/>
      <c r="B8" s="33"/>
      <c r="C8" s="33"/>
      <c r="D8" s="31"/>
      <c r="E8" s="21"/>
      <c r="F8" s="57"/>
      <c r="G8" s="59"/>
      <c r="H8" s="60"/>
      <c r="I8" s="60"/>
    </row>
    <row r="9" ht="19.5" customHeight="1" spans="1:9">
      <c r="A9" s="61" t="s">
        <v>56</v>
      </c>
      <c r="B9" s="62"/>
      <c r="C9" s="62"/>
      <c r="D9" s="63"/>
      <c r="E9" s="64"/>
      <c r="F9" s="64"/>
      <c r="G9" s="59"/>
      <c r="H9" s="60"/>
      <c r="I9" s="60"/>
    </row>
    <row r="10" customHeight="1" spans="1:1">
      <c r="A10" t="s">
        <v>420</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421</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7"/>
      <c r="I4" s="7"/>
      <c r="J4" s="7"/>
      <c r="K4" s="8" t="s">
        <v>2</v>
      </c>
    </row>
    <row r="5" ht="21.75" customHeight="1" spans="1:11">
      <c r="A5" s="9" t="s">
        <v>262</v>
      </c>
      <c r="B5" s="9" t="s">
        <v>183</v>
      </c>
      <c r="C5" s="9" t="s">
        <v>263</v>
      </c>
      <c r="D5" s="10" t="s">
        <v>184</v>
      </c>
      <c r="E5" s="10" t="s">
        <v>185</v>
      </c>
      <c r="F5" s="10" t="s">
        <v>264</v>
      </c>
      <c r="G5" s="10" t="s">
        <v>265</v>
      </c>
      <c r="H5" s="29" t="s">
        <v>56</v>
      </c>
      <c r="I5" s="11" t="s">
        <v>422</v>
      </c>
      <c r="J5" s="12"/>
      <c r="K5" s="13"/>
    </row>
    <row r="6" ht="21.75" customHeight="1" spans="1:11">
      <c r="A6" s="14"/>
      <c r="B6" s="14"/>
      <c r="C6" s="14"/>
      <c r="D6" s="15"/>
      <c r="E6" s="15"/>
      <c r="F6" s="15"/>
      <c r="G6" s="15"/>
      <c r="H6" s="30"/>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37">
        <v>10</v>
      </c>
      <c r="K8" s="37">
        <v>11</v>
      </c>
    </row>
    <row r="9" ht="18.75" customHeight="1" spans="1:11">
      <c r="A9" s="31"/>
      <c r="B9" s="21"/>
      <c r="C9" s="31"/>
      <c r="D9" s="31"/>
      <c r="E9" s="31"/>
      <c r="F9" s="31"/>
      <c r="G9" s="31"/>
      <c r="H9" s="32"/>
      <c r="I9" s="38"/>
      <c r="J9" s="38"/>
      <c r="K9" s="32"/>
    </row>
    <row r="10" ht="18.75" customHeight="1" spans="1:11">
      <c r="A10" s="33"/>
      <c r="B10" s="21"/>
      <c r="C10" s="21"/>
      <c r="D10" s="21"/>
      <c r="E10" s="21"/>
      <c r="F10" s="21"/>
      <c r="G10" s="21"/>
      <c r="H10" s="25"/>
      <c r="I10" s="25"/>
      <c r="J10" s="25"/>
      <c r="K10" s="32"/>
    </row>
    <row r="11" ht="18.75" customHeight="1" spans="1:11">
      <c r="A11" s="34" t="s">
        <v>169</v>
      </c>
      <c r="B11" s="35"/>
      <c r="C11" s="35"/>
      <c r="D11" s="35"/>
      <c r="E11" s="35"/>
      <c r="F11" s="35"/>
      <c r="G11" s="36"/>
      <c r="H11" s="25"/>
      <c r="I11" s="25"/>
      <c r="J11" s="25"/>
      <c r="K11" s="32"/>
    </row>
    <row r="12" customHeight="1" spans="1:1">
      <c r="A12" t="s">
        <v>423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workbookViewId="0">
      <pane ySplit="1" topLeftCell="A2" activePane="bottomLeft" state="frozen"/>
      <selection/>
      <selection pane="bottomLeft" activeCell="D21" sqref="D21"/>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424</v>
      </c>
    </row>
    <row r="3" ht="41.25" customHeight="1" spans="1:7">
      <c r="A3" s="4" t="str">
        <f>"2025"&amp;"年部门项目中期规划预算表"</f>
        <v>2025年部门项目中期规划预算表</v>
      </c>
      <c r="B3" s="4"/>
      <c r="C3" s="4"/>
      <c r="D3" s="4"/>
      <c r="E3" s="4"/>
      <c r="F3" s="4"/>
      <c r="G3" s="4"/>
    </row>
    <row r="4" ht="13.5" customHeight="1" spans="1:7">
      <c r="A4" s="5" t="s">
        <v>1</v>
      </c>
      <c r="B4" s="6"/>
      <c r="C4" s="6"/>
      <c r="D4" s="6"/>
      <c r="E4" s="7"/>
      <c r="F4" s="7"/>
      <c r="G4" s="8" t="s">
        <v>2</v>
      </c>
    </row>
    <row r="5" ht="21.75" customHeight="1" spans="1:7">
      <c r="A5" s="9" t="s">
        <v>263</v>
      </c>
      <c r="B5" s="9" t="s">
        <v>262</v>
      </c>
      <c r="C5" s="9" t="s">
        <v>183</v>
      </c>
      <c r="D5" s="10" t="s">
        <v>425</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15" customHeight="1" spans="1:7">
      <c r="A8" s="20">
        <v>1</v>
      </c>
      <c r="B8" s="20">
        <v>2</v>
      </c>
      <c r="C8" s="20">
        <v>3</v>
      </c>
      <c r="D8" s="20">
        <v>4</v>
      </c>
      <c r="E8" s="20">
        <v>5</v>
      </c>
      <c r="F8" s="20">
        <v>6</v>
      </c>
      <c r="G8" s="20">
        <v>7</v>
      </c>
    </row>
    <row r="9" ht="17.25" customHeight="1" spans="1:7">
      <c r="A9" s="21" t="s">
        <v>70</v>
      </c>
      <c r="B9" s="22" t="s">
        <v>268</v>
      </c>
      <c r="C9" s="23" t="s">
        <v>269</v>
      </c>
      <c r="D9" s="21" t="s">
        <v>426</v>
      </c>
      <c r="E9" s="24">
        <v>9300</v>
      </c>
      <c r="F9" s="25">
        <v>50000</v>
      </c>
      <c r="G9" s="25"/>
    </row>
    <row r="10" ht="18.75" customHeight="1" spans="1:7">
      <c r="A10" s="21"/>
      <c r="B10" s="21"/>
      <c r="C10" s="23" t="s">
        <v>270</v>
      </c>
      <c r="D10" s="21" t="s">
        <v>426</v>
      </c>
      <c r="E10" s="24">
        <v>10000</v>
      </c>
      <c r="F10" s="25"/>
      <c r="G10" s="25"/>
    </row>
    <row r="11" ht="18.75" customHeight="1" spans="1:7">
      <c r="A11" s="21"/>
      <c r="B11" s="21"/>
      <c r="C11" s="23" t="s">
        <v>270</v>
      </c>
      <c r="D11" s="21" t="s">
        <v>426</v>
      </c>
      <c r="E11" s="24">
        <v>10000</v>
      </c>
      <c r="F11" s="25"/>
      <c r="G11" s="25"/>
    </row>
    <row r="12" ht="18.75" customHeight="1" spans="1:7">
      <c r="A12" s="21"/>
      <c r="B12" s="21"/>
      <c r="C12" s="23" t="s">
        <v>274</v>
      </c>
      <c r="D12" s="21" t="s">
        <v>426</v>
      </c>
      <c r="E12" s="24">
        <v>90000</v>
      </c>
      <c r="F12" s="25">
        <v>90000</v>
      </c>
      <c r="G12" s="25"/>
    </row>
    <row r="13" ht="18.75" customHeight="1" spans="1:7">
      <c r="A13" s="21"/>
      <c r="B13" s="21"/>
      <c r="C13" s="23" t="s">
        <v>277</v>
      </c>
      <c r="D13" s="21" t="s">
        <v>426</v>
      </c>
      <c r="E13" s="24">
        <v>112416</v>
      </c>
      <c r="F13" s="25"/>
      <c r="G13" s="25"/>
    </row>
    <row r="14" ht="18.75" customHeight="1" spans="1:7">
      <c r="A14" s="21"/>
      <c r="B14" s="21"/>
      <c r="C14" s="23" t="s">
        <v>278</v>
      </c>
      <c r="D14" s="21" t="s">
        <v>426</v>
      </c>
      <c r="E14" s="24">
        <v>335000</v>
      </c>
      <c r="F14" s="25"/>
      <c r="G14" s="25"/>
    </row>
    <row r="15" ht="18.75" customHeight="1" spans="1:7">
      <c r="A15" s="26" t="s">
        <v>56</v>
      </c>
      <c r="B15" s="27" t="s">
        <v>427</v>
      </c>
      <c r="C15" s="27"/>
      <c r="D15" s="28"/>
      <c r="E15" s="25">
        <f>SUM(E9:E14)</f>
        <v>566716</v>
      </c>
      <c r="F15" s="25">
        <f>SUM(F9:F14)</f>
        <v>140000</v>
      </c>
      <c r="G15" s="25"/>
    </row>
  </sheetData>
  <mergeCells count="11">
    <mergeCell ref="A3:G3"/>
    <mergeCell ref="A4:D4"/>
    <mergeCell ref="E5:G5"/>
    <mergeCell ref="A15:D15"/>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2025-02-06T07:09:00Z</dcterms:created>
  <dcterms:modified xsi:type="dcterms:W3CDTF">2025-02-26T07:32:58Z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2052-11.8.6.8722</vt:lpwstr>
  </property>
</Properties>
</file>