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昆明第三十一中学财务工作\B 会计工作2025年\20250226预算公开\"/>
    </mc:Choice>
  </mc:AlternateContent>
  <bookViews>
    <workbookView xWindow="0" yWindow="0" windowWidth="12870" windowHeight="889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'市对下转移支付绩效目标表09-2'!$A:$A,'市对下转移支付绩效目标表09-2'!$1:$1</definedName>
    <definedName name="_xlnm.Print_Titles" localSheetId="12">'市对下转移支付预算表09-1'!$A:$A,'市对下转移支付预算表09-1'!$1:$1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52511"/>
</workbook>
</file>

<file path=xl/calcChain.xml><?xml version="1.0" encoding="utf-8"?>
<calcChain xmlns="http://schemas.openxmlformats.org/spreadsheetml/2006/main">
  <c r="G5" i="17" l="1"/>
  <c r="F5" i="17"/>
  <c r="E5" i="17"/>
  <c r="A3" i="17"/>
  <c r="A2" i="17"/>
  <c r="A3" i="16"/>
  <c r="A2" i="16"/>
  <c r="A3" i="15"/>
  <c r="A2" i="15"/>
  <c r="A3" i="14"/>
  <c r="A2" i="14"/>
  <c r="A3" i="13"/>
  <c r="A2" i="13"/>
  <c r="A3" i="12"/>
  <c r="A2" i="12"/>
  <c r="A3" i="11"/>
  <c r="A2" i="11"/>
  <c r="A3" i="10"/>
  <c r="A2" i="10"/>
  <c r="A3" i="9"/>
  <c r="A2" i="9"/>
  <c r="A3" i="8"/>
  <c r="A2" i="8"/>
  <c r="A3" i="7"/>
  <c r="A2" i="7"/>
  <c r="A3" i="6"/>
  <c r="A2" i="6"/>
  <c r="A3" i="5"/>
  <c r="A2" i="5"/>
  <c r="A3" i="4"/>
  <c r="A2" i="4"/>
  <c r="A3" i="3"/>
  <c r="A2" i="3"/>
  <c r="A3" i="2"/>
  <c r="A2" i="2"/>
  <c r="A3" i="1"/>
  <c r="A2" i="1"/>
</calcChain>
</file>

<file path=xl/sharedStrings.xml><?xml version="1.0" encoding="utf-8"?>
<sst xmlns="http://schemas.openxmlformats.org/spreadsheetml/2006/main" count="1043" uniqueCount="394">
  <si>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</si>
  <si>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</si>
  <si>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</si>
  <si>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</si>
  <si>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</si>
  <si>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</si>
  <si>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</si>
  <si>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</si>
  <si>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</si>
  <si>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</si>
  <si>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</si>
  <si>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</si>
  <si>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</si>
  <si>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</si>
  <si>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</si>
  <si>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</si>
  <si>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</si>
  <si>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</si>
  <si>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</si>
  <si>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</si>
  <si>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</si>
  <si>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</si>
  <si>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</si>
  <si>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</si>
  <si>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</si>
  <si>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</si>
  <si>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</si>
  <si>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</si>
  <si>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</si>
  <si>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</si>
  <si>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</si>
  <si>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</si>
  <si>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</si>
  <si>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</si>
  <si>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</si>
  <si>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</si>
  <si>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</si>
  <si>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</si>
  <si>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</si>
  <si>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</si>
  <si>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</si>
  <si>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</si>
  <si>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</si>
  <si>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</si>
  <si>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</si>
  <si>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</si>
  <si>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</si>
  <si>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</si>
  <si>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</si>
  <si>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</si>
  <si>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</si>
  <si>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</si>
  <si>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</si>
  <si>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</si>
  <si>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</si>
  <si>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</si>
  <si>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</si>
  <si>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</si>
  <si>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</si>
  <si>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</si>
  <si>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</si>
  <si>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</si>
  <si>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</si>
  <si>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</si>
  <si>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</si>
  <si>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</si>
  <si>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</si>
  <si>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</si>
  <si>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</si>
  <si>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105030</t>
  </si>
  <si>
    <t>云南省昆明市第三十一中学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</si>
  <si>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</si>
  <si>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</si>
  <si>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</si>
  <si>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</si>
  <si>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</si>
  <si>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</si>
  <si>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</si>
  <si>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</si>
  <si>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</si>
  <si>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</si>
  <si>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</si>
  <si>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</si>
  <si>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</si>
  <si>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</si>
  <si>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</si>
  <si>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</si>
  <si>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</si>
  <si>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</si>
  <si>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</si>
  <si>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</si>
  <si>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</si>
  <si>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</si>
  <si>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</si>
  <si>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</si>
  <si>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</si>
  <si>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</si>
  <si>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</si>
  <si>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</si>
  <si>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</si>
  <si>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</si>
  <si>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</si>
  <si>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</si>
  <si>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</si>
  <si>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</si>
  <si>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</si>
  <si>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</si>
  <si>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</si>
  <si>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</si>
  <si>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</si>
  <si>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</si>
  <si>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</si>
  <si>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</si>
  <si>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</si>
  <si>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</si>
  <si>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</si>
  <si>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</si>
  <si>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</si>
  <si>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</si>
  <si>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</si>
  <si>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</si>
  <si>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</si>
  <si>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</si>
  <si>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</si>
  <si>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</si>
  <si>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</si>
  <si>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</si>
  <si>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</si>
  <si>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</si>
  <si>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</si>
  <si>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</si>
  <si>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</si>
  <si>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</si>
  <si>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</si>
  <si>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</si>
  <si>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</si>
  <si>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</si>
  <si>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</si>
  <si>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</si>
  <si>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</si>
  <si>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</si>
  <si>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</si>
  <si>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</si>
  <si>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</si>
  <si>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</si>
  <si>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</si>
  <si>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</si>
  <si>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</si>
  <si>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</si>
  <si>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</si>
  <si>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</si>
  <si>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</si>
  <si>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</si>
  <si>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</si>
  <si>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</si>
  <si>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</si>
  <si>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</si>
  <si>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</si>
  <si>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</si>
  <si>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</si>
  <si>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</si>
  <si>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</si>
  <si>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</si>
  <si>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</si>
  <si>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</si>
  <si>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</si>
  <si>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</si>
  <si>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</si>
  <si>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</si>
  <si>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</si>
  <si>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</si>
  <si>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</si>
  <si>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</si>
  <si>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</si>
  <si>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</si>
  <si>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</si>
  <si>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</si>
  <si>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</si>
  <si>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</si>
  <si>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</si>
  <si>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</si>
  <si>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</si>
  <si>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</si>
  <si>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</si>
  <si>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</si>
  <si>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</si>
  <si>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</si>
  <si>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</si>
  <si>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</si>
  <si>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</si>
  <si>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</si>
  <si>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</si>
  <si>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</si>
  <si>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</si>
  <si>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</si>
  <si>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</si>
  <si>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</si>
  <si>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</si>
  <si>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</si>
  <si>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</si>
  <si>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</si>
  <si>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530111210000000004224</t>
  </si>
  <si>
    <t>事业人员工资支出</t>
  </si>
  <si>
    <t>30101</t>
  </si>
  <si>
    <t>基本工资</t>
  </si>
  <si>
    <t>30102</t>
  </si>
  <si>
    <t>津贴补贴</t>
  </si>
  <si>
    <t>30103</t>
  </si>
  <si>
    <t>奖金</t>
  </si>
  <si>
    <t>30107</t>
  </si>
  <si>
    <t>绩效工资</t>
  </si>
  <si>
    <t>530111210000000004225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</si>
  <si>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</si>
  <si>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</si>
  <si>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</si>
  <si>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</si>
  <si>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</si>
  <si>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</si>
  <si>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</si>
  <si>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</si>
  <si>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</si>
  <si>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</si>
  <si>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</si>
  <si>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530111210000000004226</t>
  </si>
  <si>
    <t>30113</t>
  </si>
  <si>
    <t>530111210000000004229</t>
  </si>
  <si>
    <t>工会经费</t>
  </si>
  <si>
    <t>30228</t>
  </si>
  <si>
    <t>530111210000000004230</t>
  </si>
  <si>
    <t>一般公用支出</t>
  </si>
  <si>
    <t>30201</t>
  </si>
  <si>
    <t>办公费</t>
  </si>
  <si>
    <t>30216</t>
  </si>
  <si>
    <t>培训费</t>
  </si>
  <si>
    <t>30229</t>
  </si>
  <si>
    <t>福利费</t>
  </si>
  <si>
    <t>30299</t>
  </si>
  <si>
    <t>其他商品和服务支出</t>
  </si>
  <si>
    <t>530111231100001498324</t>
  </si>
  <si>
    <t>事业人员绩效奖励</t>
  </si>
  <si>
    <t>530111231100001498333</t>
  </si>
  <si>
    <t>离退休人员支出</t>
  </si>
  <si>
    <t>30305</t>
  </si>
  <si>
    <t>生活补助</t>
  </si>
  <si>
    <t>530111241100002110567</t>
  </si>
  <si>
    <t>离退休干部走访慰问经费</t>
  </si>
  <si>
    <t>530111241100002111033</t>
  </si>
  <si>
    <t>学校学生公用经费</t>
  </si>
  <si>
    <t>530111251100003592135</t>
  </si>
  <si>
    <t>其他人员支出</t>
  </si>
  <si>
    <t>30199</t>
  </si>
  <si>
    <t>其他工资福利支出</t>
  </si>
  <si>
    <t>预算05-1表</t>
  </si>
  <si>
    <t>项目分类</t>
  </si>
  <si>
    <t>项目单位</t>
  </si>
  <si>
    <t>经济科目编码</t>
  </si>
  <si>
    <t>经济科目名称</t>
  </si>
  <si>
    <t>本年拨款</t>
  </si>
  <si>
    <t>其中：本次下达</t>
  </si>
  <si>
    <t>专项业务类</t>
  </si>
  <si>
    <t>530111251100003615599</t>
  </si>
  <si>
    <t>义务教育课后服务财政补助资金</t>
  </si>
  <si>
    <t>30226</t>
  </si>
  <si>
    <t>劳务费</t>
  </si>
  <si>
    <t>530111251100003615819</t>
  </si>
  <si>
    <t>收支专用账户2025年存款利息资金</t>
  </si>
  <si>
    <t>530111251100003615893</t>
  </si>
  <si>
    <t>义务教育课后服务专项收费资金</t>
  </si>
  <si>
    <t>事业发展类</t>
  </si>
  <si>
    <t>530111251100003615580</t>
  </si>
  <si>
    <t>高中教育专项经费</t>
  </si>
  <si>
    <t>预算05-2表</t>
  </si>
  <si>
    <t>项目年度绩效目标</t>
  </si>
  <si>
    <t>一级指标</t>
  </si>
  <si>
    <t>二级指标</t>
  </si>
  <si>
    <t>三级指标</t>
  </si>
  <si>
    <t>指标性质</t>
  </si>
  <si>
    <t>指标值</t>
  </si>
  <si>
    <t>度量单位</t>
  </si>
  <si>
    <t>指标属性</t>
  </si>
  <si>
    <t>指标内容</t>
  </si>
  <si>
    <t xml:space="preserve">我校是提供初、高中义务教育的基层预算单位；在党和政府领导下，更好完成教学义务。						
</t>
  </si>
  <si>
    <t>产出指标</t>
  </si>
  <si>
    <t>数量指标</t>
  </si>
  <si>
    <t>义务教育课后服务专项经费收取完成率</t>
  </si>
  <si>
    <t>=</t>
  </si>
  <si>
    <t>1187</t>
  </si>
  <si>
    <t>人</t>
  </si>
  <si>
    <t>定量指标</t>
  </si>
  <si>
    <t xml:space="preserve">反映义务教育课后服务费收取完成率，标准为200元/生/年.
</t>
  </si>
  <si>
    <t>质量指标</t>
  </si>
  <si>
    <t>义务教育课后服务专项经费使用合规</t>
  </si>
  <si>
    <t>使用合规</t>
  </si>
  <si>
    <t>定性指标</t>
  </si>
  <si>
    <t xml:space="preserve">反映各学校严格按照规定使用义务教育课后服务费的情况。
</t>
  </si>
  <si>
    <t>时效指标</t>
  </si>
  <si>
    <t>补助资金到位及时率</t>
  </si>
  <si>
    <t>100</t>
  </si>
  <si>
    <t>%</t>
  </si>
  <si>
    <t xml:space="preserve">反映义务教育课后服务专项经费资金及时、足额落实到补助学校的情况。补助资金到位及时率=在规定时间内实际到位资金/应到位资金*100%
</t>
  </si>
  <si>
    <t>效益指标</t>
  </si>
  <si>
    <t>社会效益</t>
  </si>
  <si>
    <t>学校日常运转</t>
  </si>
  <si>
    <t>运转正常</t>
  </si>
  <si>
    <t xml:space="preserve">反映项目实施对学校运转的影响。
</t>
  </si>
  <si>
    <t>满意度指标</t>
  </si>
  <si>
    <t>服务对象满意度</t>
  </si>
  <si>
    <t>教师满意度</t>
  </si>
  <si>
    <t>&gt;=</t>
  </si>
  <si>
    <t>90</t>
  </si>
  <si>
    <t xml:space="preserve">反映教师对义务教育课后服务专项经费维持学校运转效果等方面的满意程度。
</t>
  </si>
  <si>
    <t xml:space="preserve">反映义务教育课后服务费收取完成率，标准为800元/生/年.
</t>
  </si>
  <si>
    <t>我校是提供初、高中义务教育的基层预算单位；在党和政府领导下，更好完成教学义务。</t>
  </si>
  <si>
    <t>高中阶段学费收取完成率</t>
  </si>
  <si>
    <t>188</t>
  </si>
  <si>
    <t xml:space="preserve">反映高中阶段学费收取完成率，400元/人/学期。
</t>
  </si>
  <si>
    <t>高中学费专项经费使用合规</t>
  </si>
  <si>
    <t xml:space="preserve">反映各学校严格按照规定使用高中学费专项经费的情况。
</t>
  </si>
  <si>
    <t xml:space="preserve">反映高中学费专项经费资金及时、足额落实到补助学校的情况。补助资金到位及时率=在规定时间内实际到位资金/应到位资金*100%
</t>
  </si>
  <si>
    <t>学生满意度</t>
  </si>
  <si>
    <t xml:space="preserve">反映学生对高中学费专项经费维持学校运转效果等方面的满意程度。
</t>
  </si>
  <si>
    <t>教职工满意度</t>
  </si>
  <si>
    <t xml:space="preserve">反映教职工对高中学费专项经费维持学校运转效果等方面的满意程度。
</t>
  </si>
  <si>
    <t>云南省昆明市第三十一中学资金收支专用账户利息收入。</t>
  </si>
  <si>
    <t>上缴财政利息金额占利息总额比率</t>
  </si>
  <si>
    <t>是否纳入年度计划</t>
  </si>
  <si>
    <t>纳入</t>
  </si>
  <si>
    <t>是/否</t>
  </si>
  <si>
    <t>反映是否纳入部门的年度计划</t>
  </si>
  <si>
    <t>社会及财政、主管部门满意</t>
  </si>
  <si>
    <t>社会及财政、主管部门满意度</t>
  </si>
  <si>
    <t>反映社会及财政、主管部门满意度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</si>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</sst>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
    <numFmt numFmtId="177" formatCode="#,##0;\-#,##0;;@"/>
    <numFmt numFmtId="178" formatCode="hh:mm:ss"/>
    <numFmt numFmtId="179" formatCode="yyyy\-mm\-dd"/>
    <numFmt numFmtId="180" formatCode="yyyy\-mm\-dd\ hh:mm:ss"/>
  </numFmts>
  <fonts count="17">
    <font>
      <sz val="11"/>
      <color theme="1"/>
      <name val="宋体"/>
      <scheme val="minor"/>
    </font>
    <font>
      <sz val="9"/>
      <name val="宋体"/>
      <family val="3"/>
      <charset val="134"/>
    </font>
    <font>
      <sz val="10"/>
      <color rgb="FF000000"/>
      <name val="宋体"/>
      <family val="3"/>
      <charset val="134"/>
    </font>
    <font>
      <sz val="9"/>
      <color rgb="FF000000"/>
      <name val="宋体"/>
      <family val="3"/>
      <charset val="134"/>
    </font>
    <font>
      <b/>
      <sz val="23.95"/>
      <color rgb="FF000000"/>
      <name val="宋体"/>
      <family val="3"/>
      <charset val="134"/>
    </font>
    <font>
      <sz val="10"/>
      <color rgb="FF000000"/>
      <name val="Arial"/>
      <family val="2"/>
    </font>
    <font>
      <sz val="9.75"/>
      <color rgb="FF000000"/>
      <name val="SimSun"/>
      <family val="3"/>
      <charset val="134"/>
    </font>
    <font>
      <sz val="9"/>
      <color theme="1"/>
      <name val="宋体"/>
      <family val="3"/>
      <charset val="134"/>
    </font>
    <font>
      <b/>
      <sz val="9"/>
      <color rgb="FF000000"/>
      <name val="宋体"/>
      <family val="3"/>
      <charset val="134"/>
    </font>
    <font>
      <b/>
      <sz val="9"/>
      <color theme="1"/>
      <name val="宋体"/>
      <family val="3"/>
      <charset val="134"/>
    </font>
    <font>
      <b/>
      <sz val="21"/>
      <color rgb="FF000000"/>
      <name val="宋体"/>
      <family val="3"/>
      <charset val="134"/>
    </font>
    <font>
      <sz val="11"/>
      <color rgb="FF000000"/>
      <name val="宋体"/>
      <family val="3"/>
      <charset val="134"/>
    </font>
    <font>
      <b/>
      <sz val="18"/>
      <color rgb="FF000000"/>
      <name val="宋体"/>
      <family val="3"/>
      <charset val="134"/>
    </font>
    <font>
      <b/>
      <sz val="23"/>
      <color rgb="FF000000"/>
      <name val="宋体"/>
      <family val="3"/>
      <charset val="134"/>
    </font>
    <font>
      <b/>
      <sz val="22"/>
      <color rgb="FF000000"/>
      <name val="宋体"/>
      <family val="3"/>
      <charset val="134"/>
    </font>
    <font>
      <sz val="10"/>
      <color rgb="FFFFFFFF"/>
      <name val="宋体"/>
      <family val="3"/>
      <charset val="134"/>
    </font>
    <font>
      <sz val="9"/>
      <name val="宋体"/>
      <family val="3"/>
      <charset val="134"/>
      <scheme val="minor"/>
    </font>
  </fonts>
  <fills count="3">
    <fill>
      <patternFill patternType="none"/>
    </fill>
    <fill>
      <patternFill patternType="gray125"/>
    </fill>
    <fill>
      <patternFill patternType="solid">
        <f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178" fontId="1" fillId="0" borderId="2">
      <alignment horizontal="right" vertical="center"/>
    </xf>
    <xf numFmtId="179" fontId="1" fillId="0" borderId="2">
      <alignment horizontal="right" vertical="center"/>
    </xf>
    <xf numFmtId="180" fontId="1" fillId="0" borderId="2">
      <alignment horizontal="right" vertical="center"/>
    </xf>
    <xf numFmtId="10" fontId="1" fillId="0" borderId="2">
      <alignment horizontal="right" vertical="center"/>
    </xf>
    <xf numFmtId="177" fontId="1" fillId="0" borderId="2">
      <alignment horizontal="right" vertical="center"/>
    </xf>
  </cellStyleXfs>
  <cellXfs count="227">
    <xf numFmtId="0" fontId="0" fillId="0" borderId="1" xfId="0" applyFont="1" applyBorder="1"/>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11" fillId="0" borderId="13"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protection locked="0"/>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right" vertical="center"/>
    </xf>
    <xf numFmtId="0" fontId="3" fillId="2" borderId="1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3" xfId="0" applyFont="1" applyFill="1" applyBorder="1" applyAlignment="1">
      <alignment horizontal="center" vertical="center"/>
    </xf>
    <xf numFmtId="0" fontId="14" fillId="0" borderId="1" xfId="0" quotePrefix="1" applyFont="1" applyBorder="1" applyAlignment="1">
      <alignment horizontal="center" vertical="center"/>
    </xf>
    <xf numFmtId="0" fontId="3" fillId="0" borderId="2" xfId="0" applyFont="1" applyBorder="1" applyAlignment="1">
      <alignment horizontal="left" vertical="center" wrapText="1" indent="1"/>
    </xf>
    <xf numFmtId="0" fontId="3" fillId="2" borderId="2" xfId="0" applyFont="1" applyFill="1" applyBorder="1" applyAlignment="1" applyProtection="1">
      <alignment horizontal="left" vertical="center" wrapText="1"/>
      <protection locked="0"/>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3" fillId="2" borderId="1" xfId="0" applyFont="1" applyFill="1" applyBorder="1" applyAlignment="1" applyProtection="1">
      <alignment horizontal="righ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vertical="top"/>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1" fillId="0" borderId="3" xfId="0" applyFont="1" applyBorder="1" applyAlignment="1">
      <alignment horizontal="center" vertical="center"/>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6"/>
  <sheetViews>
    <sheetView showGridLines="0" showZeros="0" topLeftCell="A16" workbookViewId="0">
      <selection activeCell="A43" sqref="A43"/>
    </sheetView>
  </sheetViews>
  <sheetFormatPr defaultColWidth="8.625" defaultRowHeight="12.75" customHeight="1"/>
  <cols>
    <col min="1" max="4" width="41" customWidth="1"/>
  </cols>
  <sheetData>
    <row r="1" spans="1:4" ht="15" customHeight="1">
      <c r="A1" s="1"/>
      <c r="B1" s="1"/>
      <c r="C1" s="1"/>
      <c r="D1" s="2" t="s">
        <v>0</v>
      </c>
    </row>
    <row r="2" spans="1:4" ht="41.25" customHeight="1">
      <c r="A2" s="86" t="str">
        <f>"2025"&amp;"年部门财务收支预算总表"</f>
        <v>2025年部门财务收支预算总表</v>
      </c>
      <c r="B2" s="87"/>
      <c r="C2" s="87"/>
      <c r="D2" s="87"/>
    </row>
    <row r="3" spans="1:4" ht="17.25" customHeight="1">
      <c r="A3" s="88" t="str">
        <f>"单位名称："&amp;"全部"</f>
        <v>单位名称：全部</v>
      </c>
      <c r="B3" s="89"/>
      <c r="D3" s="3" t="s">
        <v>1</v>
      </c>
    </row>
    <row r="4" spans="1:4" ht="23.25" customHeight="1">
      <c r="A4" s="90" t="s">
        <v>2</v>
      </c>
      <c r="B4" s="91"/>
      <c r="C4" s="90" t="s">
        <v>3</v>
      </c>
      <c r="D4" s="91"/>
    </row>
    <row r="5" spans="1:4" ht="24" customHeight="1">
      <c r="A5" s="4" t="s">
        <v>4</v>
      </c>
      <c r="B5" s="4" t="s">
        <v>5</v>
      </c>
      <c r="C5" s="4" t="s">
        <v>6</v>
      </c>
      <c r="D5" s="4" t="s">
        <v>5</v>
      </c>
    </row>
    <row r="6" spans="1:4" ht="17.25" customHeight="1">
      <c r="A6" s="5" t="s">
        <v>7</v>
      </c>
      <c r="B6" s="6">
        <v>35540545</v>
      </c>
      <c r="C6" s="5" t="s">
        <v>8</v>
      </c>
      <c r="D6" s="6"/>
    </row>
    <row r="7" spans="1:4" ht="17.25" customHeight="1">
      <c r="A7" s="5" t="s">
        <v>9</v>
      </c>
      <c r="B7" s="6"/>
      <c r="C7" s="5" t="s">
        <v>10</v>
      </c>
      <c r="D7" s="6"/>
    </row>
    <row r="8" spans="1:4" ht="17.25" customHeight="1">
      <c r="A8" s="5" t="s">
        <v>11</v>
      </c>
      <c r="B8" s="6"/>
      <c r="C8" s="7" t="s">
        <v>12</v>
      </c>
      <c r="D8" s="6"/>
    </row>
    <row r="9" spans="1:4" ht="17.25" customHeight="1">
      <c r="A9" s="5" t="s">
        <v>13</v>
      </c>
      <c r="B9" s="6">
        <v>300800</v>
      </c>
      <c r="C9" s="7" t="s">
        <v>14</v>
      </c>
      <c r="D9" s="6"/>
    </row>
    <row r="10" spans="1:4" ht="17.25" customHeight="1">
      <c r="A10" s="5" t="s">
        <v>15</v>
      </c>
      <c r="B10" s="6">
        <v>950800</v>
      </c>
      <c r="C10" s="7" t="s">
        <v>16</v>
      </c>
      <c r="D10" s="6">
        <v>24104785</v>
      </c>
    </row>
    <row r="11" spans="1:4" ht="17.25" customHeight="1">
      <c r="A11" s="5" t="s">
        <v>17</v>
      </c>
      <c r="B11" s="6"/>
      <c r="C11" s="7" t="s">
        <v>18</v>
      </c>
      <c r="D11" s="6"/>
    </row>
    <row r="12" spans="1:4" ht="17.25" customHeight="1">
      <c r="A12" s="5" t="s">
        <v>19</v>
      </c>
      <c r="B12" s="6"/>
      <c r="C12" s="8" t="s">
        <v>20</v>
      </c>
      <c r="D12" s="6"/>
    </row>
    <row r="13" spans="1:4" ht="17.25" customHeight="1">
      <c r="A13" s="5" t="s">
        <v>21</v>
      </c>
      <c r="B13" s="6"/>
      <c r="C13" s="8" t="s">
        <v>22</v>
      </c>
      <c r="D13" s="6">
        <v>6679360</v>
      </c>
    </row>
    <row r="14" spans="1:4" ht="17.25" customHeight="1">
      <c r="A14" s="5" t="s">
        <v>23</v>
      </c>
      <c r="B14" s="6"/>
      <c r="C14" s="8" t="s">
        <v>24</v>
      </c>
      <c r="D14" s="6">
        <v>3128000</v>
      </c>
    </row>
    <row r="15" spans="1:4" ht="17.25" customHeight="1">
      <c r="A15" s="5" t="s">
        <v>25</v>
      </c>
      <c r="B15" s="6">
        <v>950800</v>
      </c>
      <c r="C15" s="8" t="s">
        <v>26</v>
      </c>
      <c r="D15" s="6"/>
    </row>
    <row r="16" spans="1:4" ht="17.25" customHeight="1">
      <c r="A16" s="9"/>
      <c r="B16" s="6"/>
      <c r="C16" s="8" t="s">
        <v>27</v>
      </c>
      <c r="D16" s="6"/>
    </row>
    <row r="17" spans="1:4" ht="17.25" customHeight="1">
      <c r="A17" s="10"/>
      <c r="B17" s="6"/>
      <c r="C17" s="8" t="s">
        <v>28</v>
      </c>
      <c r="D17" s="6"/>
    </row>
    <row r="18" spans="1:4" ht="17.25" customHeight="1">
      <c r="A18" s="10"/>
      <c r="B18" s="6"/>
      <c r="C18" s="8" t="s">
        <v>29</v>
      </c>
      <c r="D18" s="6"/>
    </row>
    <row r="19" spans="1:4" ht="17.25" customHeight="1">
      <c r="A19" s="10"/>
      <c r="B19" s="6"/>
      <c r="C19" s="8" t="s">
        <v>30</v>
      </c>
      <c r="D19" s="6"/>
    </row>
    <row r="20" spans="1:4" ht="17.25" customHeight="1">
      <c r="A20" s="10"/>
      <c r="B20" s="6"/>
      <c r="C20" s="8" t="s">
        <v>31</v>
      </c>
      <c r="D20" s="6"/>
    </row>
    <row r="21" spans="1:4" ht="17.25" customHeight="1">
      <c r="A21" s="10"/>
      <c r="B21" s="6"/>
      <c r="C21" s="8" t="s">
        <v>32</v>
      </c>
      <c r="D21" s="6"/>
    </row>
    <row r="22" spans="1:4" ht="17.25" customHeight="1">
      <c r="A22" s="10"/>
      <c r="B22" s="6"/>
      <c r="C22" s="8" t="s">
        <v>33</v>
      </c>
      <c r="D22" s="6"/>
    </row>
    <row r="23" spans="1:4" ht="17.25" customHeight="1">
      <c r="A23" s="10"/>
      <c r="B23" s="6"/>
      <c r="C23" s="8" t="s">
        <v>34</v>
      </c>
      <c r="D23" s="6"/>
    </row>
    <row r="24" spans="1:4" ht="17.25" customHeight="1">
      <c r="A24" s="10"/>
      <c r="B24" s="6"/>
      <c r="C24" s="8" t="s">
        <v>35</v>
      </c>
      <c r="D24" s="6">
        <v>2880000</v>
      </c>
    </row>
    <row r="25" spans="1:4" ht="17.25" customHeight="1">
      <c r="A25" s="10"/>
      <c r="B25" s="6"/>
      <c r="C25" s="8" t="s">
        <v>36</v>
      </c>
      <c r="D25" s="6"/>
    </row>
    <row r="26" spans="1:4" ht="17.25" customHeight="1">
      <c r="A26" s="10"/>
      <c r="B26" s="6"/>
      <c r="C26" s="9" t="s">
        <v>37</v>
      </c>
      <c r="D26" s="6"/>
    </row>
    <row r="27" spans="1:4" ht="17.25" customHeight="1">
      <c r="A27" s="10"/>
      <c r="B27" s="6"/>
      <c r="C27" s="8" t="s">
        <v>38</v>
      </c>
      <c r="D27" s="6"/>
    </row>
    <row r="28" spans="1:4" ht="16.5" customHeight="1">
      <c r="A28" s="10"/>
      <c r="B28" s="6"/>
      <c r="C28" s="8" t="s">
        <v>39</v>
      </c>
      <c r="D28" s="6"/>
    </row>
    <row r="29" spans="1:4" ht="16.5" customHeight="1">
      <c r="A29" s="10"/>
      <c r="B29" s="6"/>
      <c r="C29" s="9" t="s">
        <v>40</v>
      </c>
      <c r="D29" s="6"/>
    </row>
    <row r="30" spans="1:4" ht="17.25" customHeight="1">
      <c r="A30" s="10"/>
      <c r="B30" s="6"/>
      <c r="C30" s="9" t="s">
        <v>41</v>
      </c>
      <c r="D30" s="6"/>
    </row>
    <row r="31" spans="1:4" ht="17.25" customHeight="1">
      <c r="A31" s="10"/>
      <c r="B31" s="6"/>
      <c r="C31" s="8" t="s">
        <v>42</v>
      </c>
      <c r="D31" s="6"/>
    </row>
    <row r="32" spans="1:4" ht="16.5" customHeight="1">
      <c r="A32" s="10" t="s">
        <v>43</v>
      </c>
      <c r="B32" s="6">
        <v>36792145</v>
      </c>
      <c r="C32" s="10" t="s">
        <v>44</v>
      </c>
      <c r="D32" s="6">
        <v>36792145</v>
      </c>
    </row>
    <row r="33" spans="1:4" ht="16.5" customHeight="1">
      <c r="A33" s="9" t="s">
        <v>45</v>
      </c>
      <c r="B33" s="6"/>
      <c r="C33" s="9" t="s">
        <v>46</v>
      </c>
      <c r="D33" s="6"/>
    </row>
    <row r="34" spans="1:4" ht="16.5" customHeight="1">
      <c r="A34" s="8" t="s">
        <v>47</v>
      </c>
      <c r="B34" s="6"/>
      <c r="C34" s="8" t="s">
        <v>47</v>
      </c>
      <c r="D34" s="6"/>
    </row>
    <row r="35" spans="1:4" ht="16.5" customHeight="1">
      <c r="A35" s="8" t="s">
        <v>48</v>
      </c>
      <c r="B35" s="6"/>
      <c r="C35" s="8" t="s">
        <v>49</v>
      </c>
      <c r="D35" s="6"/>
    </row>
    <row r="36" spans="1:4" ht="16.5" customHeight="1">
      <c r="A36" s="11" t="s">
        <v>50</v>
      </c>
      <c r="B36" s="6">
        <v>36792145</v>
      </c>
      <c r="C36" s="11" t="s">
        <v>51</v>
      </c>
      <c r="D36" s="6">
        <v>36792145</v>
      </c>
    </row>
  </sheetData>
  <mergeCells count="4">
    <mergeCell ref="A2:D2"/>
    <mergeCell ref="A3:B3"/>
    <mergeCell ref="A4:B4"/>
    <mergeCell ref="C4:D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9"/>
  <sheetViews>
    <sheetView showGridLines="0" showZeros="0" tabSelected="1" topLeftCell="E1" workbookViewId="0">
      <selection sqref="A1:S1"/>
    </sheetView>
  </sheetViews>
  <sheetFormatPr defaultColWidth="8.625" defaultRowHeight="12.75" customHeight="1"/>
  <cols>
    <col min="1" max="1" width="15.875" customWidth="1"/>
    <col min="2" max="2" width="35" customWidth="1"/>
    <col min="3" max="19" width="22" customWidth="1"/>
  </cols>
  <sheetData>
    <row r="1" spans="1:19" ht="17.25" customHeight="1">
      <c r="A1" s="95" t="s">
        <v>52</v>
      </c>
      <c r="B1" s="87"/>
      <c r="C1" s="87"/>
      <c r="D1" s="87"/>
      <c r="E1" s="87"/>
      <c r="F1" s="87"/>
      <c r="G1" s="87"/>
      <c r="H1" s="87"/>
      <c r="I1" s="87"/>
      <c r="J1" s="87"/>
      <c r="K1" s="87"/>
      <c r="L1" s="87"/>
      <c r="M1" s="87"/>
      <c r="N1" s="87"/>
      <c r="O1" s="87"/>
      <c r="P1" s="87"/>
      <c r="Q1" s="87"/>
      <c r="R1" s="87"/>
      <c r="S1" s="87"/>
    </row>
    <row r="2" spans="1:19" ht="41.25" customHeight="1">
      <c r="A2" s="96" t="str">
        <f>"2025"&amp;"年部门收入预算表"</f>
        <v>2025年部门收入预算表</v>
      </c>
      <c r="B2" s="87"/>
      <c r="C2" s="87"/>
      <c r="D2" s="87"/>
      <c r="E2" s="87"/>
      <c r="F2" s="87"/>
      <c r="G2" s="87"/>
      <c r="H2" s="87"/>
      <c r="I2" s="87"/>
      <c r="J2" s="87"/>
      <c r="K2" s="87"/>
      <c r="L2" s="87"/>
      <c r="M2" s="87"/>
      <c r="N2" s="87"/>
      <c r="O2" s="87"/>
      <c r="P2" s="87"/>
      <c r="Q2" s="87"/>
      <c r="R2" s="87"/>
      <c r="S2" s="87"/>
    </row>
    <row r="3" spans="1:19" ht="17.25" customHeight="1">
      <c r="A3" s="88" t="str">
        <f>"单位名称："&amp;"全部"</f>
        <v>单位名称：全部</v>
      </c>
      <c r="B3" s="87"/>
      <c r="S3" s="1" t="s">
        <v>1</v>
      </c>
    </row>
    <row r="4" spans="1:19" ht="21.75" customHeight="1">
      <c r="A4" s="102" t="s">
        <v>53</v>
      </c>
      <c r="B4" s="105" t="s">
        <v>54</v>
      </c>
      <c r="C4" s="105" t="s">
        <v>55</v>
      </c>
      <c r="D4" s="99" t="s">
        <v>56</v>
      </c>
      <c r="E4" s="99"/>
      <c r="F4" s="99"/>
      <c r="G4" s="99"/>
      <c r="H4" s="99"/>
      <c r="I4" s="100"/>
      <c r="J4" s="99"/>
      <c r="K4" s="99"/>
      <c r="L4" s="99"/>
      <c r="M4" s="99"/>
      <c r="N4" s="101"/>
      <c r="O4" s="99" t="s">
        <v>45</v>
      </c>
      <c r="P4" s="99"/>
      <c r="Q4" s="99"/>
      <c r="R4" s="99"/>
      <c r="S4" s="101"/>
    </row>
    <row r="5" spans="1:19" ht="27" customHeight="1">
      <c r="A5" s="103"/>
      <c r="B5" s="92"/>
      <c r="C5" s="92"/>
      <c r="D5" s="92" t="s">
        <v>57</v>
      </c>
      <c r="E5" s="92" t="s">
        <v>58</v>
      </c>
      <c r="F5" s="92" t="s">
        <v>59</v>
      </c>
      <c r="G5" s="92" t="s">
        <v>60</v>
      </c>
      <c r="H5" s="92" t="s">
        <v>61</v>
      </c>
      <c r="I5" s="107" t="s">
        <v>62</v>
      </c>
      <c r="J5" s="108"/>
      <c r="K5" s="108"/>
      <c r="L5" s="108"/>
      <c r="M5" s="108"/>
      <c r="N5" s="109"/>
      <c r="O5" s="92" t="s">
        <v>57</v>
      </c>
      <c r="P5" s="92" t="s">
        <v>58</v>
      </c>
      <c r="Q5" s="92" t="s">
        <v>59</v>
      </c>
      <c r="R5" s="92" t="s">
        <v>60</v>
      </c>
      <c r="S5" s="92" t="s">
        <v>63</v>
      </c>
    </row>
    <row r="6" spans="1:19" ht="30" customHeight="1">
      <c r="A6" s="104"/>
      <c r="B6" s="106"/>
      <c r="C6" s="93"/>
      <c r="D6" s="93"/>
      <c r="E6" s="93"/>
      <c r="F6" s="93"/>
      <c r="G6" s="93"/>
      <c r="H6" s="93"/>
      <c r="I6" s="13" t="s">
        <v>57</v>
      </c>
      <c r="J6" s="12" t="s">
        <v>64</v>
      </c>
      <c r="K6" s="12" t="s">
        <v>65</v>
      </c>
      <c r="L6" s="12" t="s">
        <v>66</v>
      </c>
      <c r="M6" s="12" t="s">
        <v>67</v>
      </c>
      <c r="N6" s="12" t="s">
        <v>68</v>
      </c>
      <c r="O6" s="94"/>
      <c r="P6" s="94"/>
      <c r="Q6" s="94"/>
      <c r="R6" s="94"/>
      <c r="S6" s="93"/>
    </row>
    <row r="7" spans="1:19" ht="15" customHeight="1">
      <c r="A7" s="14">
        <v>1</v>
      </c>
      <c r="B7" s="14">
        <v>2</v>
      </c>
      <c r="C7" s="14">
        <v>3</v>
      </c>
      <c r="D7" s="14">
        <v>4</v>
      </c>
      <c r="E7" s="14">
        <v>5</v>
      </c>
      <c r="F7" s="14">
        <v>6</v>
      </c>
      <c r="G7" s="14">
        <v>7</v>
      </c>
      <c r="H7" s="14">
        <v>8</v>
      </c>
      <c r="I7" s="13">
        <v>9</v>
      </c>
      <c r="J7" s="14">
        <v>10</v>
      </c>
      <c r="K7" s="14">
        <v>11</v>
      </c>
      <c r="L7" s="14">
        <v>12</v>
      </c>
      <c r="M7" s="14">
        <v>13</v>
      </c>
      <c r="N7" s="14">
        <v>14</v>
      </c>
      <c r="O7" s="14">
        <v>15</v>
      </c>
      <c r="P7" s="14">
        <v>16</v>
      </c>
      <c r="Q7" s="14">
        <v>17</v>
      </c>
      <c r="R7" s="14">
        <v>18</v>
      </c>
      <c r="S7" s="14">
        <v>19</v>
      </c>
    </row>
    <row r="8" spans="1:19" ht="18" customHeight="1">
      <c r="A8" s="15" t="s">
        <v>69</v>
      </c>
      <c r="B8" s="15" t="s">
        <v>70</v>
      </c>
      <c r="C8" s="6">
        <v>36792145</v>
      </c>
      <c r="D8" s="6">
        <v>36792145</v>
      </c>
      <c r="E8" s="6">
        <v>35540545</v>
      </c>
      <c r="F8" s="6"/>
      <c r="G8" s="6"/>
      <c r="H8" s="6">
        <v>300800</v>
      </c>
      <c r="I8" s="6">
        <v>950800</v>
      </c>
      <c r="J8" s="6"/>
      <c r="K8" s="6"/>
      <c r="L8" s="6"/>
      <c r="M8" s="6"/>
      <c r="N8" s="6">
        <v>950800</v>
      </c>
      <c r="O8" s="6"/>
      <c r="P8" s="6"/>
      <c r="Q8" s="6"/>
      <c r="R8" s="6"/>
      <c r="S8" s="6"/>
    </row>
    <row r="9" spans="1:19" ht="18" customHeight="1">
      <c r="A9" s="97" t="s">
        <v>55</v>
      </c>
      <c r="B9" s="98"/>
      <c r="C9" s="6">
        <v>36792145</v>
      </c>
      <c r="D9" s="6">
        <v>36792145</v>
      </c>
      <c r="E9" s="6">
        <v>35540545</v>
      </c>
      <c r="F9" s="6"/>
      <c r="G9" s="6"/>
      <c r="H9" s="6">
        <v>300800</v>
      </c>
      <c r="I9" s="6">
        <v>950800</v>
      </c>
      <c r="J9" s="6"/>
      <c r="K9" s="6"/>
      <c r="L9" s="6"/>
      <c r="M9" s="6"/>
      <c r="N9" s="6">
        <v>950800</v>
      </c>
      <c r="O9" s="6"/>
      <c r="P9" s="6"/>
      <c r="Q9" s="6"/>
      <c r="R9" s="6"/>
      <c r="S9" s="6"/>
    </row>
  </sheetData>
  <mergeCells count="20">
    <mergeCell ref="A1:S1"/>
    <mergeCell ref="A2:S2"/>
    <mergeCell ref="A3:B3"/>
    <mergeCell ref="A9:B9"/>
    <mergeCell ref="D4:N4"/>
    <mergeCell ref="O4:S4"/>
    <mergeCell ref="A4:A6"/>
    <mergeCell ref="B4:B6"/>
    <mergeCell ref="C4:C6"/>
    <mergeCell ref="D5:D6"/>
    <mergeCell ref="E5:E6"/>
    <mergeCell ref="F5:F6"/>
    <mergeCell ref="G5:G6"/>
    <mergeCell ref="H5:H6"/>
    <mergeCell ref="I5:N5"/>
    <mergeCell ref="S5:S6"/>
    <mergeCell ref="O5:O6"/>
    <mergeCell ref="P5:P6"/>
    <mergeCell ref="Q5:Q6"/>
    <mergeCell ref="R5:R6"/>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26"/>
  <sheetViews>
    <sheetView showGridLines="0" showZeros="0" workbookViewId="0"/>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7.25" customHeight="1">
      <c r="A1" s="110" t="s">
        <v>71</v>
      </c>
      <c r="B1" s="87"/>
      <c r="C1" s="87"/>
      <c r="D1" s="87"/>
      <c r="E1" s="87"/>
      <c r="F1" s="87"/>
      <c r="G1" s="87"/>
      <c r="H1" s="87"/>
      <c r="I1" s="87"/>
      <c r="J1" s="87"/>
      <c r="K1" s="87"/>
      <c r="L1" s="87"/>
      <c r="M1" s="87"/>
      <c r="N1" s="87"/>
      <c r="O1" s="87"/>
    </row>
    <row r="2" spans="1:15" ht="41.25" customHeight="1">
      <c r="A2" s="96" t="str">
        <f>"2025"&amp;"年部门支出预算表"</f>
        <v>2025年部门支出预算表</v>
      </c>
      <c r="B2" s="87"/>
      <c r="C2" s="87"/>
      <c r="D2" s="87"/>
      <c r="E2" s="87"/>
      <c r="F2" s="87"/>
      <c r="G2" s="87"/>
      <c r="H2" s="87"/>
      <c r="I2" s="87"/>
      <c r="J2" s="87"/>
      <c r="K2" s="87"/>
      <c r="L2" s="87"/>
      <c r="M2" s="87"/>
      <c r="N2" s="87"/>
      <c r="O2" s="87"/>
    </row>
    <row r="3" spans="1:15" ht="17.25" customHeight="1">
      <c r="A3" s="88" t="str">
        <f>"单位名称："&amp;"全部"</f>
        <v>单位名称：全部</v>
      </c>
      <c r="B3" s="87"/>
      <c r="O3" s="1" t="s">
        <v>1</v>
      </c>
    </row>
    <row r="4" spans="1:15" ht="27" customHeight="1">
      <c r="A4" s="116" t="s">
        <v>72</v>
      </c>
      <c r="B4" s="116" t="s">
        <v>73</v>
      </c>
      <c r="C4" s="116" t="s">
        <v>55</v>
      </c>
      <c r="D4" s="118" t="s">
        <v>58</v>
      </c>
      <c r="E4" s="119"/>
      <c r="F4" s="122"/>
      <c r="G4" s="113" t="s">
        <v>59</v>
      </c>
      <c r="H4" s="113" t="s">
        <v>60</v>
      </c>
      <c r="I4" s="113" t="s">
        <v>74</v>
      </c>
      <c r="J4" s="118" t="s">
        <v>62</v>
      </c>
      <c r="K4" s="119"/>
      <c r="L4" s="119"/>
      <c r="M4" s="119"/>
      <c r="N4" s="120"/>
      <c r="O4" s="121"/>
    </row>
    <row r="5" spans="1:15" ht="42" customHeight="1">
      <c r="A5" s="117"/>
      <c r="B5" s="117"/>
      <c r="C5" s="114"/>
      <c r="D5" s="16" t="s">
        <v>57</v>
      </c>
      <c r="E5" s="16" t="s">
        <v>75</v>
      </c>
      <c r="F5" s="16" t="s">
        <v>76</v>
      </c>
      <c r="G5" s="114"/>
      <c r="H5" s="114"/>
      <c r="I5" s="115"/>
      <c r="J5" s="16" t="s">
        <v>57</v>
      </c>
      <c r="K5" s="4" t="s">
        <v>77</v>
      </c>
      <c r="L5" s="4" t="s">
        <v>78</v>
      </c>
      <c r="M5" s="4" t="s">
        <v>79</v>
      </c>
      <c r="N5" s="4" t="s">
        <v>80</v>
      </c>
      <c r="O5" s="4" t="s">
        <v>81</v>
      </c>
    </row>
    <row r="6" spans="1:15" ht="18" customHeight="1">
      <c r="A6" s="17" t="s">
        <v>82</v>
      </c>
      <c r="B6" s="17" t="s">
        <v>83</v>
      </c>
      <c r="C6" s="17" t="s">
        <v>84</v>
      </c>
      <c r="D6" s="18" t="s">
        <v>85</v>
      </c>
      <c r="E6" s="18" t="s">
        <v>86</v>
      </c>
      <c r="F6" s="18" t="s">
        <v>87</v>
      </c>
      <c r="G6" s="18" t="s">
        <v>88</v>
      </c>
      <c r="H6" s="18" t="s">
        <v>89</v>
      </c>
      <c r="I6" s="18" t="s">
        <v>90</v>
      </c>
      <c r="J6" s="18" t="s">
        <v>91</v>
      </c>
      <c r="K6" s="18" t="s">
        <v>92</v>
      </c>
      <c r="L6" s="18" t="s">
        <v>93</v>
      </c>
      <c r="M6" s="18" t="s">
        <v>94</v>
      </c>
      <c r="N6" s="17" t="s">
        <v>95</v>
      </c>
      <c r="O6" s="18" t="s">
        <v>96</v>
      </c>
    </row>
    <row r="7" spans="1:15" ht="21" customHeight="1">
      <c r="A7" s="19" t="s">
        <v>97</v>
      </c>
      <c r="B7" s="19" t="s">
        <v>98</v>
      </c>
      <c r="C7" s="6">
        <v>24104785</v>
      </c>
      <c r="D7" s="6">
        <v>22853185</v>
      </c>
      <c r="E7" s="6">
        <v>22615785</v>
      </c>
      <c r="F7" s="6">
        <v>237400</v>
      </c>
      <c r="G7" s="6"/>
      <c r="H7" s="6"/>
      <c r="I7" s="6">
        <v>300800</v>
      </c>
      <c r="J7" s="6">
        <v>950800</v>
      </c>
      <c r="K7" s="6"/>
      <c r="L7" s="6"/>
      <c r="M7" s="6"/>
      <c r="N7" s="6"/>
      <c r="O7" s="6">
        <v>950800</v>
      </c>
    </row>
    <row r="8" spans="1:15" ht="21" customHeight="1">
      <c r="A8" s="20" t="s">
        <v>99</v>
      </c>
      <c r="B8" s="20" t="s">
        <v>100</v>
      </c>
      <c r="C8" s="6">
        <v>24054245</v>
      </c>
      <c r="D8" s="6">
        <v>22802645</v>
      </c>
      <c r="E8" s="6">
        <v>22565245</v>
      </c>
      <c r="F8" s="6">
        <v>237400</v>
      </c>
      <c r="G8" s="6"/>
      <c r="H8" s="6"/>
      <c r="I8" s="6">
        <v>300800</v>
      </c>
      <c r="J8" s="6">
        <v>950800</v>
      </c>
      <c r="K8" s="6"/>
      <c r="L8" s="6"/>
      <c r="M8" s="6"/>
      <c r="N8" s="6"/>
      <c r="O8" s="6">
        <v>950800</v>
      </c>
    </row>
    <row r="9" spans="1:15" ht="21" customHeight="1">
      <c r="A9" s="21" t="s">
        <v>101</v>
      </c>
      <c r="B9" s="21" t="s">
        <v>102</v>
      </c>
      <c r="C9" s="6">
        <v>14310913</v>
      </c>
      <c r="D9" s="6">
        <v>13360113</v>
      </c>
      <c r="E9" s="6">
        <v>13122713</v>
      </c>
      <c r="F9" s="6">
        <v>237400</v>
      </c>
      <c r="G9" s="6"/>
      <c r="H9" s="6"/>
      <c r="I9" s="6"/>
      <c r="J9" s="6">
        <v>950800</v>
      </c>
      <c r="K9" s="6"/>
      <c r="L9" s="6"/>
      <c r="M9" s="6"/>
      <c r="N9" s="6"/>
      <c r="O9" s="6">
        <v>950800</v>
      </c>
    </row>
    <row r="10" spans="1:15" ht="21" customHeight="1">
      <c r="A10" s="21" t="s">
        <v>103</v>
      </c>
      <c r="B10" s="21" t="s">
        <v>104</v>
      </c>
      <c r="C10" s="6">
        <v>9743332</v>
      </c>
      <c r="D10" s="6">
        <v>9442532</v>
      </c>
      <c r="E10" s="6">
        <v>9442532</v>
      </c>
      <c r="F10" s="6"/>
      <c r="G10" s="6"/>
      <c r="H10" s="6"/>
      <c r="I10" s="6">
        <v>300800</v>
      </c>
      <c r="J10" s="6"/>
      <c r="K10" s="6"/>
      <c r="L10" s="6"/>
      <c r="M10" s="6"/>
      <c r="N10" s="6"/>
      <c r="O10" s="6"/>
    </row>
    <row r="11" spans="1:15" ht="21" customHeight="1">
      <c r="A11" s="20" t="s">
        <v>105</v>
      </c>
      <c r="B11" s="20" t="s">
        <v>106</v>
      </c>
      <c r="C11" s="6">
        <v>50540</v>
      </c>
      <c r="D11" s="6">
        <v>50540</v>
      </c>
      <c r="E11" s="6">
        <v>50540</v>
      </c>
      <c r="F11" s="6"/>
      <c r="G11" s="6"/>
      <c r="H11" s="6"/>
      <c r="I11" s="6"/>
      <c r="J11" s="6"/>
      <c r="K11" s="6"/>
      <c r="L11" s="6"/>
      <c r="M11" s="6"/>
      <c r="N11" s="6"/>
      <c r="O11" s="6"/>
    </row>
    <row r="12" spans="1:15" ht="21" customHeight="1">
      <c r="A12" s="21" t="s">
        <v>107</v>
      </c>
      <c r="B12" s="21" t="s">
        <v>108</v>
      </c>
      <c r="C12" s="6">
        <v>50540</v>
      </c>
      <c r="D12" s="6">
        <v>50540</v>
      </c>
      <c r="E12" s="6">
        <v>50540</v>
      </c>
      <c r="F12" s="6"/>
      <c r="G12" s="6"/>
      <c r="H12" s="6"/>
      <c r="I12" s="6"/>
      <c r="J12" s="6"/>
      <c r="K12" s="6"/>
      <c r="L12" s="6"/>
      <c r="M12" s="6"/>
      <c r="N12" s="6"/>
      <c r="O12" s="6"/>
    </row>
    <row r="13" spans="1:15" ht="21" customHeight="1">
      <c r="A13" s="19" t="s">
        <v>109</v>
      </c>
      <c r="B13" s="19" t="s">
        <v>110</v>
      </c>
      <c r="C13" s="6">
        <v>6679360</v>
      </c>
      <c r="D13" s="6">
        <v>6679360</v>
      </c>
      <c r="E13" s="6">
        <v>6679360</v>
      </c>
      <c r="F13" s="6"/>
      <c r="G13" s="6"/>
      <c r="H13" s="6"/>
      <c r="I13" s="6"/>
      <c r="J13" s="6"/>
      <c r="K13" s="6"/>
      <c r="L13" s="6"/>
      <c r="M13" s="6"/>
      <c r="N13" s="6"/>
      <c r="O13" s="6"/>
    </row>
    <row r="14" spans="1:15" ht="21" customHeight="1">
      <c r="A14" s="20" t="s">
        <v>111</v>
      </c>
      <c r="B14" s="20" t="s">
        <v>112</v>
      </c>
      <c r="C14" s="6">
        <v>6679360</v>
      </c>
      <c r="D14" s="6">
        <v>6679360</v>
      </c>
      <c r="E14" s="6">
        <v>6679360</v>
      </c>
      <c r="F14" s="6"/>
      <c r="G14" s="6"/>
      <c r="H14" s="6"/>
      <c r="I14" s="6"/>
      <c r="J14" s="6"/>
      <c r="K14" s="6"/>
      <c r="L14" s="6"/>
      <c r="M14" s="6"/>
      <c r="N14" s="6"/>
      <c r="O14" s="6"/>
    </row>
    <row r="15" spans="1:15" ht="21" customHeight="1">
      <c r="A15" s="21" t="s">
        <v>113</v>
      </c>
      <c r="B15" s="21" t="s">
        <v>114</v>
      </c>
      <c r="C15" s="6">
        <v>2475200</v>
      </c>
      <c r="D15" s="6">
        <v>2475200</v>
      </c>
      <c r="E15" s="6">
        <v>2475200</v>
      </c>
      <c r="F15" s="6"/>
      <c r="G15" s="6"/>
      <c r="H15" s="6"/>
      <c r="I15" s="6"/>
      <c r="J15" s="6"/>
      <c r="K15" s="6"/>
      <c r="L15" s="6"/>
      <c r="M15" s="6"/>
      <c r="N15" s="6"/>
      <c r="O15" s="6"/>
    </row>
    <row r="16" spans="1:15" ht="21" customHeight="1">
      <c r="A16" s="21" t="s">
        <v>115</v>
      </c>
      <c r="B16" s="21" t="s">
        <v>116</v>
      </c>
      <c r="C16" s="6">
        <v>3204000</v>
      </c>
      <c r="D16" s="6">
        <v>3204000</v>
      </c>
      <c r="E16" s="6">
        <v>3204000</v>
      </c>
      <c r="F16" s="6"/>
      <c r="G16" s="6"/>
      <c r="H16" s="6"/>
      <c r="I16" s="6"/>
      <c r="J16" s="6"/>
      <c r="K16" s="6"/>
      <c r="L16" s="6"/>
      <c r="M16" s="6"/>
      <c r="N16" s="6"/>
      <c r="O16" s="6"/>
    </row>
    <row r="17" spans="1:15" ht="21" customHeight="1">
      <c r="A17" s="21" t="s">
        <v>117</v>
      </c>
      <c r="B17" s="21" t="s">
        <v>118</v>
      </c>
      <c r="C17" s="6">
        <v>1000160</v>
      </c>
      <c r="D17" s="6">
        <v>1000160</v>
      </c>
      <c r="E17" s="6">
        <v>1000160</v>
      </c>
      <c r="F17" s="6"/>
      <c r="G17" s="6"/>
      <c r="H17" s="6"/>
      <c r="I17" s="6"/>
      <c r="J17" s="6"/>
      <c r="K17" s="6"/>
      <c r="L17" s="6"/>
      <c r="M17" s="6"/>
      <c r="N17" s="6"/>
      <c r="O17" s="6"/>
    </row>
    <row r="18" spans="1:15" ht="21" customHeight="1">
      <c r="A18" s="19" t="s">
        <v>119</v>
      </c>
      <c r="B18" s="19" t="s">
        <v>120</v>
      </c>
      <c r="C18" s="6">
        <v>3128000</v>
      </c>
      <c r="D18" s="6">
        <v>3128000</v>
      </c>
      <c r="E18" s="6">
        <v>3128000</v>
      </c>
      <c r="F18" s="6"/>
      <c r="G18" s="6"/>
      <c r="H18" s="6"/>
      <c r="I18" s="6"/>
      <c r="J18" s="6"/>
      <c r="K18" s="6"/>
      <c r="L18" s="6"/>
      <c r="M18" s="6"/>
      <c r="N18" s="6"/>
      <c r="O18" s="6"/>
    </row>
    <row r="19" spans="1:15" ht="21" customHeight="1">
      <c r="A19" s="20" t="s">
        <v>121</v>
      </c>
      <c r="B19" s="20" t="s">
        <v>122</v>
      </c>
      <c r="C19" s="6">
        <v>3128000</v>
      </c>
      <c r="D19" s="6">
        <v>3128000</v>
      </c>
      <c r="E19" s="6">
        <v>3128000</v>
      </c>
      <c r="F19" s="6"/>
      <c r="G19" s="6"/>
      <c r="H19" s="6"/>
      <c r="I19" s="6"/>
      <c r="J19" s="6"/>
      <c r="K19" s="6"/>
      <c r="L19" s="6"/>
      <c r="M19" s="6"/>
      <c r="N19" s="6"/>
      <c r="O19" s="6"/>
    </row>
    <row r="20" spans="1:15" ht="21" customHeight="1">
      <c r="A20" s="21" t="s">
        <v>123</v>
      </c>
      <c r="B20" s="21" t="s">
        <v>124</v>
      </c>
      <c r="C20" s="6">
        <v>1536000</v>
      </c>
      <c r="D20" s="6">
        <v>1536000</v>
      </c>
      <c r="E20" s="6">
        <v>1536000</v>
      </c>
      <c r="F20" s="6"/>
      <c r="G20" s="6"/>
      <c r="H20" s="6"/>
      <c r="I20" s="6"/>
      <c r="J20" s="6"/>
      <c r="K20" s="6"/>
      <c r="L20" s="6"/>
      <c r="M20" s="6"/>
      <c r="N20" s="6"/>
      <c r="O20" s="6"/>
    </row>
    <row r="21" spans="1:15" ht="21" customHeight="1">
      <c r="A21" s="21" t="s">
        <v>125</v>
      </c>
      <c r="B21" s="21" t="s">
        <v>126</v>
      </c>
      <c r="C21" s="6">
        <v>1320000</v>
      </c>
      <c r="D21" s="6">
        <v>1320000</v>
      </c>
      <c r="E21" s="6">
        <v>1320000</v>
      </c>
      <c r="F21" s="6"/>
      <c r="G21" s="6"/>
      <c r="H21" s="6"/>
      <c r="I21" s="6"/>
      <c r="J21" s="6"/>
      <c r="K21" s="6"/>
      <c r="L21" s="6"/>
      <c r="M21" s="6"/>
      <c r="N21" s="6"/>
      <c r="O21" s="6"/>
    </row>
    <row r="22" spans="1:15" ht="21" customHeight="1">
      <c r="A22" s="21" t="s">
        <v>127</v>
      </c>
      <c r="B22" s="21" t="s">
        <v>128</v>
      </c>
      <c r="C22" s="6">
        <v>272000</v>
      </c>
      <c r="D22" s="6">
        <v>272000</v>
      </c>
      <c r="E22" s="6">
        <v>272000</v>
      </c>
      <c r="F22" s="6"/>
      <c r="G22" s="6"/>
      <c r="H22" s="6"/>
      <c r="I22" s="6"/>
      <c r="J22" s="6"/>
      <c r="K22" s="6"/>
      <c r="L22" s="6"/>
      <c r="M22" s="6"/>
      <c r="N22" s="6"/>
      <c r="O22" s="6"/>
    </row>
    <row r="23" spans="1:15" ht="21" customHeight="1">
      <c r="A23" s="19" t="s">
        <v>129</v>
      </c>
      <c r="B23" s="19" t="s">
        <v>130</v>
      </c>
      <c r="C23" s="6">
        <v>2880000</v>
      </c>
      <c r="D23" s="6">
        <v>2880000</v>
      </c>
      <c r="E23" s="6">
        <v>2880000</v>
      </c>
      <c r="F23" s="6"/>
      <c r="G23" s="6"/>
      <c r="H23" s="6"/>
      <c r="I23" s="6"/>
      <c r="J23" s="6"/>
      <c r="K23" s="6"/>
      <c r="L23" s="6"/>
      <c r="M23" s="6"/>
      <c r="N23" s="6"/>
      <c r="O23" s="6"/>
    </row>
    <row r="24" spans="1:15" ht="21" customHeight="1">
      <c r="A24" s="20" t="s">
        <v>131</v>
      </c>
      <c r="B24" s="20" t="s">
        <v>132</v>
      </c>
      <c r="C24" s="6">
        <v>2880000</v>
      </c>
      <c r="D24" s="6">
        <v>2880000</v>
      </c>
      <c r="E24" s="6">
        <v>2880000</v>
      </c>
      <c r="F24" s="6"/>
      <c r="G24" s="6"/>
      <c r="H24" s="6"/>
      <c r="I24" s="6"/>
      <c r="J24" s="6"/>
      <c r="K24" s="6"/>
      <c r="L24" s="6"/>
      <c r="M24" s="6"/>
      <c r="N24" s="6"/>
      <c r="O24" s="6"/>
    </row>
    <row r="25" spans="1:15" ht="21" customHeight="1">
      <c r="A25" s="21" t="s">
        <v>133</v>
      </c>
      <c r="B25" s="21" t="s">
        <v>134</v>
      </c>
      <c r="C25" s="6">
        <v>2880000</v>
      </c>
      <c r="D25" s="6">
        <v>2880000</v>
      </c>
      <c r="E25" s="6">
        <v>2880000</v>
      </c>
      <c r="F25" s="6"/>
      <c r="G25" s="6"/>
      <c r="H25" s="6"/>
      <c r="I25" s="6"/>
      <c r="J25" s="6"/>
      <c r="K25" s="6"/>
      <c r="L25" s="6"/>
      <c r="M25" s="6"/>
      <c r="N25" s="6"/>
      <c r="O25" s="6"/>
    </row>
    <row r="26" spans="1:15" ht="21" customHeight="1">
      <c r="A26" s="111" t="s">
        <v>55</v>
      </c>
      <c r="B26" s="112"/>
      <c r="C26" s="6">
        <v>36792145</v>
      </c>
      <c r="D26" s="6">
        <v>35540545</v>
      </c>
      <c r="E26" s="6">
        <v>35303145</v>
      </c>
      <c r="F26" s="6">
        <v>237400</v>
      </c>
      <c r="G26" s="6"/>
      <c r="H26" s="6"/>
      <c r="I26" s="6">
        <v>300800</v>
      </c>
      <c r="J26" s="6">
        <v>950800</v>
      </c>
      <c r="K26" s="6"/>
      <c r="L26" s="6"/>
      <c r="M26" s="6"/>
      <c r="N26" s="6"/>
      <c r="O26" s="6">
        <v>950800</v>
      </c>
    </row>
  </sheetData>
  <mergeCells count="12">
    <mergeCell ref="A1:O1"/>
    <mergeCell ref="A2:O2"/>
    <mergeCell ref="A3:B3"/>
    <mergeCell ref="A26:B26"/>
    <mergeCell ref="G4:G5"/>
    <mergeCell ref="H4:H5"/>
    <mergeCell ref="I4:I5"/>
    <mergeCell ref="C4:C5"/>
    <mergeCell ref="A4:A5"/>
    <mergeCell ref="B4:B5"/>
    <mergeCell ref="J4:O4"/>
    <mergeCell ref="D4:F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4"/>
  <sheetViews>
    <sheetView showGridLines="0" showZeros="0" workbookViewId="0"/>
  </sheetViews>
  <sheetFormatPr defaultColWidth="8.625" defaultRowHeight="12.75" customHeight="1"/>
  <cols>
    <col min="1" max="4" width="35.625" customWidth="1"/>
  </cols>
  <sheetData>
    <row r="1" spans="1:4" ht="15" customHeight="1">
      <c r="A1" s="22"/>
      <c r="B1" s="1"/>
      <c r="C1" s="1"/>
      <c r="D1" s="1" t="s">
        <v>135</v>
      </c>
    </row>
    <row r="2" spans="1:4" ht="41.25" customHeight="1">
      <c r="A2" s="86" t="str">
        <f>"2025"&amp;"年部门财政拨款收支预算总表"</f>
        <v>2025年部门财政拨款收支预算总表</v>
      </c>
      <c r="B2" s="87"/>
      <c r="C2" s="87"/>
      <c r="D2" s="87"/>
    </row>
    <row r="3" spans="1:4" ht="17.25" customHeight="1">
      <c r="A3" s="88" t="str">
        <f>"单位名称："&amp;"全部"</f>
        <v>单位名称：全部</v>
      </c>
      <c r="B3" s="89"/>
      <c r="D3" s="1" t="s">
        <v>1</v>
      </c>
    </row>
    <row r="4" spans="1:4" ht="17.25" customHeight="1">
      <c r="A4" s="90" t="s">
        <v>2</v>
      </c>
      <c r="B4" s="91"/>
      <c r="C4" s="90" t="s">
        <v>3</v>
      </c>
      <c r="D4" s="91"/>
    </row>
    <row r="5" spans="1:4" ht="18.75" customHeight="1">
      <c r="A5" s="4" t="s">
        <v>4</v>
      </c>
      <c r="B5" s="4" t="s">
        <v>5</v>
      </c>
      <c r="C5" s="4" t="s">
        <v>6</v>
      </c>
      <c r="D5" s="4" t="s">
        <v>5</v>
      </c>
    </row>
    <row r="6" spans="1:4" ht="16.5" customHeight="1">
      <c r="A6" s="5" t="s">
        <v>136</v>
      </c>
      <c r="B6" s="6">
        <v>35540545</v>
      </c>
      <c r="C6" s="5" t="s">
        <v>137</v>
      </c>
      <c r="D6" s="6">
        <v>35540545</v>
      </c>
    </row>
    <row r="7" spans="1:4" ht="16.5" customHeight="1">
      <c r="A7" s="5" t="s">
        <v>138</v>
      </c>
      <c r="B7" s="6">
        <v>35540545</v>
      </c>
      <c r="C7" s="5" t="s">
        <v>139</v>
      </c>
      <c r="D7" s="6"/>
    </row>
    <row r="8" spans="1:4" ht="16.5" customHeight="1">
      <c r="A8" s="5" t="s">
        <v>140</v>
      </c>
      <c r="B8" s="6"/>
      <c r="C8" s="5" t="s">
        <v>141</v>
      </c>
      <c r="D8" s="6"/>
    </row>
    <row r="9" spans="1:4" ht="16.5" customHeight="1">
      <c r="A9" s="5" t="s">
        <v>142</v>
      </c>
      <c r="B9" s="6"/>
      <c r="C9" s="5" t="s">
        <v>143</v>
      </c>
      <c r="D9" s="6"/>
    </row>
    <row r="10" spans="1:4" ht="16.5" customHeight="1">
      <c r="A10" s="5" t="s">
        <v>144</v>
      </c>
      <c r="B10" s="6"/>
      <c r="C10" s="5" t="s">
        <v>145</v>
      </c>
      <c r="D10" s="6"/>
    </row>
    <row r="11" spans="1:4" ht="16.5" customHeight="1">
      <c r="A11" s="5" t="s">
        <v>138</v>
      </c>
      <c r="B11" s="6"/>
      <c r="C11" s="5" t="s">
        <v>146</v>
      </c>
      <c r="D11" s="6">
        <v>22853185</v>
      </c>
    </row>
    <row r="12" spans="1:4" ht="16.5" customHeight="1">
      <c r="A12" s="9" t="s">
        <v>140</v>
      </c>
      <c r="B12" s="6"/>
      <c r="C12" s="23" t="s">
        <v>147</v>
      </c>
      <c r="D12" s="6"/>
    </row>
    <row r="13" spans="1:4" ht="16.5" customHeight="1">
      <c r="A13" s="9" t="s">
        <v>142</v>
      </c>
      <c r="B13" s="6"/>
      <c r="C13" s="23" t="s">
        <v>148</v>
      </c>
      <c r="D13" s="6"/>
    </row>
    <row r="14" spans="1:4" ht="16.5" customHeight="1">
      <c r="A14" s="10"/>
      <c r="B14" s="6"/>
      <c r="C14" s="23" t="s">
        <v>149</v>
      </c>
      <c r="D14" s="6">
        <v>6679360</v>
      </c>
    </row>
    <row r="15" spans="1:4" ht="16.5" customHeight="1">
      <c r="A15" s="10"/>
      <c r="B15" s="6"/>
      <c r="C15" s="23" t="s">
        <v>150</v>
      </c>
      <c r="D15" s="6">
        <v>3128000</v>
      </c>
    </row>
    <row r="16" spans="1:4" ht="16.5" customHeight="1">
      <c r="A16" s="10"/>
      <c r="B16" s="6"/>
      <c r="C16" s="23" t="s">
        <v>151</v>
      </c>
      <c r="D16" s="6"/>
    </row>
    <row r="17" spans="1:4" ht="16.5" customHeight="1">
      <c r="A17" s="10"/>
      <c r="B17" s="6"/>
      <c r="C17" s="23" t="s">
        <v>152</v>
      </c>
      <c r="D17" s="6"/>
    </row>
    <row r="18" spans="1:4" ht="16.5" customHeight="1">
      <c r="A18" s="10"/>
      <c r="B18" s="6"/>
      <c r="C18" s="23" t="s">
        <v>153</v>
      </c>
      <c r="D18" s="6"/>
    </row>
    <row r="19" spans="1:4" ht="16.5" customHeight="1">
      <c r="A19" s="10"/>
      <c r="B19" s="6"/>
      <c r="C19" s="23" t="s">
        <v>154</v>
      </c>
      <c r="D19" s="6"/>
    </row>
    <row r="20" spans="1:4" ht="16.5" customHeight="1">
      <c r="A20" s="10"/>
      <c r="B20" s="6"/>
      <c r="C20" s="23" t="s">
        <v>155</v>
      </c>
      <c r="D20" s="6"/>
    </row>
    <row r="21" spans="1:4" ht="16.5" customHeight="1">
      <c r="A21" s="10"/>
      <c r="B21" s="6"/>
      <c r="C21" s="23" t="s">
        <v>156</v>
      </c>
      <c r="D21" s="6"/>
    </row>
    <row r="22" spans="1:4" ht="16.5" customHeight="1">
      <c r="A22" s="10"/>
      <c r="B22" s="6"/>
      <c r="C22" s="23" t="s">
        <v>157</v>
      </c>
      <c r="D22" s="6"/>
    </row>
    <row r="23" spans="1:4" ht="16.5" customHeight="1">
      <c r="A23" s="10"/>
      <c r="B23" s="6"/>
      <c r="C23" s="23" t="s">
        <v>158</v>
      </c>
      <c r="D23" s="6"/>
    </row>
    <row r="24" spans="1:4" ht="16.5" customHeight="1">
      <c r="A24" s="10"/>
      <c r="B24" s="6"/>
      <c r="C24" s="23" t="s">
        <v>159</v>
      </c>
      <c r="D24" s="6"/>
    </row>
    <row r="25" spans="1:4" ht="16.5" customHeight="1">
      <c r="A25" s="10"/>
      <c r="B25" s="6"/>
      <c r="C25" s="23" t="s">
        <v>160</v>
      </c>
      <c r="D25" s="6">
        <v>2880000</v>
      </c>
    </row>
    <row r="26" spans="1:4" ht="16.5" customHeight="1">
      <c r="A26" s="10"/>
      <c r="B26" s="6"/>
      <c r="C26" s="23" t="s">
        <v>161</v>
      </c>
      <c r="D26" s="6"/>
    </row>
    <row r="27" spans="1:4" ht="16.5" customHeight="1">
      <c r="A27" s="10"/>
      <c r="B27" s="6"/>
      <c r="C27" s="23" t="s">
        <v>162</v>
      </c>
      <c r="D27" s="6"/>
    </row>
    <row r="28" spans="1:4" ht="16.5" customHeight="1">
      <c r="A28" s="10"/>
      <c r="B28" s="6"/>
      <c r="C28" s="23" t="s">
        <v>163</v>
      </c>
      <c r="D28" s="6"/>
    </row>
    <row r="29" spans="1:4" ht="16.5" customHeight="1">
      <c r="A29" s="10"/>
      <c r="B29" s="6"/>
      <c r="C29" s="23" t="s">
        <v>164</v>
      </c>
      <c r="D29" s="6"/>
    </row>
    <row r="30" spans="1:4" ht="16.5" customHeight="1">
      <c r="A30" s="10"/>
      <c r="B30" s="6"/>
      <c r="C30" s="23" t="s">
        <v>165</v>
      </c>
      <c r="D30" s="6"/>
    </row>
    <row r="31" spans="1:4" ht="16.5" customHeight="1">
      <c r="A31" s="10"/>
      <c r="B31" s="6"/>
      <c r="C31" s="9" t="s">
        <v>166</v>
      </c>
      <c r="D31" s="6"/>
    </row>
    <row r="32" spans="1:4" ht="16.5" customHeight="1">
      <c r="A32" s="10"/>
      <c r="B32" s="6"/>
      <c r="C32" s="9" t="s">
        <v>167</v>
      </c>
      <c r="D32" s="6"/>
    </row>
    <row r="33" spans="1:4" ht="16.5" customHeight="1">
      <c r="A33" s="10"/>
      <c r="B33" s="6"/>
      <c r="C33" s="24" t="s">
        <v>168</v>
      </c>
      <c r="D33" s="6"/>
    </row>
    <row r="34" spans="1:4" ht="15" customHeight="1">
      <c r="A34" s="11" t="s">
        <v>50</v>
      </c>
      <c r="B34" s="25">
        <v>35540545</v>
      </c>
      <c r="C34" s="11" t="s">
        <v>51</v>
      </c>
      <c r="D34" s="25">
        <v>35540545</v>
      </c>
    </row>
  </sheetData>
  <mergeCells count="4">
    <mergeCell ref="A2:D2"/>
    <mergeCell ref="A4:B4"/>
    <mergeCell ref="C4:D4"/>
    <mergeCell ref="A3:B3"/>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6"/>
  <sheetViews>
    <sheetView showZeros="0" topLeftCell="A4" workbookViewId="0">
      <selection activeCell="F9" sqref="F9:F11"/>
    </sheetView>
  </sheetViews>
  <sheetFormatPr defaultColWidth="9.125" defaultRowHeight="14.25" customHeight="1"/>
  <cols>
    <col min="1" max="1" width="20.125" customWidth="1"/>
    <col min="2" max="2" width="44" customWidth="1"/>
    <col min="3" max="7" width="24.125" customWidth="1"/>
  </cols>
  <sheetData>
    <row r="1" spans="1:7" ht="14.25" customHeight="1">
      <c r="D1" s="26"/>
      <c r="F1" s="27"/>
      <c r="G1" s="3" t="s">
        <v>169</v>
      </c>
    </row>
    <row r="2" spans="1:7" ht="41.25" customHeight="1">
      <c r="A2" s="123" t="str">
        <f>"2025"&amp;"年一般公共预算支出预算表（按功能科目分类）"</f>
        <v>2025年一般公共预算支出预算表（按功能科目分类）</v>
      </c>
      <c r="B2" s="123"/>
      <c r="C2" s="123"/>
      <c r="D2" s="123"/>
      <c r="E2" s="123"/>
      <c r="F2" s="123"/>
      <c r="G2" s="123"/>
    </row>
    <row r="3" spans="1:7" ht="18" customHeight="1">
      <c r="A3" s="28" t="str">
        <f>"单位名称："&amp;"全部"</f>
        <v>单位名称：全部</v>
      </c>
      <c r="F3" s="29"/>
      <c r="G3" s="3" t="s">
        <v>1</v>
      </c>
    </row>
    <row r="4" spans="1:7" ht="20.25" customHeight="1">
      <c r="A4" s="124" t="s">
        <v>170</v>
      </c>
      <c r="B4" s="125"/>
      <c r="C4" s="133" t="s">
        <v>55</v>
      </c>
      <c r="D4" s="130" t="s">
        <v>75</v>
      </c>
      <c r="E4" s="131"/>
      <c r="F4" s="132"/>
      <c r="G4" s="128" t="s">
        <v>76</v>
      </c>
    </row>
    <row r="5" spans="1:7" ht="20.25" customHeight="1">
      <c r="A5" s="30" t="s">
        <v>72</v>
      </c>
      <c r="B5" s="30" t="s">
        <v>73</v>
      </c>
      <c r="C5" s="134"/>
      <c r="D5" s="32" t="s">
        <v>57</v>
      </c>
      <c r="E5" s="32" t="s">
        <v>171</v>
      </c>
      <c r="F5" s="32" t="s">
        <v>172</v>
      </c>
      <c r="G5" s="129"/>
    </row>
    <row r="6" spans="1:7" ht="15" customHeight="1">
      <c r="A6" s="33" t="s">
        <v>82</v>
      </c>
      <c r="B6" s="33" t="s">
        <v>83</v>
      </c>
      <c r="C6" s="33" t="s">
        <v>84</v>
      </c>
      <c r="D6" s="33" t="s">
        <v>85</v>
      </c>
      <c r="E6" s="33" t="s">
        <v>86</v>
      </c>
      <c r="F6" s="33" t="s">
        <v>87</v>
      </c>
      <c r="G6" s="33" t="s">
        <v>88</v>
      </c>
    </row>
    <row r="7" spans="1:7" ht="18" customHeight="1">
      <c r="A7" s="24" t="s">
        <v>97</v>
      </c>
      <c r="B7" s="24" t="s">
        <v>98</v>
      </c>
      <c r="C7" s="6">
        <v>22853185</v>
      </c>
      <c r="D7" s="6">
        <v>22615785</v>
      </c>
      <c r="E7" s="6">
        <v>21221428</v>
      </c>
      <c r="F7" s="6">
        <v>1394357</v>
      </c>
      <c r="G7" s="6">
        <v>237400</v>
      </c>
    </row>
    <row r="8" spans="1:7" ht="18" customHeight="1">
      <c r="A8" s="34" t="s">
        <v>99</v>
      </c>
      <c r="B8" s="34" t="s">
        <v>100</v>
      </c>
      <c r="C8" s="6">
        <v>22802645</v>
      </c>
      <c r="D8" s="6">
        <v>22565245</v>
      </c>
      <c r="E8" s="6">
        <v>21221428</v>
      </c>
      <c r="F8" s="6">
        <v>1343817</v>
      </c>
      <c r="G8" s="6">
        <v>237400</v>
      </c>
    </row>
    <row r="9" spans="1:7" ht="18" customHeight="1">
      <c r="A9" s="35" t="s">
        <v>101</v>
      </c>
      <c r="B9" s="35" t="s">
        <v>102</v>
      </c>
      <c r="C9" s="6">
        <v>13360113</v>
      </c>
      <c r="D9" s="6">
        <v>13122713</v>
      </c>
      <c r="E9" s="6">
        <v>12276356</v>
      </c>
      <c r="F9" s="6">
        <v>846357</v>
      </c>
      <c r="G9" s="6">
        <v>237400</v>
      </c>
    </row>
    <row r="10" spans="1:7" ht="18" customHeight="1">
      <c r="A10" s="35" t="s">
        <v>103</v>
      </c>
      <c r="B10" s="35" t="s">
        <v>104</v>
      </c>
      <c r="C10" s="6">
        <v>9442532</v>
      </c>
      <c r="D10" s="6">
        <v>9442532</v>
      </c>
      <c r="E10" s="6">
        <v>8945072</v>
      </c>
      <c r="F10" s="6">
        <v>497460</v>
      </c>
      <c r="G10" s="6"/>
    </row>
    <row r="11" spans="1:7" ht="18" customHeight="1">
      <c r="A11" s="34" t="s">
        <v>105</v>
      </c>
      <c r="B11" s="34" t="s">
        <v>106</v>
      </c>
      <c r="C11" s="6">
        <v>50540</v>
      </c>
      <c r="D11" s="6">
        <v>50540</v>
      </c>
      <c r="E11" s="6"/>
      <c r="F11" s="6">
        <v>50540</v>
      </c>
      <c r="G11" s="6"/>
    </row>
    <row r="12" spans="1:7" ht="18" customHeight="1">
      <c r="A12" s="35" t="s">
        <v>107</v>
      </c>
      <c r="B12" s="35" t="s">
        <v>108</v>
      </c>
      <c r="C12" s="6">
        <v>50540</v>
      </c>
      <c r="D12" s="6">
        <v>50540</v>
      </c>
      <c r="E12" s="6"/>
      <c r="F12" s="6">
        <v>50540</v>
      </c>
      <c r="G12" s="6"/>
    </row>
    <row r="13" spans="1:7" ht="18" customHeight="1">
      <c r="A13" s="24" t="s">
        <v>109</v>
      </c>
      <c r="B13" s="24" t="s">
        <v>110</v>
      </c>
      <c r="C13" s="6">
        <v>6679360</v>
      </c>
      <c r="D13" s="6">
        <v>6679360</v>
      </c>
      <c r="E13" s="6">
        <v>6325760</v>
      </c>
      <c r="F13" s="6">
        <v>353600</v>
      </c>
      <c r="G13" s="6"/>
    </row>
    <row r="14" spans="1:7" ht="18" customHeight="1">
      <c r="A14" s="34" t="s">
        <v>111</v>
      </c>
      <c r="B14" s="34" t="s">
        <v>112</v>
      </c>
      <c r="C14" s="6">
        <v>6679360</v>
      </c>
      <c r="D14" s="6">
        <v>6679360</v>
      </c>
      <c r="E14" s="6">
        <v>6325760</v>
      </c>
      <c r="F14" s="6">
        <v>353600</v>
      </c>
      <c r="G14" s="6"/>
    </row>
    <row r="15" spans="1:7" ht="18" customHeight="1">
      <c r="A15" s="35" t="s">
        <v>113</v>
      </c>
      <c r="B15" s="35" t="s">
        <v>114</v>
      </c>
      <c r="C15" s="6">
        <v>2475200</v>
      </c>
      <c r="D15" s="6">
        <v>2475200</v>
      </c>
      <c r="E15" s="6">
        <v>2121600</v>
      </c>
      <c r="F15" s="6">
        <v>353600</v>
      </c>
      <c r="G15" s="6"/>
    </row>
    <row r="16" spans="1:7" ht="18" customHeight="1">
      <c r="A16" s="35" t="s">
        <v>115</v>
      </c>
      <c r="B16" s="35" t="s">
        <v>116</v>
      </c>
      <c r="C16" s="6">
        <v>3204000</v>
      </c>
      <c r="D16" s="6">
        <v>3204000</v>
      </c>
      <c r="E16" s="6">
        <v>3204000</v>
      </c>
      <c r="F16" s="6"/>
      <c r="G16" s="6"/>
    </row>
    <row r="17" spans="1:7" ht="18" customHeight="1">
      <c r="A17" s="35" t="s">
        <v>117</v>
      </c>
      <c r="B17" s="35" t="s">
        <v>118</v>
      </c>
      <c r="C17" s="6">
        <v>1000160</v>
      </c>
      <c r="D17" s="6">
        <v>1000160</v>
      </c>
      <c r="E17" s="6">
        <v>1000160</v>
      </c>
      <c r="F17" s="6"/>
      <c r="G17" s="6"/>
    </row>
    <row r="18" spans="1:7" ht="18" customHeight="1">
      <c r="A18" s="24" t="s">
        <v>119</v>
      </c>
      <c r="B18" s="24" t="s">
        <v>120</v>
      </c>
      <c r="C18" s="6">
        <v>3128000</v>
      </c>
      <c r="D18" s="6">
        <v>3128000</v>
      </c>
      <c r="E18" s="6">
        <v>3128000</v>
      </c>
      <c r="F18" s="6"/>
      <c r="G18" s="6"/>
    </row>
    <row r="19" spans="1:7" ht="18" customHeight="1">
      <c r="A19" s="34" t="s">
        <v>121</v>
      </c>
      <c r="B19" s="34" t="s">
        <v>122</v>
      </c>
      <c r="C19" s="6">
        <v>3128000</v>
      </c>
      <c r="D19" s="6">
        <v>3128000</v>
      </c>
      <c r="E19" s="6">
        <v>3128000</v>
      </c>
      <c r="F19" s="6"/>
      <c r="G19" s="6"/>
    </row>
    <row r="20" spans="1:7" ht="18" customHeight="1">
      <c r="A20" s="35" t="s">
        <v>123</v>
      </c>
      <c r="B20" s="35" t="s">
        <v>124</v>
      </c>
      <c r="C20" s="6">
        <v>1536000</v>
      </c>
      <c r="D20" s="6">
        <v>1536000</v>
      </c>
      <c r="E20" s="6">
        <v>1536000</v>
      </c>
      <c r="F20" s="6"/>
      <c r="G20" s="6"/>
    </row>
    <row r="21" spans="1:7" ht="18" customHeight="1">
      <c r="A21" s="35" t="s">
        <v>125</v>
      </c>
      <c r="B21" s="35" t="s">
        <v>126</v>
      </c>
      <c r="C21" s="6">
        <v>1320000</v>
      </c>
      <c r="D21" s="6">
        <v>1320000</v>
      </c>
      <c r="E21" s="6">
        <v>1320000</v>
      </c>
      <c r="F21" s="6"/>
      <c r="G21" s="6"/>
    </row>
    <row r="22" spans="1:7" ht="18" customHeight="1">
      <c r="A22" s="35" t="s">
        <v>127</v>
      </c>
      <c r="B22" s="35" t="s">
        <v>128</v>
      </c>
      <c r="C22" s="6">
        <v>272000</v>
      </c>
      <c r="D22" s="6">
        <v>272000</v>
      </c>
      <c r="E22" s="6">
        <v>272000</v>
      </c>
      <c r="F22" s="6"/>
      <c r="G22" s="6"/>
    </row>
    <row r="23" spans="1:7" ht="18" customHeight="1">
      <c r="A23" s="24" t="s">
        <v>129</v>
      </c>
      <c r="B23" s="24" t="s">
        <v>130</v>
      </c>
      <c r="C23" s="6">
        <v>2880000</v>
      </c>
      <c r="D23" s="6">
        <v>2880000</v>
      </c>
      <c r="E23" s="6">
        <v>2880000</v>
      </c>
      <c r="F23" s="6"/>
      <c r="G23" s="6"/>
    </row>
    <row r="24" spans="1:7" ht="18" customHeight="1">
      <c r="A24" s="34" t="s">
        <v>131</v>
      </c>
      <c r="B24" s="34" t="s">
        <v>132</v>
      </c>
      <c r="C24" s="6">
        <v>2880000</v>
      </c>
      <c r="D24" s="6">
        <v>2880000</v>
      </c>
      <c r="E24" s="6">
        <v>2880000</v>
      </c>
      <c r="F24" s="6"/>
      <c r="G24" s="6"/>
    </row>
    <row r="25" spans="1:7" ht="18" customHeight="1">
      <c r="A25" s="35" t="s">
        <v>133</v>
      </c>
      <c r="B25" s="35" t="s">
        <v>134</v>
      </c>
      <c r="C25" s="6">
        <v>2880000</v>
      </c>
      <c r="D25" s="6">
        <v>2880000</v>
      </c>
      <c r="E25" s="6">
        <v>2880000</v>
      </c>
      <c r="F25" s="6"/>
      <c r="G25" s="6"/>
    </row>
    <row r="26" spans="1:7" ht="18" customHeight="1">
      <c r="A26" s="126" t="s">
        <v>173</v>
      </c>
      <c r="B26" s="127" t="s">
        <v>173</v>
      </c>
      <c r="C26" s="6">
        <v>35540545</v>
      </c>
      <c r="D26" s="6">
        <v>35303145</v>
      </c>
      <c r="E26" s="6">
        <v>33555188</v>
      </c>
      <c r="F26" s="6">
        <v>1747957</v>
      </c>
      <c r="G26" s="6">
        <v>237400</v>
      </c>
    </row>
  </sheetData>
  <mergeCells count="6">
    <mergeCell ref="A2:G2"/>
    <mergeCell ref="A4:B4"/>
    <mergeCell ref="A26:B26"/>
    <mergeCell ref="G4:G5"/>
    <mergeCell ref="D4:F4"/>
    <mergeCell ref="C4:C5"/>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7"/>
  <sheetViews>
    <sheetView showZeros="0" topLeftCell="B1" workbookViewId="0"/>
  </sheetViews>
  <sheetFormatPr defaultColWidth="10.375" defaultRowHeight="14.25" customHeight="1"/>
  <cols>
    <col min="1" max="6" width="28.125" customWidth="1"/>
  </cols>
  <sheetData>
    <row r="1" spans="1:6" ht="14.25" customHeight="1">
      <c r="A1" s="37"/>
      <c r="B1" s="37"/>
      <c r="C1" s="37"/>
      <c r="D1" s="37"/>
      <c r="E1" s="22"/>
      <c r="F1" s="38" t="s">
        <v>174</v>
      </c>
    </row>
    <row r="2" spans="1:6" ht="41.25" customHeight="1">
      <c r="A2" s="135" t="str">
        <f>"2025"&amp;"年一般公共预算“三公”经费支出预算表"</f>
        <v>2025年一般公共预算“三公”经费支出预算表</v>
      </c>
      <c r="B2" s="136"/>
      <c r="C2" s="136"/>
      <c r="D2" s="136"/>
      <c r="E2" s="137"/>
      <c r="F2" s="136"/>
    </row>
    <row r="3" spans="1:6" ht="14.25" customHeight="1">
      <c r="A3" s="138" t="str">
        <f>"单位名称："&amp;"全部"</f>
        <v>单位名称：全部</v>
      </c>
      <c r="B3" s="139"/>
      <c r="D3" s="37"/>
      <c r="E3" s="22"/>
      <c r="F3" s="2" t="s">
        <v>1</v>
      </c>
    </row>
    <row r="4" spans="1:6" ht="27" customHeight="1">
      <c r="A4" s="140" t="s">
        <v>175</v>
      </c>
      <c r="B4" s="140" t="s">
        <v>176</v>
      </c>
      <c r="C4" s="97" t="s">
        <v>177</v>
      </c>
      <c r="D4" s="140"/>
      <c r="E4" s="143"/>
      <c r="F4" s="140" t="s">
        <v>178</v>
      </c>
    </row>
    <row r="5" spans="1:6" ht="28.5" customHeight="1">
      <c r="A5" s="141"/>
      <c r="B5" s="142"/>
      <c r="C5" s="39" t="s">
        <v>57</v>
      </c>
      <c r="D5" s="39" t="s">
        <v>179</v>
      </c>
      <c r="E5" s="39" t="s">
        <v>180</v>
      </c>
      <c r="F5" s="144"/>
    </row>
    <row r="6" spans="1:6" ht="17.25" customHeight="1">
      <c r="A6" s="18" t="s">
        <v>82</v>
      </c>
      <c r="B6" s="18" t="s">
        <v>83</v>
      </c>
      <c r="C6" s="18" t="s">
        <v>84</v>
      </c>
      <c r="D6" s="18" t="s">
        <v>85</v>
      </c>
      <c r="E6" s="18" t="s">
        <v>86</v>
      </c>
      <c r="F6" s="18" t="s">
        <v>87</v>
      </c>
    </row>
    <row r="7" spans="1:6" ht="17.25" customHeight="1">
      <c r="A7" s="6"/>
      <c r="B7" s="6"/>
      <c r="C7" s="6"/>
      <c r="D7" s="6"/>
      <c r="E7" s="6"/>
      <c r="F7" s="6"/>
    </row>
  </sheetData>
  <mergeCells count="6">
    <mergeCell ref="A2:F2"/>
    <mergeCell ref="A3:B3"/>
    <mergeCell ref="A4:A5"/>
    <mergeCell ref="B4:B5"/>
    <mergeCell ref="C4:E4"/>
    <mergeCell ref="F4:F5"/>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46"/>
  <sheetViews>
    <sheetView showZeros="0" topLeftCell="B19" workbookViewId="0"/>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3.5" customHeight="1">
      <c r="B1" s="26"/>
      <c r="C1" s="40"/>
      <c r="E1" s="41"/>
      <c r="F1" s="41"/>
      <c r="G1" s="41"/>
      <c r="H1" s="41"/>
      <c r="I1" s="42"/>
      <c r="J1" s="42"/>
      <c r="K1" s="42"/>
      <c r="L1" s="42"/>
      <c r="M1" s="42"/>
      <c r="N1" s="42"/>
      <c r="R1" s="42"/>
      <c r="V1" s="40"/>
      <c r="X1" s="43" t="s">
        <v>181</v>
      </c>
    </row>
    <row r="2" spans="1:24" ht="45.75" customHeight="1">
      <c r="A2" s="156" t="str">
        <f>"2025"&amp;"年部门基本支出预算表"</f>
        <v>2025年部门基本支出预算表</v>
      </c>
      <c r="B2" s="157"/>
      <c r="C2" s="156"/>
      <c r="D2" s="156"/>
      <c r="E2" s="156"/>
      <c r="F2" s="156"/>
      <c r="G2" s="156"/>
      <c r="H2" s="156"/>
      <c r="I2" s="156"/>
      <c r="J2" s="156"/>
      <c r="K2" s="156"/>
      <c r="L2" s="156"/>
      <c r="M2" s="156"/>
      <c r="N2" s="156"/>
      <c r="O2" s="157"/>
      <c r="P2" s="157"/>
      <c r="Q2" s="157"/>
      <c r="R2" s="156"/>
      <c r="S2" s="156"/>
      <c r="T2" s="156"/>
      <c r="U2" s="156"/>
      <c r="V2" s="156"/>
      <c r="W2" s="156"/>
      <c r="X2" s="156"/>
    </row>
    <row r="3" spans="1:24" ht="18.75" customHeight="1">
      <c r="A3" s="158" t="str">
        <f>"单位名称："&amp;"全部"</f>
        <v>单位名称：全部</v>
      </c>
      <c r="B3" s="159"/>
      <c r="C3" s="160"/>
      <c r="D3" s="160"/>
      <c r="E3" s="160"/>
      <c r="F3" s="160"/>
      <c r="G3" s="160"/>
      <c r="H3" s="160"/>
      <c r="I3" s="44"/>
      <c r="J3" s="44"/>
      <c r="K3" s="44"/>
      <c r="L3" s="44"/>
      <c r="M3" s="44"/>
      <c r="N3" s="44"/>
      <c r="O3" s="45"/>
      <c r="P3" s="45"/>
      <c r="Q3" s="45"/>
      <c r="R3" s="44"/>
      <c r="V3" s="40"/>
      <c r="X3" s="43" t="s">
        <v>1</v>
      </c>
    </row>
    <row r="4" spans="1:24" ht="18" customHeight="1">
      <c r="A4" s="154" t="s">
        <v>182</v>
      </c>
      <c r="B4" s="154" t="s">
        <v>183</v>
      </c>
      <c r="C4" s="154" t="s">
        <v>184</v>
      </c>
      <c r="D4" s="154" t="s">
        <v>185</v>
      </c>
      <c r="E4" s="154" t="s">
        <v>186</v>
      </c>
      <c r="F4" s="154" t="s">
        <v>187</v>
      </c>
      <c r="G4" s="154" t="s">
        <v>188</v>
      </c>
      <c r="H4" s="154" t="s">
        <v>189</v>
      </c>
      <c r="I4" s="130" t="s">
        <v>190</v>
      </c>
      <c r="J4" s="149" t="s">
        <v>190</v>
      </c>
      <c r="K4" s="149"/>
      <c r="L4" s="149"/>
      <c r="M4" s="149"/>
      <c r="N4" s="149"/>
      <c r="O4" s="131"/>
      <c r="P4" s="131"/>
      <c r="Q4" s="131"/>
      <c r="R4" s="150" t="s">
        <v>61</v>
      </c>
      <c r="S4" s="149" t="s">
        <v>62</v>
      </c>
      <c r="T4" s="149"/>
      <c r="U4" s="149"/>
      <c r="V4" s="149"/>
      <c r="W4" s="149"/>
      <c r="X4" s="151"/>
    </row>
    <row r="5" spans="1:24" ht="18" customHeight="1">
      <c r="A5" s="161"/>
      <c r="B5" s="152"/>
      <c r="C5" s="162"/>
      <c r="D5" s="161"/>
      <c r="E5" s="161"/>
      <c r="F5" s="161"/>
      <c r="G5" s="161"/>
      <c r="H5" s="161"/>
      <c r="I5" s="133" t="s">
        <v>191</v>
      </c>
      <c r="J5" s="130" t="s">
        <v>58</v>
      </c>
      <c r="K5" s="149"/>
      <c r="L5" s="149"/>
      <c r="M5" s="149"/>
      <c r="N5" s="151"/>
      <c r="O5" s="164" t="s">
        <v>192</v>
      </c>
      <c r="P5" s="131"/>
      <c r="Q5" s="132"/>
      <c r="R5" s="154" t="s">
        <v>61</v>
      </c>
      <c r="S5" s="130" t="s">
        <v>62</v>
      </c>
      <c r="T5" s="150" t="s">
        <v>64</v>
      </c>
      <c r="U5" s="149" t="s">
        <v>62</v>
      </c>
      <c r="V5" s="150" t="s">
        <v>66</v>
      </c>
      <c r="W5" s="150" t="s">
        <v>67</v>
      </c>
      <c r="X5" s="163" t="s">
        <v>68</v>
      </c>
    </row>
    <row r="6" spans="1:24" ht="19.5" customHeight="1">
      <c r="A6" s="152"/>
      <c r="B6" s="152"/>
      <c r="C6" s="152"/>
      <c r="D6" s="152"/>
      <c r="E6" s="152"/>
      <c r="F6" s="152"/>
      <c r="G6" s="152"/>
      <c r="H6" s="152"/>
      <c r="I6" s="152"/>
      <c r="J6" s="165" t="s">
        <v>193</v>
      </c>
      <c r="K6" s="154" t="s">
        <v>194</v>
      </c>
      <c r="L6" s="154" t="s">
        <v>195</v>
      </c>
      <c r="M6" s="154" t="s">
        <v>196</v>
      </c>
      <c r="N6" s="154" t="s">
        <v>197</v>
      </c>
      <c r="O6" s="154" t="s">
        <v>58</v>
      </c>
      <c r="P6" s="154" t="s">
        <v>59</v>
      </c>
      <c r="Q6" s="154" t="s">
        <v>60</v>
      </c>
      <c r="R6" s="152"/>
      <c r="S6" s="154" t="s">
        <v>57</v>
      </c>
      <c r="T6" s="154" t="s">
        <v>64</v>
      </c>
      <c r="U6" s="154" t="s">
        <v>198</v>
      </c>
      <c r="V6" s="154" t="s">
        <v>66</v>
      </c>
      <c r="W6" s="154" t="s">
        <v>67</v>
      </c>
      <c r="X6" s="154" t="s">
        <v>68</v>
      </c>
    </row>
    <row r="7" spans="1:24" ht="37.5" customHeight="1">
      <c r="A7" s="153"/>
      <c r="B7" s="134"/>
      <c r="C7" s="153"/>
      <c r="D7" s="153"/>
      <c r="E7" s="153"/>
      <c r="F7" s="153"/>
      <c r="G7" s="153"/>
      <c r="H7" s="153"/>
      <c r="I7" s="153"/>
      <c r="J7" s="166" t="s">
        <v>57</v>
      </c>
      <c r="K7" s="155" t="s">
        <v>199</v>
      </c>
      <c r="L7" s="155" t="s">
        <v>195</v>
      </c>
      <c r="M7" s="155" t="s">
        <v>196</v>
      </c>
      <c r="N7" s="155" t="s">
        <v>197</v>
      </c>
      <c r="O7" s="155" t="s">
        <v>195</v>
      </c>
      <c r="P7" s="155" t="s">
        <v>196</v>
      </c>
      <c r="Q7" s="155" t="s">
        <v>197</v>
      </c>
      <c r="R7" s="155" t="s">
        <v>61</v>
      </c>
      <c r="S7" s="155" t="s">
        <v>57</v>
      </c>
      <c r="T7" s="155" t="s">
        <v>64</v>
      </c>
      <c r="U7" s="155" t="s">
        <v>198</v>
      </c>
      <c r="V7" s="155" t="s">
        <v>66</v>
      </c>
      <c r="W7" s="155" t="s">
        <v>67</v>
      </c>
      <c r="X7" s="155" t="s">
        <v>68</v>
      </c>
    </row>
    <row r="8" spans="1:24" ht="14.25" customHeight="1">
      <c r="A8" s="48">
        <v>1</v>
      </c>
      <c r="B8" s="48">
        <v>2</v>
      </c>
      <c r="C8" s="48">
        <v>3</v>
      </c>
      <c r="D8" s="48">
        <v>4</v>
      </c>
      <c r="E8" s="48">
        <v>5</v>
      </c>
      <c r="F8" s="48">
        <v>6</v>
      </c>
      <c r="G8" s="48">
        <v>7</v>
      </c>
      <c r="H8" s="48">
        <v>8</v>
      </c>
      <c r="I8" s="48">
        <v>9</v>
      </c>
      <c r="J8" s="48">
        <v>10</v>
      </c>
      <c r="K8" s="48">
        <v>11</v>
      </c>
      <c r="L8" s="48">
        <v>12</v>
      </c>
      <c r="M8" s="48">
        <v>13</v>
      </c>
      <c r="N8" s="48">
        <v>14</v>
      </c>
      <c r="O8" s="48">
        <v>15</v>
      </c>
      <c r="P8" s="48">
        <v>16</v>
      </c>
      <c r="Q8" s="48">
        <v>17</v>
      </c>
      <c r="R8" s="48">
        <v>18</v>
      </c>
      <c r="S8" s="48">
        <v>19</v>
      </c>
      <c r="T8" s="48">
        <v>20</v>
      </c>
      <c r="U8" s="48">
        <v>21</v>
      </c>
      <c r="V8" s="48">
        <v>22</v>
      </c>
      <c r="W8" s="48">
        <v>23</v>
      </c>
      <c r="X8" s="48">
        <v>24</v>
      </c>
    </row>
    <row r="9" spans="1:24" ht="20.25" customHeight="1">
      <c r="A9" s="9" t="s">
        <v>200</v>
      </c>
      <c r="B9" s="9" t="s">
        <v>70</v>
      </c>
      <c r="C9" s="9" t="s">
        <v>201</v>
      </c>
      <c r="D9" s="9" t="s">
        <v>202</v>
      </c>
      <c r="E9" s="9" t="s">
        <v>101</v>
      </c>
      <c r="F9" s="9" t="s">
        <v>102</v>
      </c>
      <c r="G9" s="9" t="s">
        <v>203</v>
      </c>
      <c r="H9" s="9" t="s">
        <v>204</v>
      </c>
      <c r="I9" s="6">
        <v>4118136</v>
      </c>
      <c r="J9" s="6">
        <v>4118136</v>
      </c>
      <c r="K9" s="6"/>
      <c r="L9" s="6"/>
      <c r="M9" s="6">
        <v>4118136</v>
      </c>
      <c r="N9" s="6"/>
      <c r="O9" s="6"/>
      <c r="P9" s="6"/>
      <c r="Q9" s="6"/>
      <c r="R9" s="6"/>
      <c r="S9" s="6"/>
      <c r="T9" s="6"/>
      <c r="U9" s="6"/>
      <c r="V9" s="6"/>
      <c r="W9" s="6"/>
      <c r="X9" s="6"/>
    </row>
    <row r="10" spans="1:24" ht="20.25" customHeight="1">
      <c r="A10" s="9" t="s">
        <v>200</v>
      </c>
      <c r="B10" s="9" t="s">
        <v>70</v>
      </c>
      <c r="C10" s="9" t="s">
        <v>201</v>
      </c>
      <c r="D10" s="9" t="s">
        <v>202</v>
      </c>
      <c r="E10" s="9" t="s">
        <v>103</v>
      </c>
      <c r="F10" s="9" t="s">
        <v>104</v>
      </c>
      <c r="G10" s="9" t="s">
        <v>203</v>
      </c>
      <c r="H10" s="9" t="s">
        <v>204</v>
      </c>
      <c r="I10" s="6">
        <v>2967180</v>
      </c>
      <c r="J10" s="6">
        <v>2967180</v>
      </c>
      <c r="K10" s="49"/>
      <c r="L10" s="49"/>
      <c r="M10" s="6">
        <v>2967180</v>
      </c>
      <c r="N10" s="49"/>
      <c r="O10" s="6"/>
      <c r="P10" s="6"/>
      <c r="Q10" s="6"/>
      <c r="R10" s="6"/>
      <c r="S10" s="6"/>
      <c r="T10" s="6"/>
      <c r="U10" s="6"/>
      <c r="V10" s="6"/>
      <c r="W10" s="6"/>
      <c r="X10" s="6"/>
    </row>
    <row r="11" spans="1:24" ht="20.25" customHeight="1">
      <c r="A11" s="9" t="s">
        <v>200</v>
      </c>
      <c r="B11" s="9" t="s">
        <v>70</v>
      </c>
      <c r="C11" s="9" t="s">
        <v>201</v>
      </c>
      <c r="D11" s="9" t="s">
        <v>202</v>
      </c>
      <c r="E11" s="9" t="s">
        <v>101</v>
      </c>
      <c r="F11" s="9" t="s">
        <v>102</v>
      </c>
      <c r="G11" s="9" t="s">
        <v>205</v>
      </c>
      <c r="H11" s="9" t="s">
        <v>206</v>
      </c>
      <c r="I11" s="6">
        <v>11148</v>
      </c>
      <c r="J11" s="6">
        <v>11148</v>
      </c>
      <c r="K11" s="49"/>
      <c r="L11" s="49"/>
      <c r="M11" s="6">
        <v>11148</v>
      </c>
      <c r="N11" s="49"/>
      <c r="O11" s="6"/>
      <c r="P11" s="6"/>
      <c r="Q11" s="6"/>
      <c r="R11" s="6"/>
      <c r="S11" s="6"/>
      <c r="T11" s="6"/>
      <c r="U11" s="6"/>
      <c r="V11" s="6"/>
      <c r="W11" s="6"/>
      <c r="X11" s="6"/>
    </row>
    <row r="12" spans="1:24" ht="20.25" customHeight="1">
      <c r="A12" s="9" t="s">
        <v>200</v>
      </c>
      <c r="B12" s="9" t="s">
        <v>70</v>
      </c>
      <c r="C12" s="9" t="s">
        <v>201</v>
      </c>
      <c r="D12" s="9" t="s">
        <v>202</v>
      </c>
      <c r="E12" s="9" t="s">
        <v>103</v>
      </c>
      <c r="F12" s="9" t="s">
        <v>104</v>
      </c>
      <c r="G12" s="9" t="s">
        <v>205</v>
      </c>
      <c r="H12" s="9" t="s">
        <v>206</v>
      </c>
      <c r="I12" s="6">
        <v>4068</v>
      </c>
      <c r="J12" s="6">
        <v>4068</v>
      </c>
      <c r="K12" s="49"/>
      <c r="L12" s="49"/>
      <c r="M12" s="6">
        <v>4068</v>
      </c>
      <c r="N12" s="49"/>
      <c r="O12" s="6"/>
      <c r="P12" s="6"/>
      <c r="Q12" s="6"/>
      <c r="R12" s="6"/>
      <c r="S12" s="6"/>
      <c r="T12" s="6"/>
      <c r="U12" s="6"/>
      <c r="V12" s="6"/>
      <c r="W12" s="6"/>
      <c r="X12" s="6"/>
    </row>
    <row r="13" spans="1:24" ht="20.25" customHeight="1">
      <c r="A13" s="9" t="s">
        <v>200</v>
      </c>
      <c r="B13" s="9" t="s">
        <v>70</v>
      </c>
      <c r="C13" s="9" t="s">
        <v>201</v>
      </c>
      <c r="D13" s="9" t="s">
        <v>202</v>
      </c>
      <c r="E13" s="9" t="s">
        <v>101</v>
      </c>
      <c r="F13" s="9" t="s">
        <v>102</v>
      </c>
      <c r="G13" s="9" t="s">
        <v>207</v>
      </c>
      <c r="H13" s="9" t="s">
        <v>208</v>
      </c>
      <c r="I13" s="6">
        <v>30000</v>
      </c>
      <c r="J13" s="6">
        <v>30000</v>
      </c>
      <c r="K13" s="49"/>
      <c r="L13" s="49"/>
      <c r="M13" s="6">
        <v>30000</v>
      </c>
      <c r="N13" s="49"/>
      <c r="O13" s="6"/>
      <c r="P13" s="6"/>
      <c r="Q13" s="6"/>
      <c r="R13" s="6"/>
      <c r="S13" s="6"/>
      <c r="T13" s="6"/>
      <c r="U13" s="6"/>
      <c r="V13" s="6"/>
      <c r="W13" s="6"/>
      <c r="X13" s="6"/>
    </row>
    <row r="14" spans="1:24" ht="20.25" customHeight="1">
      <c r="A14" s="9" t="s">
        <v>200</v>
      </c>
      <c r="B14" s="9" t="s">
        <v>70</v>
      </c>
      <c r="C14" s="9" t="s">
        <v>201</v>
      </c>
      <c r="D14" s="9" t="s">
        <v>202</v>
      </c>
      <c r="E14" s="9" t="s">
        <v>101</v>
      </c>
      <c r="F14" s="9" t="s">
        <v>102</v>
      </c>
      <c r="G14" s="9" t="s">
        <v>207</v>
      </c>
      <c r="H14" s="9" t="s">
        <v>208</v>
      </c>
      <c r="I14" s="6">
        <v>343178</v>
      </c>
      <c r="J14" s="6">
        <v>343178</v>
      </c>
      <c r="K14" s="49"/>
      <c r="L14" s="49"/>
      <c r="M14" s="6">
        <v>343178</v>
      </c>
      <c r="N14" s="49"/>
      <c r="O14" s="6"/>
      <c r="P14" s="6"/>
      <c r="Q14" s="6"/>
      <c r="R14" s="6"/>
      <c r="S14" s="6"/>
      <c r="T14" s="6"/>
      <c r="U14" s="6"/>
      <c r="V14" s="6"/>
      <c r="W14" s="6"/>
      <c r="X14" s="6"/>
    </row>
    <row r="15" spans="1:24" ht="20.25" customHeight="1">
      <c r="A15" s="9" t="s">
        <v>200</v>
      </c>
      <c r="B15" s="9" t="s">
        <v>70</v>
      </c>
      <c r="C15" s="9" t="s">
        <v>201</v>
      </c>
      <c r="D15" s="9" t="s">
        <v>202</v>
      </c>
      <c r="E15" s="9" t="s">
        <v>103</v>
      </c>
      <c r="F15" s="9" t="s">
        <v>104</v>
      </c>
      <c r="G15" s="9" t="s">
        <v>207</v>
      </c>
      <c r="H15" s="9" t="s">
        <v>208</v>
      </c>
      <c r="I15" s="6">
        <v>247265</v>
      </c>
      <c r="J15" s="6">
        <v>247265</v>
      </c>
      <c r="K15" s="49"/>
      <c r="L15" s="49"/>
      <c r="M15" s="6">
        <v>247265</v>
      </c>
      <c r="N15" s="49"/>
      <c r="O15" s="6"/>
      <c r="P15" s="6"/>
      <c r="Q15" s="6"/>
      <c r="R15" s="6"/>
      <c r="S15" s="6"/>
      <c r="T15" s="6"/>
      <c r="U15" s="6"/>
      <c r="V15" s="6"/>
      <c r="W15" s="6"/>
      <c r="X15" s="6"/>
    </row>
    <row r="16" spans="1:24" ht="20.25" customHeight="1">
      <c r="A16" s="9" t="s">
        <v>200</v>
      </c>
      <c r="B16" s="9" t="s">
        <v>70</v>
      </c>
      <c r="C16" s="9" t="s">
        <v>201</v>
      </c>
      <c r="D16" s="9" t="s">
        <v>202</v>
      </c>
      <c r="E16" s="9" t="s">
        <v>101</v>
      </c>
      <c r="F16" s="9" t="s">
        <v>102</v>
      </c>
      <c r="G16" s="9" t="s">
        <v>209</v>
      </c>
      <c r="H16" s="9" t="s">
        <v>210</v>
      </c>
      <c r="I16" s="6">
        <v>3003828</v>
      </c>
      <c r="J16" s="6">
        <v>3003828</v>
      </c>
      <c r="K16" s="49"/>
      <c r="L16" s="49"/>
      <c r="M16" s="6">
        <v>3003828</v>
      </c>
      <c r="N16" s="49"/>
      <c r="O16" s="6"/>
      <c r="P16" s="6"/>
      <c r="Q16" s="6"/>
      <c r="R16" s="6"/>
      <c r="S16" s="6"/>
      <c r="T16" s="6"/>
      <c r="U16" s="6"/>
      <c r="V16" s="6"/>
      <c r="W16" s="6"/>
      <c r="X16" s="6"/>
    </row>
    <row r="17" spans="1:24" ht="20.25" customHeight="1">
      <c r="A17" s="9" t="s">
        <v>200</v>
      </c>
      <c r="B17" s="9" t="s">
        <v>70</v>
      </c>
      <c r="C17" s="9" t="s">
        <v>201</v>
      </c>
      <c r="D17" s="9" t="s">
        <v>202</v>
      </c>
      <c r="E17" s="9" t="s">
        <v>101</v>
      </c>
      <c r="F17" s="9" t="s">
        <v>102</v>
      </c>
      <c r="G17" s="9" t="s">
        <v>209</v>
      </c>
      <c r="H17" s="9" t="s">
        <v>210</v>
      </c>
      <c r="I17" s="6">
        <v>777060</v>
      </c>
      <c r="J17" s="6">
        <v>777060</v>
      </c>
      <c r="K17" s="49"/>
      <c r="L17" s="49"/>
      <c r="M17" s="6">
        <v>777060</v>
      </c>
      <c r="N17" s="49"/>
      <c r="O17" s="6"/>
      <c r="P17" s="6"/>
      <c r="Q17" s="6"/>
      <c r="R17" s="6"/>
      <c r="S17" s="6"/>
      <c r="T17" s="6"/>
      <c r="U17" s="6"/>
      <c r="V17" s="6"/>
      <c r="W17" s="6"/>
      <c r="X17" s="6"/>
    </row>
    <row r="18" spans="1:24" ht="20.25" customHeight="1">
      <c r="A18" s="9" t="s">
        <v>200</v>
      </c>
      <c r="B18" s="9" t="s">
        <v>70</v>
      </c>
      <c r="C18" s="9" t="s">
        <v>201</v>
      </c>
      <c r="D18" s="9" t="s">
        <v>202</v>
      </c>
      <c r="E18" s="9" t="s">
        <v>103</v>
      </c>
      <c r="F18" s="9" t="s">
        <v>104</v>
      </c>
      <c r="G18" s="9" t="s">
        <v>209</v>
      </c>
      <c r="H18" s="9" t="s">
        <v>210</v>
      </c>
      <c r="I18" s="6">
        <v>590160</v>
      </c>
      <c r="J18" s="6">
        <v>590160</v>
      </c>
      <c r="K18" s="49"/>
      <c r="L18" s="49"/>
      <c r="M18" s="6">
        <v>590160</v>
      </c>
      <c r="N18" s="49"/>
      <c r="O18" s="6"/>
      <c r="P18" s="6"/>
      <c r="Q18" s="6"/>
      <c r="R18" s="6"/>
      <c r="S18" s="6"/>
      <c r="T18" s="6"/>
      <c r="U18" s="6"/>
      <c r="V18" s="6"/>
      <c r="W18" s="6"/>
      <c r="X18" s="6"/>
    </row>
    <row r="19" spans="1:24" ht="20.25" customHeight="1">
      <c r="A19" s="9" t="s">
        <v>200</v>
      </c>
      <c r="B19" s="9" t="s">
        <v>70</v>
      </c>
      <c r="C19" s="9" t="s">
        <v>201</v>
      </c>
      <c r="D19" s="9" t="s">
        <v>202</v>
      </c>
      <c r="E19" s="9" t="s">
        <v>103</v>
      </c>
      <c r="F19" s="9" t="s">
        <v>104</v>
      </c>
      <c r="G19" s="9" t="s">
        <v>209</v>
      </c>
      <c r="H19" s="9" t="s">
        <v>210</v>
      </c>
      <c r="I19" s="6">
        <v>2249940</v>
      </c>
      <c r="J19" s="6">
        <v>2249940</v>
      </c>
      <c r="K19" s="49"/>
      <c r="L19" s="49"/>
      <c r="M19" s="6">
        <v>2249940</v>
      </c>
      <c r="N19" s="49"/>
      <c r="O19" s="6"/>
      <c r="P19" s="6"/>
      <c r="Q19" s="6"/>
      <c r="R19" s="6"/>
      <c r="S19" s="6"/>
      <c r="T19" s="6"/>
      <c r="U19" s="6"/>
      <c r="V19" s="6"/>
      <c r="W19" s="6"/>
      <c r="X19" s="6"/>
    </row>
    <row r="20" spans="1:24" ht="20.25" customHeight="1">
      <c r="A20" s="9" t="s">
        <v>200</v>
      </c>
      <c r="B20" s="9" t="s">
        <v>70</v>
      </c>
      <c r="C20" s="9" t="s">
        <v>211</v>
      </c>
      <c r="D20" s="9" t="s">
        <v>212</v>
      </c>
      <c r="E20" s="9" t="s">
        <v>115</v>
      </c>
      <c r="F20" s="9" t="s">
        <v>116</v>
      </c>
      <c r="G20" s="9" t="s">
        <v>213</v>
      </c>
      <c r="H20" s="9" t="s">
        <v>214</v>
      </c>
      <c r="I20" s="6">
        <v>3204000</v>
      </c>
      <c r="J20" s="6">
        <v>3204000</v>
      </c>
      <c r="K20" s="49"/>
      <c r="L20" s="49"/>
      <c r="M20" s="6">
        <v>3204000</v>
      </c>
      <c r="N20" s="49"/>
      <c r="O20" s="6"/>
      <c r="P20" s="6"/>
      <c r="Q20" s="6"/>
      <c r="R20" s="6"/>
      <c r="S20" s="6"/>
      <c r="T20" s="6"/>
      <c r="U20" s="6"/>
      <c r="V20" s="6"/>
      <c r="W20" s="6"/>
      <c r="X20" s="6"/>
    </row>
    <row r="21" spans="1:24" ht="20.25" customHeight="1">
      <c r="A21" s="9" t="s">
        <v>200</v>
      </c>
      <c r="B21" s="9" t="s">
        <v>70</v>
      </c>
      <c r="C21" s="9" t="s">
        <v>211</v>
      </c>
      <c r="D21" s="9" t="s">
        <v>212</v>
      </c>
      <c r="E21" s="9" t="s">
        <v>117</v>
      </c>
      <c r="F21" s="9" t="s">
        <v>118</v>
      </c>
      <c r="G21" s="9" t="s">
        <v>215</v>
      </c>
      <c r="H21" s="9" t="s">
        <v>216</v>
      </c>
      <c r="I21" s="6">
        <v>1000160</v>
      </c>
      <c r="J21" s="6">
        <v>1000160</v>
      </c>
      <c r="K21" s="49"/>
      <c r="L21" s="49"/>
      <c r="M21" s="6">
        <v>1000160</v>
      </c>
      <c r="N21" s="49"/>
      <c r="O21" s="6"/>
      <c r="P21" s="6"/>
      <c r="Q21" s="6"/>
      <c r="R21" s="6"/>
      <c r="S21" s="6"/>
      <c r="T21" s="6"/>
      <c r="U21" s="6"/>
      <c r="V21" s="6"/>
      <c r="W21" s="6"/>
      <c r="X21" s="6"/>
    </row>
    <row r="22" spans="1:24" ht="20.25" customHeight="1">
      <c r="A22" s="9" t="s">
        <v>200</v>
      </c>
      <c r="B22" s="9" t="s">
        <v>70</v>
      </c>
      <c r="C22" s="9" t="s">
        <v>211</v>
      </c>
      <c r="D22" s="9" t="s">
        <v>212</v>
      </c>
      <c r="E22" s="9" t="s">
        <v>123</v>
      </c>
      <c r="F22" s="9" t="s">
        <v>124</v>
      </c>
      <c r="G22" s="9" t="s">
        <v>217</v>
      </c>
      <c r="H22" s="9" t="s">
        <v>218</v>
      </c>
      <c r="I22" s="6">
        <v>1536000</v>
      </c>
      <c r="J22" s="6">
        <v>1536000</v>
      </c>
      <c r="K22" s="49"/>
      <c r="L22" s="49"/>
      <c r="M22" s="6">
        <v>1536000</v>
      </c>
      <c r="N22" s="49"/>
      <c r="O22" s="6"/>
      <c r="P22" s="6"/>
      <c r="Q22" s="6"/>
      <c r="R22" s="6"/>
      <c r="S22" s="6"/>
      <c r="T22" s="6"/>
      <c r="U22" s="6"/>
      <c r="V22" s="6"/>
      <c r="W22" s="6"/>
      <c r="X22" s="6"/>
    </row>
    <row r="23" spans="1:24" ht="20.25" customHeight="1">
      <c r="A23" s="9" t="s">
        <v>200</v>
      </c>
      <c r="B23" s="9" t="s">
        <v>70</v>
      </c>
      <c r="C23" s="9" t="s">
        <v>211</v>
      </c>
      <c r="D23" s="9" t="s">
        <v>212</v>
      </c>
      <c r="E23" s="9" t="s">
        <v>125</v>
      </c>
      <c r="F23" s="9" t="s">
        <v>126</v>
      </c>
      <c r="G23" s="9" t="s">
        <v>219</v>
      </c>
      <c r="H23" s="9" t="s">
        <v>220</v>
      </c>
      <c r="I23" s="6">
        <v>1320000</v>
      </c>
      <c r="J23" s="6">
        <v>1320000</v>
      </c>
      <c r="K23" s="49"/>
      <c r="L23" s="49"/>
      <c r="M23" s="6">
        <v>1320000</v>
      </c>
      <c r="N23" s="49"/>
      <c r="O23" s="6"/>
      <c r="P23" s="6"/>
      <c r="Q23" s="6"/>
      <c r="R23" s="6"/>
      <c r="S23" s="6"/>
      <c r="T23" s="6"/>
      <c r="U23" s="6"/>
      <c r="V23" s="6"/>
      <c r="W23" s="6"/>
      <c r="X23" s="6"/>
    </row>
    <row r="24" spans="1:24" ht="20.25" customHeight="1">
      <c r="A24" s="9" t="s">
        <v>200</v>
      </c>
      <c r="B24" s="9" t="s">
        <v>70</v>
      </c>
      <c r="C24" s="9" t="s">
        <v>211</v>
      </c>
      <c r="D24" s="9" t="s">
        <v>212</v>
      </c>
      <c r="E24" s="9" t="s">
        <v>101</v>
      </c>
      <c r="F24" s="9" t="s">
        <v>102</v>
      </c>
      <c r="G24" s="9" t="s">
        <v>221</v>
      </c>
      <c r="H24" s="9" t="s">
        <v>222</v>
      </c>
      <c r="I24" s="6">
        <v>79800</v>
      </c>
      <c r="J24" s="6">
        <v>79800</v>
      </c>
      <c r="K24" s="49"/>
      <c r="L24" s="49"/>
      <c r="M24" s="6">
        <v>79800</v>
      </c>
      <c r="N24" s="49"/>
      <c r="O24" s="6"/>
      <c r="P24" s="6"/>
      <c r="Q24" s="6"/>
      <c r="R24" s="6"/>
      <c r="S24" s="6"/>
      <c r="T24" s="6"/>
      <c r="U24" s="6"/>
      <c r="V24" s="6"/>
      <c r="W24" s="6"/>
      <c r="X24" s="6"/>
    </row>
    <row r="25" spans="1:24" ht="20.25" customHeight="1">
      <c r="A25" s="9" t="s">
        <v>200</v>
      </c>
      <c r="B25" s="9" t="s">
        <v>70</v>
      </c>
      <c r="C25" s="9" t="s">
        <v>211</v>
      </c>
      <c r="D25" s="9" t="s">
        <v>212</v>
      </c>
      <c r="E25" s="9" t="s">
        <v>103</v>
      </c>
      <c r="F25" s="9" t="s">
        <v>104</v>
      </c>
      <c r="G25" s="9" t="s">
        <v>221</v>
      </c>
      <c r="H25" s="9" t="s">
        <v>222</v>
      </c>
      <c r="I25" s="6">
        <v>60000</v>
      </c>
      <c r="J25" s="6">
        <v>60000</v>
      </c>
      <c r="K25" s="49"/>
      <c r="L25" s="49"/>
      <c r="M25" s="6">
        <v>60000</v>
      </c>
      <c r="N25" s="49"/>
      <c r="O25" s="6"/>
      <c r="P25" s="6"/>
      <c r="Q25" s="6"/>
      <c r="R25" s="6"/>
      <c r="S25" s="6"/>
      <c r="T25" s="6"/>
      <c r="U25" s="6"/>
      <c r="V25" s="6"/>
      <c r="W25" s="6"/>
      <c r="X25" s="6"/>
    </row>
    <row r="26" spans="1:24" ht="20.25" customHeight="1">
      <c r="A26" s="9" t="s">
        <v>200</v>
      </c>
      <c r="B26" s="9" t="s">
        <v>70</v>
      </c>
      <c r="C26" s="9" t="s">
        <v>211</v>
      </c>
      <c r="D26" s="9" t="s">
        <v>212</v>
      </c>
      <c r="E26" s="9" t="s">
        <v>127</v>
      </c>
      <c r="F26" s="9" t="s">
        <v>128</v>
      </c>
      <c r="G26" s="9" t="s">
        <v>221</v>
      </c>
      <c r="H26" s="9" t="s">
        <v>222</v>
      </c>
      <c r="I26" s="6">
        <v>200000</v>
      </c>
      <c r="J26" s="6">
        <v>200000</v>
      </c>
      <c r="K26" s="49"/>
      <c r="L26" s="49"/>
      <c r="M26" s="6">
        <v>200000</v>
      </c>
      <c r="N26" s="49"/>
      <c r="O26" s="6"/>
      <c r="P26" s="6"/>
      <c r="Q26" s="6"/>
      <c r="R26" s="6"/>
      <c r="S26" s="6"/>
      <c r="T26" s="6"/>
      <c r="U26" s="6"/>
      <c r="V26" s="6"/>
      <c r="W26" s="6"/>
      <c r="X26" s="6"/>
    </row>
    <row r="27" spans="1:24" ht="20.25" customHeight="1">
      <c r="A27" s="9" t="s">
        <v>200</v>
      </c>
      <c r="B27" s="9" t="s">
        <v>70</v>
      </c>
      <c r="C27" s="9" t="s">
        <v>211</v>
      </c>
      <c r="D27" s="9" t="s">
        <v>212</v>
      </c>
      <c r="E27" s="9" t="s">
        <v>127</v>
      </c>
      <c r="F27" s="9" t="s">
        <v>128</v>
      </c>
      <c r="G27" s="9" t="s">
        <v>221</v>
      </c>
      <c r="H27" s="9" t="s">
        <v>222</v>
      </c>
      <c r="I27" s="6">
        <v>72000</v>
      </c>
      <c r="J27" s="6">
        <v>72000</v>
      </c>
      <c r="K27" s="49"/>
      <c r="L27" s="49"/>
      <c r="M27" s="6">
        <v>72000</v>
      </c>
      <c r="N27" s="49"/>
      <c r="O27" s="6"/>
      <c r="P27" s="6"/>
      <c r="Q27" s="6"/>
      <c r="R27" s="6"/>
      <c r="S27" s="6"/>
      <c r="T27" s="6"/>
      <c r="U27" s="6"/>
      <c r="V27" s="6"/>
      <c r="W27" s="6"/>
      <c r="X27" s="6"/>
    </row>
    <row r="28" spans="1:24" ht="20.25" customHeight="1">
      <c r="A28" s="9" t="s">
        <v>200</v>
      </c>
      <c r="B28" s="9" t="s">
        <v>70</v>
      </c>
      <c r="C28" s="9" t="s">
        <v>223</v>
      </c>
      <c r="D28" s="9" t="s">
        <v>134</v>
      </c>
      <c r="E28" s="9" t="s">
        <v>133</v>
      </c>
      <c r="F28" s="9" t="s">
        <v>134</v>
      </c>
      <c r="G28" s="9" t="s">
        <v>224</v>
      </c>
      <c r="H28" s="9" t="s">
        <v>134</v>
      </c>
      <c r="I28" s="6">
        <v>2880000</v>
      </c>
      <c r="J28" s="6">
        <v>2880000</v>
      </c>
      <c r="K28" s="49"/>
      <c r="L28" s="49"/>
      <c r="M28" s="6">
        <v>2880000</v>
      </c>
      <c r="N28" s="49"/>
      <c r="O28" s="6"/>
      <c r="P28" s="6"/>
      <c r="Q28" s="6"/>
      <c r="R28" s="6"/>
      <c r="S28" s="6"/>
      <c r="T28" s="6"/>
      <c r="U28" s="6"/>
      <c r="V28" s="6"/>
      <c r="W28" s="6"/>
      <c r="X28" s="6"/>
    </row>
    <row r="29" spans="1:24" ht="20.25" customHeight="1">
      <c r="A29" s="9" t="s">
        <v>200</v>
      </c>
      <c r="B29" s="9" t="s">
        <v>70</v>
      </c>
      <c r="C29" s="9" t="s">
        <v>225</v>
      </c>
      <c r="D29" s="9" t="s">
        <v>226</v>
      </c>
      <c r="E29" s="9" t="s">
        <v>101</v>
      </c>
      <c r="F29" s="9" t="s">
        <v>102</v>
      </c>
      <c r="G29" s="9" t="s">
        <v>227</v>
      </c>
      <c r="H29" s="9" t="s">
        <v>226</v>
      </c>
      <c r="I29" s="6">
        <v>59280</v>
      </c>
      <c r="J29" s="6">
        <v>59280</v>
      </c>
      <c r="K29" s="49"/>
      <c r="L29" s="49"/>
      <c r="M29" s="6">
        <v>59280</v>
      </c>
      <c r="N29" s="49"/>
      <c r="O29" s="6"/>
      <c r="P29" s="6"/>
      <c r="Q29" s="6"/>
      <c r="R29" s="6"/>
      <c r="S29" s="6"/>
      <c r="T29" s="6"/>
      <c r="U29" s="6"/>
      <c r="V29" s="6"/>
      <c r="W29" s="6"/>
      <c r="X29" s="6"/>
    </row>
    <row r="30" spans="1:24" ht="20.25" customHeight="1">
      <c r="A30" s="9" t="s">
        <v>200</v>
      </c>
      <c r="B30" s="9" t="s">
        <v>70</v>
      </c>
      <c r="C30" s="9" t="s">
        <v>225</v>
      </c>
      <c r="D30" s="9" t="s">
        <v>226</v>
      </c>
      <c r="E30" s="9" t="s">
        <v>103</v>
      </c>
      <c r="F30" s="9" t="s">
        <v>104</v>
      </c>
      <c r="G30" s="9" t="s">
        <v>227</v>
      </c>
      <c r="H30" s="9" t="s">
        <v>226</v>
      </c>
      <c r="I30" s="6">
        <v>44460</v>
      </c>
      <c r="J30" s="6">
        <v>44460</v>
      </c>
      <c r="K30" s="49"/>
      <c r="L30" s="49"/>
      <c r="M30" s="6">
        <v>44460</v>
      </c>
      <c r="N30" s="49"/>
      <c r="O30" s="6"/>
      <c r="P30" s="6"/>
      <c r="Q30" s="6"/>
      <c r="R30" s="6"/>
      <c r="S30" s="6"/>
      <c r="T30" s="6"/>
      <c r="U30" s="6"/>
      <c r="V30" s="6"/>
      <c r="W30" s="6"/>
      <c r="X30" s="6"/>
    </row>
    <row r="31" spans="1:24" ht="20.25" customHeight="1">
      <c r="A31" s="9" t="s">
        <v>200</v>
      </c>
      <c r="B31" s="9" t="s">
        <v>70</v>
      </c>
      <c r="C31" s="9" t="s">
        <v>228</v>
      </c>
      <c r="D31" s="9" t="s">
        <v>229</v>
      </c>
      <c r="E31" s="9" t="s">
        <v>101</v>
      </c>
      <c r="F31" s="9" t="s">
        <v>102</v>
      </c>
      <c r="G31" s="9" t="s">
        <v>230</v>
      </c>
      <c r="H31" s="9" t="s">
        <v>231</v>
      </c>
      <c r="I31" s="6">
        <v>415450</v>
      </c>
      <c r="J31" s="6">
        <v>415450</v>
      </c>
      <c r="K31" s="49"/>
      <c r="L31" s="49"/>
      <c r="M31" s="6">
        <v>415450</v>
      </c>
      <c r="N31" s="49"/>
      <c r="O31" s="6"/>
      <c r="P31" s="6"/>
      <c r="Q31" s="6"/>
      <c r="R31" s="6"/>
      <c r="S31" s="6"/>
      <c r="T31" s="6"/>
      <c r="U31" s="6"/>
      <c r="V31" s="6"/>
      <c r="W31" s="6"/>
      <c r="X31" s="6"/>
    </row>
    <row r="32" spans="1:24" ht="20.25" customHeight="1">
      <c r="A32" s="9" t="s">
        <v>200</v>
      </c>
      <c r="B32" s="9" t="s">
        <v>70</v>
      </c>
      <c r="C32" s="9" t="s">
        <v>228</v>
      </c>
      <c r="D32" s="9" t="s">
        <v>229</v>
      </c>
      <c r="E32" s="9" t="s">
        <v>103</v>
      </c>
      <c r="F32" s="9" t="s">
        <v>104</v>
      </c>
      <c r="G32" s="9" t="s">
        <v>230</v>
      </c>
      <c r="H32" s="9" t="s">
        <v>231</v>
      </c>
      <c r="I32" s="6">
        <v>282000</v>
      </c>
      <c r="J32" s="6">
        <v>282000</v>
      </c>
      <c r="K32" s="49"/>
      <c r="L32" s="49"/>
      <c r="M32" s="6">
        <v>282000</v>
      </c>
      <c r="N32" s="49"/>
      <c r="O32" s="6"/>
      <c r="P32" s="6"/>
      <c r="Q32" s="6"/>
      <c r="R32" s="6"/>
      <c r="S32" s="6"/>
      <c r="T32" s="6"/>
      <c r="U32" s="6"/>
      <c r="V32" s="6"/>
      <c r="W32" s="6"/>
      <c r="X32" s="6"/>
    </row>
    <row r="33" spans="1:24" ht="20.25" customHeight="1">
      <c r="A33" s="9" t="s">
        <v>200</v>
      </c>
      <c r="B33" s="9" t="s">
        <v>70</v>
      </c>
      <c r="C33" s="9" t="s">
        <v>228</v>
      </c>
      <c r="D33" s="9" t="s">
        <v>229</v>
      </c>
      <c r="E33" s="9" t="s">
        <v>107</v>
      </c>
      <c r="F33" s="9" t="s">
        <v>108</v>
      </c>
      <c r="G33" s="9" t="s">
        <v>232</v>
      </c>
      <c r="H33" s="9" t="s">
        <v>233</v>
      </c>
      <c r="I33" s="6">
        <v>50540</v>
      </c>
      <c r="J33" s="6">
        <v>50540</v>
      </c>
      <c r="K33" s="49"/>
      <c r="L33" s="49"/>
      <c r="M33" s="6">
        <v>50540</v>
      </c>
      <c r="N33" s="49"/>
      <c r="O33" s="6"/>
      <c r="P33" s="6"/>
      <c r="Q33" s="6"/>
      <c r="R33" s="6"/>
      <c r="S33" s="6"/>
      <c r="T33" s="6"/>
      <c r="U33" s="6"/>
      <c r="V33" s="6"/>
      <c r="W33" s="6"/>
      <c r="X33" s="6"/>
    </row>
    <row r="34" spans="1:24" ht="20.25" customHeight="1">
      <c r="A34" s="9" t="s">
        <v>200</v>
      </c>
      <c r="B34" s="9" t="s">
        <v>70</v>
      </c>
      <c r="C34" s="9" t="s">
        <v>228</v>
      </c>
      <c r="D34" s="9" t="s">
        <v>229</v>
      </c>
      <c r="E34" s="9" t="s">
        <v>101</v>
      </c>
      <c r="F34" s="9" t="s">
        <v>102</v>
      </c>
      <c r="G34" s="9" t="s">
        <v>234</v>
      </c>
      <c r="H34" s="9" t="s">
        <v>235</v>
      </c>
      <c r="I34" s="6">
        <v>228000</v>
      </c>
      <c r="J34" s="6">
        <v>228000</v>
      </c>
      <c r="K34" s="49"/>
      <c r="L34" s="49"/>
      <c r="M34" s="6">
        <v>228000</v>
      </c>
      <c r="N34" s="49"/>
      <c r="O34" s="6"/>
      <c r="P34" s="6"/>
      <c r="Q34" s="6"/>
      <c r="R34" s="6"/>
      <c r="S34" s="6"/>
      <c r="T34" s="6"/>
      <c r="U34" s="6"/>
      <c r="V34" s="6"/>
      <c r="W34" s="6"/>
      <c r="X34" s="6"/>
    </row>
    <row r="35" spans="1:24" ht="20.25" customHeight="1">
      <c r="A35" s="9" t="s">
        <v>200</v>
      </c>
      <c r="B35" s="9" t="s">
        <v>70</v>
      </c>
      <c r="C35" s="9" t="s">
        <v>228</v>
      </c>
      <c r="D35" s="9" t="s">
        <v>229</v>
      </c>
      <c r="E35" s="9" t="s">
        <v>103</v>
      </c>
      <c r="F35" s="9" t="s">
        <v>104</v>
      </c>
      <c r="G35" s="9" t="s">
        <v>234</v>
      </c>
      <c r="H35" s="9" t="s">
        <v>235</v>
      </c>
      <c r="I35" s="6">
        <v>171000</v>
      </c>
      <c r="J35" s="6">
        <v>171000</v>
      </c>
      <c r="K35" s="49"/>
      <c r="L35" s="49"/>
      <c r="M35" s="6">
        <v>171000</v>
      </c>
      <c r="N35" s="49"/>
      <c r="O35" s="6"/>
      <c r="P35" s="6"/>
      <c r="Q35" s="6"/>
      <c r="R35" s="6"/>
      <c r="S35" s="6"/>
      <c r="T35" s="6"/>
      <c r="U35" s="6"/>
      <c r="V35" s="6"/>
      <c r="W35" s="6"/>
      <c r="X35" s="6"/>
    </row>
    <row r="36" spans="1:24" ht="20.25" customHeight="1">
      <c r="A36" s="9" t="s">
        <v>200</v>
      </c>
      <c r="B36" s="9" t="s">
        <v>70</v>
      </c>
      <c r="C36" s="9" t="s">
        <v>228</v>
      </c>
      <c r="D36" s="9" t="s">
        <v>229</v>
      </c>
      <c r="E36" s="9" t="s">
        <v>113</v>
      </c>
      <c r="F36" s="9" t="s">
        <v>114</v>
      </c>
      <c r="G36" s="9" t="s">
        <v>234</v>
      </c>
      <c r="H36" s="9" t="s">
        <v>235</v>
      </c>
      <c r="I36" s="6">
        <v>249600</v>
      </c>
      <c r="J36" s="6">
        <v>249600</v>
      </c>
      <c r="K36" s="49"/>
      <c r="L36" s="49"/>
      <c r="M36" s="6">
        <v>249600</v>
      </c>
      <c r="N36" s="49"/>
      <c r="O36" s="6"/>
      <c r="P36" s="6"/>
      <c r="Q36" s="6"/>
      <c r="R36" s="6"/>
      <c r="S36" s="6"/>
      <c r="T36" s="6"/>
      <c r="U36" s="6"/>
      <c r="V36" s="6"/>
      <c r="W36" s="6"/>
      <c r="X36" s="6"/>
    </row>
    <row r="37" spans="1:24" ht="20.25" customHeight="1">
      <c r="A37" s="9" t="s">
        <v>200</v>
      </c>
      <c r="B37" s="9" t="s">
        <v>70</v>
      </c>
      <c r="C37" s="9" t="s">
        <v>228</v>
      </c>
      <c r="D37" s="9" t="s">
        <v>229</v>
      </c>
      <c r="E37" s="9" t="s">
        <v>113</v>
      </c>
      <c r="F37" s="9" t="s">
        <v>114</v>
      </c>
      <c r="G37" s="9" t="s">
        <v>236</v>
      </c>
      <c r="H37" s="9" t="s">
        <v>237</v>
      </c>
      <c r="I37" s="6">
        <v>62400</v>
      </c>
      <c r="J37" s="6">
        <v>62400</v>
      </c>
      <c r="K37" s="49"/>
      <c r="L37" s="49"/>
      <c r="M37" s="6">
        <v>62400</v>
      </c>
      <c r="N37" s="49"/>
      <c r="O37" s="6"/>
      <c r="P37" s="6"/>
      <c r="Q37" s="6"/>
      <c r="R37" s="6"/>
      <c r="S37" s="6"/>
      <c r="T37" s="6"/>
      <c r="U37" s="6"/>
      <c r="V37" s="6"/>
      <c r="W37" s="6"/>
      <c r="X37" s="6"/>
    </row>
    <row r="38" spans="1:24" ht="20.25" customHeight="1">
      <c r="A38" s="9" t="s">
        <v>200</v>
      </c>
      <c r="B38" s="9" t="s">
        <v>70</v>
      </c>
      <c r="C38" s="9" t="s">
        <v>238</v>
      </c>
      <c r="D38" s="9" t="s">
        <v>239</v>
      </c>
      <c r="E38" s="9" t="s">
        <v>101</v>
      </c>
      <c r="F38" s="9" t="s">
        <v>102</v>
      </c>
      <c r="G38" s="9" t="s">
        <v>207</v>
      </c>
      <c r="H38" s="9" t="s">
        <v>208</v>
      </c>
      <c r="I38" s="6">
        <v>2400612</v>
      </c>
      <c r="J38" s="6">
        <v>2400612</v>
      </c>
      <c r="K38" s="49"/>
      <c r="L38" s="49"/>
      <c r="M38" s="6">
        <v>2400612</v>
      </c>
      <c r="N38" s="49"/>
      <c r="O38" s="6"/>
      <c r="P38" s="6"/>
      <c r="Q38" s="6"/>
      <c r="R38" s="6"/>
      <c r="S38" s="6"/>
      <c r="T38" s="6"/>
      <c r="U38" s="6"/>
      <c r="V38" s="6"/>
      <c r="W38" s="6"/>
      <c r="X38" s="6"/>
    </row>
    <row r="39" spans="1:24" ht="20.25" customHeight="1">
      <c r="A39" s="9" t="s">
        <v>200</v>
      </c>
      <c r="B39" s="9" t="s">
        <v>70</v>
      </c>
      <c r="C39" s="9" t="s">
        <v>238</v>
      </c>
      <c r="D39" s="9" t="s">
        <v>239</v>
      </c>
      <c r="E39" s="9" t="s">
        <v>103</v>
      </c>
      <c r="F39" s="9" t="s">
        <v>104</v>
      </c>
      <c r="G39" s="9" t="s">
        <v>207</v>
      </c>
      <c r="H39" s="9" t="s">
        <v>208</v>
      </c>
      <c r="I39" s="6">
        <v>1800459</v>
      </c>
      <c r="J39" s="6">
        <v>1800459</v>
      </c>
      <c r="K39" s="49"/>
      <c r="L39" s="49"/>
      <c r="M39" s="6">
        <v>1800459</v>
      </c>
      <c r="N39" s="49"/>
      <c r="O39" s="6"/>
      <c r="P39" s="6"/>
      <c r="Q39" s="6"/>
      <c r="R39" s="6"/>
      <c r="S39" s="6"/>
      <c r="T39" s="6"/>
      <c r="U39" s="6"/>
      <c r="V39" s="6"/>
      <c r="W39" s="6"/>
      <c r="X39" s="6"/>
    </row>
    <row r="40" spans="1:24" ht="20.25" customHeight="1">
      <c r="A40" s="9" t="s">
        <v>200</v>
      </c>
      <c r="B40" s="9" t="s">
        <v>70</v>
      </c>
      <c r="C40" s="9" t="s">
        <v>238</v>
      </c>
      <c r="D40" s="9" t="s">
        <v>239</v>
      </c>
      <c r="E40" s="9" t="s">
        <v>101</v>
      </c>
      <c r="F40" s="9" t="s">
        <v>102</v>
      </c>
      <c r="G40" s="9" t="s">
        <v>209</v>
      </c>
      <c r="H40" s="9" t="s">
        <v>210</v>
      </c>
      <c r="I40" s="6">
        <v>1368000</v>
      </c>
      <c r="J40" s="6">
        <v>1368000</v>
      </c>
      <c r="K40" s="49"/>
      <c r="L40" s="49"/>
      <c r="M40" s="6">
        <v>1368000</v>
      </c>
      <c r="N40" s="49"/>
      <c r="O40" s="6"/>
      <c r="P40" s="6"/>
      <c r="Q40" s="6"/>
      <c r="R40" s="6"/>
      <c r="S40" s="6"/>
      <c r="T40" s="6"/>
      <c r="U40" s="6"/>
      <c r="V40" s="6"/>
      <c r="W40" s="6"/>
      <c r="X40" s="6"/>
    </row>
    <row r="41" spans="1:24" ht="20.25" customHeight="1">
      <c r="A41" s="9" t="s">
        <v>200</v>
      </c>
      <c r="B41" s="9" t="s">
        <v>70</v>
      </c>
      <c r="C41" s="9" t="s">
        <v>238</v>
      </c>
      <c r="D41" s="9" t="s">
        <v>239</v>
      </c>
      <c r="E41" s="9" t="s">
        <v>103</v>
      </c>
      <c r="F41" s="9" t="s">
        <v>104</v>
      </c>
      <c r="G41" s="9" t="s">
        <v>209</v>
      </c>
      <c r="H41" s="9" t="s">
        <v>210</v>
      </c>
      <c r="I41" s="6">
        <v>1026000</v>
      </c>
      <c r="J41" s="6">
        <v>1026000</v>
      </c>
      <c r="K41" s="49"/>
      <c r="L41" s="49"/>
      <c r="M41" s="6">
        <v>1026000</v>
      </c>
      <c r="N41" s="49"/>
      <c r="O41" s="6"/>
      <c r="P41" s="6"/>
      <c r="Q41" s="6"/>
      <c r="R41" s="6"/>
      <c r="S41" s="6"/>
      <c r="T41" s="6"/>
      <c r="U41" s="6"/>
      <c r="V41" s="6"/>
      <c r="W41" s="6"/>
      <c r="X41" s="6"/>
    </row>
    <row r="42" spans="1:24" ht="20.25" customHeight="1">
      <c r="A42" s="9" t="s">
        <v>200</v>
      </c>
      <c r="B42" s="9" t="s">
        <v>70</v>
      </c>
      <c r="C42" s="9" t="s">
        <v>240</v>
      </c>
      <c r="D42" s="9" t="s">
        <v>241</v>
      </c>
      <c r="E42" s="9" t="s">
        <v>113</v>
      </c>
      <c r="F42" s="9" t="s">
        <v>114</v>
      </c>
      <c r="G42" s="9" t="s">
        <v>242</v>
      </c>
      <c r="H42" s="9" t="s">
        <v>243</v>
      </c>
      <c r="I42" s="6">
        <v>2121600</v>
      </c>
      <c r="J42" s="6">
        <v>2121600</v>
      </c>
      <c r="K42" s="49"/>
      <c r="L42" s="49"/>
      <c r="M42" s="6">
        <v>2121600</v>
      </c>
      <c r="N42" s="49"/>
      <c r="O42" s="6"/>
      <c r="P42" s="6"/>
      <c r="Q42" s="6"/>
      <c r="R42" s="6"/>
      <c r="S42" s="6"/>
      <c r="T42" s="6"/>
      <c r="U42" s="6"/>
      <c r="V42" s="6"/>
      <c r="W42" s="6"/>
      <c r="X42" s="6"/>
    </row>
    <row r="43" spans="1:24" ht="20.25" customHeight="1">
      <c r="A43" s="9" t="s">
        <v>200</v>
      </c>
      <c r="B43" s="9" t="s">
        <v>70</v>
      </c>
      <c r="C43" s="9" t="s">
        <v>244</v>
      </c>
      <c r="D43" s="9" t="s">
        <v>245</v>
      </c>
      <c r="E43" s="9" t="s">
        <v>113</v>
      </c>
      <c r="F43" s="9" t="s">
        <v>114</v>
      </c>
      <c r="G43" s="9" t="s">
        <v>234</v>
      </c>
      <c r="H43" s="9" t="s">
        <v>235</v>
      </c>
      <c r="I43" s="6">
        <v>41600</v>
      </c>
      <c r="J43" s="6">
        <v>41600</v>
      </c>
      <c r="K43" s="49"/>
      <c r="L43" s="49"/>
      <c r="M43" s="6">
        <v>41600</v>
      </c>
      <c r="N43" s="49"/>
      <c r="O43" s="6"/>
      <c r="P43" s="6"/>
      <c r="Q43" s="6"/>
      <c r="R43" s="6"/>
      <c r="S43" s="6"/>
      <c r="T43" s="6"/>
      <c r="U43" s="6"/>
      <c r="V43" s="6"/>
      <c r="W43" s="6"/>
      <c r="X43" s="6"/>
    </row>
    <row r="44" spans="1:24" ht="20.25" customHeight="1">
      <c r="A44" s="9" t="s">
        <v>200</v>
      </c>
      <c r="B44" s="9" t="s">
        <v>70</v>
      </c>
      <c r="C44" s="9" t="s">
        <v>246</v>
      </c>
      <c r="D44" s="9" t="s">
        <v>247</v>
      </c>
      <c r="E44" s="9" t="s">
        <v>101</v>
      </c>
      <c r="F44" s="9" t="s">
        <v>102</v>
      </c>
      <c r="G44" s="9" t="s">
        <v>230</v>
      </c>
      <c r="H44" s="9" t="s">
        <v>231</v>
      </c>
      <c r="I44" s="6">
        <v>143627</v>
      </c>
      <c r="J44" s="6">
        <v>143627</v>
      </c>
      <c r="K44" s="49"/>
      <c r="L44" s="49"/>
      <c r="M44" s="6">
        <v>143627</v>
      </c>
      <c r="N44" s="49"/>
      <c r="O44" s="6"/>
      <c r="P44" s="6"/>
      <c r="Q44" s="6"/>
      <c r="R44" s="6"/>
      <c r="S44" s="6"/>
      <c r="T44" s="6"/>
      <c r="U44" s="6"/>
      <c r="V44" s="6"/>
      <c r="W44" s="6"/>
      <c r="X44" s="6"/>
    </row>
    <row r="45" spans="1:24" ht="20.25" customHeight="1">
      <c r="A45" s="9" t="s">
        <v>200</v>
      </c>
      <c r="B45" s="9" t="s">
        <v>70</v>
      </c>
      <c r="C45" s="9" t="s">
        <v>248</v>
      </c>
      <c r="D45" s="9" t="s">
        <v>249</v>
      </c>
      <c r="E45" s="9" t="s">
        <v>101</v>
      </c>
      <c r="F45" s="9" t="s">
        <v>102</v>
      </c>
      <c r="G45" s="9" t="s">
        <v>250</v>
      </c>
      <c r="H45" s="9" t="s">
        <v>251</v>
      </c>
      <c r="I45" s="6">
        <v>144594</v>
      </c>
      <c r="J45" s="6">
        <v>144594</v>
      </c>
      <c r="K45" s="49"/>
      <c r="L45" s="49"/>
      <c r="M45" s="6">
        <v>144594</v>
      </c>
      <c r="N45" s="49"/>
      <c r="O45" s="6"/>
      <c r="P45" s="6"/>
      <c r="Q45" s="6"/>
      <c r="R45" s="6"/>
      <c r="S45" s="6"/>
      <c r="T45" s="6"/>
      <c r="U45" s="6"/>
      <c r="V45" s="6"/>
      <c r="W45" s="6"/>
      <c r="X45" s="6"/>
    </row>
    <row r="46" spans="1:24" ht="17.25" customHeight="1">
      <c r="A46" s="145" t="s">
        <v>173</v>
      </c>
      <c r="B46" s="146"/>
      <c r="C46" s="147"/>
      <c r="D46" s="147"/>
      <c r="E46" s="147"/>
      <c r="F46" s="147"/>
      <c r="G46" s="147"/>
      <c r="H46" s="148"/>
      <c r="I46" s="6">
        <v>35303145</v>
      </c>
      <c r="J46" s="6">
        <v>35303145</v>
      </c>
      <c r="K46" s="6"/>
      <c r="L46" s="6"/>
      <c r="M46" s="6">
        <v>35303145</v>
      </c>
      <c r="N46" s="6"/>
      <c r="O46" s="6"/>
      <c r="P46" s="6"/>
      <c r="Q46" s="6"/>
      <c r="R46" s="6"/>
      <c r="S46" s="6"/>
      <c r="T46" s="6"/>
      <c r="U46" s="6"/>
      <c r="V46" s="6"/>
      <c r="W46" s="6"/>
      <c r="X46" s="6"/>
    </row>
  </sheetData>
  <mergeCells count="31">
    <mergeCell ref="A2:X2"/>
    <mergeCell ref="A3:H3"/>
    <mergeCell ref="A4:A7"/>
    <mergeCell ref="C4:C7"/>
    <mergeCell ref="D4:D7"/>
    <mergeCell ref="E4:E7"/>
    <mergeCell ref="F4:F7"/>
    <mergeCell ref="G4:G7"/>
    <mergeCell ref="H4:H7"/>
    <mergeCell ref="J5:N5"/>
    <mergeCell ref="R5:R7"/>
    <mergeCell ref="S5:X5"/>
    <mergeCell ref="Q6:Q7"/>
    <mergeCell ref="O5:Q5"/>
    <mergeCell ref="B4:B7"/>
    <mergeCell ref="J6:J7"/>
    <mergeCell ref="A46:H46"/>
    <mergeCell ref="I4:X4"/>
    <mergeCell ref="I5:I7"/>
    <mergeCell ref="K6:K7"/>
    <mergeCell ref="L6:L7"/>
    <mergeCell ref="M6:M7"/>
    <mergeCell ref="N6:N7"/>
    <mergeCell ref="S6:S7"/>
    <mergeCell ref="T6:T7"/>
    <mergeCell ref="U6:U7"/>
    <mergeCell ref="V6:V7"/>
    <mergeCell ref="W6:W7"/>
    <mergeCell ref="X6:X7"/>
    <mergeCell ref="O6:O7"/>
    <mergeCell ref="P6:P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13"/>
  <sheetViews>
    <sheetView showZeros="0" topLeftCell="F1" workbookViewId="0"/>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3.5" customHeight="1">
      <c r="B1" s="26"/>
      <c r="E1" s="50"/>
      <c r="F1" s="50"/>
      <c r="G1" s="50"/>
      <c r="H1" s="50"/>
      <c r="U1" s="26"/>
      <c r="W1" s="3" t="s">
        <v>252</v>
      </c>
    </row>
    <row r="2" spans="1:23" ht="46.5" customHeight="1">
      <c r="A2" s="157" t="str">
        <f>"2025"&amp;"年部门项目支出预算表"</f>
        <v>2025年部门项目支出预算表</v>
      </c>
      <c r="B2" s="157"/>
      <c r="C2" s="157"/>
      <c r="D2" s="157"/>
      <c r="E2" s="157"/>
      <c r="F2" s="157"/>
      <c r="G2" s="157"/>
      <c r="H2" s="157"/>
      <c r="I2" s="157"/>
      <c r="J2" s="157"/>
      <c r="K2" s="157"/>
      <c r="L2" s="157"/>
      <c r="M2" s="157"/>
      <c r="N2" s="157"/>
      <c r="O2" s="157"/>
      <c r="P2" s="157"/>
      <c r="Q2" s="157"/>
      <c r="R2" s="157"/>
      <c r="S2" s="157"/>
      <c r="T2" s="157"/>
      <c r="U2" s="157"/>
      <c r="V2" s="157"/>
      <c r="W2" s="157"/>
    </row>
    <row r="3" spans="1:23" ht="13.5" customHeight="1">
      <c r="A3" s="158" t="str">
        <f>"单位名称："&amp;"全部"</f>
        <v>单位名称：全部</v>
      </c>
      <c r="B3" s="159"/>
      <c r="C3" s="159"/>
      <c r="D3" s="159"/>
      <c r="E3" s="159"/>
      <c r="F3" s="159"/>
      <c r="G3" s="159"/>
      <c r="H3" s="159"/>
      <c r="I3" s="45"/>
      <c r="J3" s="45"/>
      <c r="K3" s="45"/>
      <c r="L3" s="45"/>
      <c r="M3" s="45"/>
      <c r="N3" s="45"/>
      <c r="O3" s="45"/>
      <c r="P3" s="45"/>
      <c r="Q3" s="45"/>
      <c r="U3" s="26"/>
      <c r="W3" s="51" t="s">
        <v>1</v>
      </c>
    </row>
    <row r="4" spans="1:23" ht="21.75" customHeight="1">
      <c r="A4" s="154" t="s">
        <v>253</v>
      </c>
      <c r="B4" s="167" t="s">
        <v>184</v>
      </c>
      <c r="C4" s="154" t="s">
        <v>185</v>
      </c>
      <c r="D4" s="154" t="s">
        <v>254</v>
      </c>
      <c r="E4" s="167" t="s">
        <v>186</v>
      </c>
      <c r="F4" s="167" t="s">
        <v>187</v>
      </c>
      <c r="G4" s="167" t="s">
        <v>255</v>
      </c>
      <c r="H4" s="167" t="s">
        <v>256</v>
      </c>
      <c r="I4" s="172" t="s">
        <v>55</v>
      </c>
      <c r="J4" s="164" t="s">
        <v>257</v>
      </c>
      <c r="K4" s="131"/>
      <c r="L4" s="131"/>
      <c r="M4" s="132"/>
      <c r="N4" s="164" t="s">
        <v>192</v>
      </c>
      <c r="O4" s="131"/>
      <c r="P4" s="132"/>
      <c r="Q4" s="167" t="s">
        <v>61</v>
      </c>
      <c r="R4" s="164" t="s">
        <v>62</v>
      </c>
      <c r="S4" s="131"/>
      <c r="T4" s="131"/>
      <c r="U4" s="131"/>
      <c r="V4" s="131"/>
      <c r="W4" s="132"/>
    </row>
    <row r="5" spans="1:23" ht="21.75" customHeight="1">
      <c r="A5" s="161"/>
      <c r="B5" s="152"/>
      <c r="C5" s="161"/>
      <c r="D5" s="161"/>
      <c r="E5" s="170"/>
      <c r="F5" s="170"/>
      <c r="G5" s="170"/>
      <c r="H5" s="170"/>
      <c r="I5" s="152"/>
      <c r="J5" s="168" t="s">
        <v>58</v>
      </c>
      <c r="K5" s="128"/>
      <c r="L5" s="167" t="s">
        <v>59</v>
      </c>
      <c r="M5" s="167" t="s">
        <v>60</v>
      </c>
      <c r="N5" s="167" t="s">
        <v>58</v>
      </c>
      <c r="O5" s="167" t="s">
        <v>59</v>
      </c>
      <c r="P5" s="167" t="s">
        <v>60</v>
      </c>
      <c r="Q5" s="170"/>
      <c r="R5" s="167" t="s">
        <v>57</v>
      </c>
      <c r="S5" s="167" t="s">
        <v>64</v>
      </c>
      <c r="T5" s="167" t="s">
        <v>198</v>
      </c>
      <c r="U5" s="167" t="s">
        <v>66</v>
      </c>
      <c r="V5" s="167" t="s">
        <v>67</v>
      </c>
      <c r="W5" s="167" t="s">
        <v>68</v>
      </c>
    </row>
    <row r="6" spans="1:23" ht="21" customHeight="1">
      <c r="A6" s="152"/>
      <c r="B6" s="152"/>
      <c r="C6" s="152"/>
      <c r="D6" s="152"/>
      <c r="E6" s="152"/>
      <c r="F6" s="152"/>
      <c r="G6" s="152"/>
      <c r="H6" s="152"/>
      <c r="I6" s="152"/>
      <c r="J6" s="169" t="s">
        <v>57</v>
      </c>
      <c r="K6" s="129"/>
      <c r="L6" s="152"/>
      <c r="M6" s="152"/>
      <c r="N6" s="152"/>
      <c r="O6" s="152"/>
      <c r="P6" s="152"/>
      <c r="Q6" s="152"/>
      <c r="R6" s="152"/>
      <c r="S6" s="152"/>
      <c r="T6" s="152"/>
      <c r="U6" s="152"/>
      <c r="V6" s="152"/>
      <c r="W6" s="152"/>
    </row>
    <row r="7" spans="1:23" ht="39.75" customHeight="1">
      <c r="A7" s="155"/>
      <c r="B7" s="134"/>
      <c r="C7" s="155"/>
      <c r="D7" s="155"/>
      <c r="E7" s="171"/>
      <c r="F7" s="171"/>
      <c r="G7" s="171"/>
      <c r="H7" s="171"/>
      <c r="I7" s="134"/>
      <c r="J7" s="53" t="s">
        <v>57</v>
      </c>
      <c r="K7" s="53" t="s">
        <v>258</v>
      </c>
      <c r="L7" s="171"/>
      <c r="M7" s="171"/>
      <c r="N7" s="171"/>
      <c r="O7" s="171"/>
      <c r="P7" s="171"/>
      <c r="Q7" s="171"/>
      <c r="R7" s="171"/>
      <c r="S7" s="171"/>
      <c r="T7" s="171"/>
      <c r="U7" s="134"/>
      <c r="V7" s="171"/>
      <c r="W7" s="171"/>
    </row>
    <row r="8" spans="1:23" ht="15" customHeight="1">
      <c r="A8" s="54">
        <v>1</v>
      </c>
      <c r="B8" s="54">
        <v>2</v>
      </c>
      <c r="C8" s="54">
        <v>3</v>
      </c>
      <c r="D8" s="54">
        <v>4</v>
      </c>
      <c r="E8" s="54">
        <v>5</v>
      </c>
      <c r="F8" s="54">
        <v>6</v>
      </c>
      <c r="G8" s="54">
        <v>7</v>
      </c>
      <c r="H8" s="54">
        <v>8</v>
      </c>
      <c r="I8" s="54">
        <v>9</v>
      </c>
      <c r="J8" s="54">
        <v>10</v>
      </c>
      <c r="K8" s="54">
        <v>11</v>
      </c>
      <c r="L8" s="48">
        <v>12</v>
      </c>
      <c r="M8" s="48">
        <v>13</v>
      </c>
      <c r="N8" s="48">
        <v>14</v>
      </c>
      <c r="O8" s="48">
        <v>15</v>
      </c>
      <c r="P8" s="48">
        <v>16</v>
      </c>
      <c r="Q8" s="48">
        <v>17</v>
      </c>
      <c r="R8" s="48">
        <v>18</v>
      </c>
      <c r="S8" s="48">
        <v>19</v>
      </c>
      <c r="T8" s="48">
        <v>20</v>
      </c>
      <c r="U8" s="54">
        <v>21</v>
      </c>
      <c r="V8" s="48">
        <v>22</v>
      </c>
      <c r="W8" s="54">
        <v>23</v>
      </c>
    </row>
    <row r="9" spans="1:23" ht="21.75" customHeight="1">
      <c r="A9" s="23" t="s">
        <v>259</v>
      </c>
      <c r="B9" s="23" t="s">
        <v>260</v>
      </c>
      <c r="C9" s="23" t="s">
        <v>261</v>
      </c>
      <c r="D9" s="23" t="s">
        <v>70</v>
      </c>
      <c r="E9" s="23" t="s">
        <v>101</v>
      </c>
      <c r="F9" s="23" t="s">
        <v>102</v>
      </c>
      <c r="G9" s="23" t="s">
        <v>262</v>
      </c>
      <c r="H9" s="23" t="s">
        <v>263</v>
      </c>
      <c r="I9" s="6">
        <v>237400</v>
      </c>
      <c r="J9" s="6">
        <v>237400</v>
      </c>
      <c r="K9" s="6">
        <v>237400</v>
      </c>
      <c r="L9" s="6"/>
      <c r="M9" s="6"/>
      <c r="N9" s="6"/>
      <c r="O9" s="6"/>
      <c r="P9" s="6"/>
      <c r="Q9" s="6"/>
      <c r="R9" s="6"/>
      <c r="S9" s="6"/>
      <c r="T9" s="6"/>
      <c r="U9" s="6"/>
      <c r="V9" s="6"/>
      <c r="W9" s="6"/>
    </row>
    <row r="10" spans="1:23" ht="21.75" customHeight="1">
      <c r="A10" s="23" t="s">
        <v>259</v>
      </c>
      <c r="B10" s="23" t="s">
        <v>264</v>
      </c>
      <c r="C10" s="23" t="s">
        <v>265</v>
      </c>
      <c r="D10" s="23" t="s">
        <v>70</v>
      </c>
      <c r="E10" s="23" t="s">
        <v>101</v>
      </c>
      <c r="F10" s="23" t="s">
        <v>102</v>
      </c>
      <c r="G10" s="23" t="s">
        <v>230</v>
      </c>
      <c r="H10" s="23" t="s">
        <v>231</v>
      </c>
      <c r="I10" s="6">
        <v>1200</v>
      </c>
      <c r="J10" s="6"/>
      <c r="K10" s="6"/>
      <c r="L10" s="6"/>
      <c r="M10" s="6"/>
      <c r="N10" s="6"/>
      <c r="O10" s="6"/>
      <c r="P10" s="6"/>
      <c r="Q10" s="6"/>
      <c r="R10" s="6">
        <v>1200</v>
      </c>
      <c r="S10" s="6"/>
      <c r="T10" s="6"/>
      <c r="U10" s="6"/>
      <c r="V10" s="6"/>
      <c r="W10" s="6">
        <v>1200</v>
      </c>
    </row>
    <row r="11" spans="1:23" ht="21.75" customHeight="1">
      <c r="A11" s="23" t="s">
        <v>259</v>
      </c>
      <c r="B11" s="23" t="s">
        <v>266</v>
      </c>
      <c r="C11" s="23" t="s">
        <v>267</v>
      </c>
      <c r="D11" s="23" t="s">
        <v>70</v>
      </c>
      <c r="E11" s="23" t="s">
        <v>101</v>
      </c>
      <c r="F11" s="23" t="s">
        <v>102</v>
      </c>
      <c r="G11" s="23" t="s">
        <v>262</v>
      </c>
      <c r="H11" s="23" t="s">
        <v>263</v>
      </c>
      <c r="I11" s="6">
        <v>949600</v>
      </c>
      <c r="J11" s="6"/>
      <c r="K11" s="6"/>
      <c r="L11" s="6"/>
      <c r="M11" s="6"/>
      <c r="N11" s="6"/>
      <c r="O11" s="6"/>
      <c r="P11" s="6"/>
      <c r="Q11" s="6"/>
      <c r="R11" s="6">
        <v>949600</v>
      </c>
      <c r="S11" s="6"/>
      <c r="T11" s="6"/>
      <c r="U11" s="6"/>
      <c r="V11" s="6"/>
      <c r="W11" s="6">
        <v>949600</v>
      </c>
    </row>
    <row r="12" spans="1:23" ht="21.75" customHeight="1">
      <c r="A12" s="23" t="s">
        <v>268</v>
      </c>
      <c r="B12" s="23" t="s">
        <v>269</v>
      </c>
      <c r="C12" s="23" t="s">
        <v>270</v>
      </c>
      <c r="D12" s="23" t="s">
        <v>70</v>
      </c>
      <c r="E12" s="23" t="s">
        <v>103</v>
      </c>
      <c r="F12" s="23" t="s">
        <v>104</v>
      </c>
      <c r="G12" s="23" t="s">
        <v>230</v>
      </c>
      <c r="H12" s="23" t="s">
        <v>231</v>
      </c>
      <c r="I12" s="6">
        <v>300800</v>
      </c>
      <c r="J12" s="6"/>
      <c r="K12" s="6"/>
      <c r="L12" s="6"/>
      <c r="M12" s="6"/>
      <c r="N12" s="6"/>
      <c r="O12" s="6"/>
      <c r="P12" s="6"/>
      <c r="Q12" s="6">
        <v>300800</v>
      </c>
      <c r="R12" s="6"/>
      <c r="S12" s="6"/>
      <c r="T12" s="6"/>
      <c r="U12" s="6"/>
      <c r="V12" s="6"/>
      <c r="W12" s="6"/>
    </row>
    <row r="13" spans="1:23" ht="18.75" customHeight="1">
      <c r="A13" s="145" t="s">
        <v>173</v>
      </c>
      <c r="B13" s="146"/>
      <c r="C13" s="146"/>
      <c r="D13" s="146"/>
      <c r="E13" s="146"/>
      <c r="F13" s="146"/>
      <c r="G13" s="146"/>
      <c r="H13" s="112"/>
      <c r="I13" s="6">
        <v>1489000</v>
      </c>
      <c r="J13" s="6">
        <v>237400</v>
      </c>
      <c r="K13" s="6">
        <v>237400</v>
      </c>
      <c r="L13" s="6"/>
      <c r="M13" s="6"/>
      <c r="N13" s="6"/>
      <c r="O13" s="6"/>
      <c r="P13" s="6"/>
      <c r="Q13" s="6">
        <v>300800</v>
      </c>
      <c r="R13" s="6">
        <v>950800</v>
      </c>
      <c r="S13" s="6"/>
      <c r="T13" s="6"/>
      <c r="U13" s="6"/>
      <c r="V13" s="6"/>
      <c r="W13" s="6">
        <v>950800</v>
      </c>
    </row>
  </sheetData>
  <mergeCells count="28">
    <mergeCell ref="Q4:Q7"/>
    <mergeCell ref="R4:W4"/>
    <mergeCell ref="R5:R7"/>
    <mergeCell ref="S5:S7"/>
    <mergeCell ref="T5:T7"/>
    <mergeCell ref="V5:V7"/>
    <mergeCell ref="W5:W7"/>
    <mergeCell ref="J4:M4"/>
    <mergeCell ref="N4:P4"/>
    <mergeCell ref="N5:N7"/>
    <mergeCell ref="O5:O7"/>
    <mergeCell ref="P5:P7"/>
    <mergeCell ref="A13:H13"/>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26"/>
  <sheetViews>
    <sheetView showZeros="0" workbookViewId="0"/>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8" customHeight="1">
      <c r="J1" s="43" t="s">
        <v>271</v>
      </c>
    </row>
    <row r="2" spans="1:10" ht="39.75" customHeight="1">
      <c r="A2" s="173" t="str">
        <f>"2025"&amp;"年部门项目支出绩效目标表"</f>
        <v>2025年部门项目支出绩效目标表</v>
      </c>
      <c r="B2" s="157"/>
      <c r="C2" s="157"/>
      <c r="D2" s="157"/>
      <c r="E2" s="157"/>
      <c r="F2" s="156"/>
      <c r="G2" s="157"/>
      <c r="H2" s="156"/>
      <c r="I2" s="156"/>
      <c r="J2" s="157"/>
    </row>
    <row r="3" spans="1:10" ht="17.25" customHeight="1">
      <c r="A3" s="158" t="str">
        <f>"单位名称："&amp;"全部"</f>
        <v>单位名称：全部</v>
      </c>
      <c r="B3" s="87"/>
      <c r="C3" s="87"/>
      <c r="D3" s="87"/>
      <c r="E3" s="87"/>
      <c r="F3" s="87"/>
      <c r="G3" s="87"/>
      <c r="H3" s="87"/>
    </row>
    <row r="4" spans="1:10" ht="44.25" customHeight="1">
      <c r="A4" s="53" t="s">
        <v>185</v>
      </c>
      <c r="B4" s="53" t="s">
        <v>272</v>
      </c>
      <c r="C4" s="53" t="s">
        <v>273</v>
      </c>
      <c r="D4" s="53" t="s">
        <v>274</v>
      </c>
      <c r="E4" s="53" t="s">
        <v>275</v>
      </c>
      <c r="F4" s="55" t="s">
        <v>276</v>
      </c>
      <c r="G4" s="53" t="s">
        <v>277</v>
      </c>
      <c r="H4" s="55" t="s">
        <v>278</v>
      </c>
      <c r="I4" s="55" t="s">
        <v>279</v>
      </c>
      <c r="J4" s="53" t="s">
        <v>280</v>
      </c>
    </row>
    <row r="5" spans="1:10" ht="18.75" customHeight="1">
      <c r="A5" s="56">
        <v>1</v>
      </c>
      <c r="B5" s="56">
        <v>2</v>
      </c>
      <c r="C5" s="56">
        <v>3</v>
      </c>
      <c r="D5" s="56">
        <v>4</v>
      </c>
      <c r="E5" s="56">
        <v>5</v>
      </c>
      <c r="F5" s="48">
        <v>6</v>
      </c>
      <c r="G5" s="56">
        <v>7</v>
      </c>
      <c r="H5" s="48">
        <v>8</v>
      </c>
      <c r="I5" s="48">
        <v>9</v>
      </c>
      <c r="J5" s="56">
        <v>10</v>
      </c>
    </row>
    <row r="6" spans="1:10" ht="42" customHeight="1">
      <c r="A6" s="24" t="s">
        <v>70</v>
      </c>
      <c r="B6" s="23"/>
      <c r="C6" s="23"/>
      <c r="D6" s="23"/>
      <c r="E6" s="57"/>
      <c r="F6" s="13"/>
      <c r="G6" s="57"/>
      <c r="H6" s="13"/>
      <c r="I6" s="13"/>
      <c r="J6" s="57"/>
    </row>
    <row r="7" spans="1:10" ht="42" customHeight="1">
      <c r="A7" s="174" t="s">
        <v>261</v>
      </c>
      <c r="B7" s="175" t="s">
        <v>281</v>
      </c>
      <c r="C7" s="15" t="s">
        <v>282</v>
      </c>
      <c r="D7" s="15" t="s">
        <v>283</v>
      </c>
      <c r="E7" s="24" t="s">
        <v>284</v>
      </c>
      <c r="F7" s="15" t="s">
        <v>285</v>
      </c>
      <c r="G7" s="24" t="s">
        <v>286</v>
      </c>
      <c r="H7" s="15" t="s">
        <v>287</v>
      </c>
      <c r="I7" s="15" t="s">
        <v>288</v>
      </c>
      <c r="J7" s="24" t="s">
        <v>289</v>
      </c>
    </row>
    <row r="8" spans="1:10" ht="42" customHeight="1">
      <c r="A8" s="174" t="s">
        <v>261</v>
      </c>
      <c r="B8" s="175" t="s">
        <v>281</v>
      </c>
      <c r="C8" s="15" t="s">
        <v>282</v>
      </c>
      <c r="D8" s="15" t="s">
        <v>290</v>
      </c>
      <c r="E8" s="24" t="s">
        <v>291</v>
      </c>
      <c r="F8" s="15" t="s">
        <v>285</v>
      </c>
      <c r="G8" s="24" t="s">
        <v>292</v>
      </c>
      <c r="H8" s="15"/>
      <c r="I8" s="15" t="s">
        <v>293</v>
      </c>
      <c r="J8" s="24" t="s">
        <v>294</v>
      </c>
    </row>
    <row r="9" spans="1:10" ht="42" customHeight="1">
      <c r="A9" s="174" t="s">
        <v>261</v>
      </c>
      <c r="B9" s="175" t="s">
        <v>281</v>
      </c>
      <c r="C9" s="15" t="s">
        <v>282</v>
      </c>
      <c r="D9" s="15" t="s">
        <v>295</v>
      </c>
      <c r="E9" s="24" t="s">
        <v>296</v>
      </c>
      <c r="F9" s="15" t="s">
        <v>285</v>
      </c>
      <c r="G9" s="24" t="s">
        <v>297</v>
      </c>
      <c r="H9" s="15" t="s">
        <v>298</v>
      </c>
      <c r="I9" s="15" t="s">
        <v>288</v>
      </c>
      <c r="J9" s="24" t="s">
        <v>299</v>
      </c>
    </row>
    <row r="10" spans="1:10" ht="42" customHeight="1">
      <c r="A10" s="174" t="s">
        <v>261</v>
      </c>
      <c r="B10" s="175" t="s">
        <v>281</v>
      </c>
      <c r="C10" s="15" t="s">
        <v>300</v>
      </c>
      <c r="D10" s="15" t="s">
        <v>301</v>
      </c>
      <c r="E10" s="24" t="s">
        <v>302</v>
      </c>
      <c r="F10" s="15" t="s">
        <v>285</v>
      </c>
      <c r="G10" s="24" t="s">
        <v>303</v>
      </c>
      <c r="H10" s="15"/>
      <c r="I10" s="15" t="s">
        <v>293</v>
      </c>
      <c r="J10" s="24" t="s">
        <v>304</v>
      </c>
    </row>
    <row r="11" spans="1:10" ht="42" customHeight="1">
      <c r="A11" s="174" t="s">
        <v>261</v>
      </c>
      <c r="B11" s="175" t="s">
        <v>281</v>
      </c>
      <c r="C11" s="15" t="s">
        <v>305</v>
      </c>
      <c r="D11" s="15" t="s">
        <v>306</v>
      </c>
      <c r="E11" s="24" t="s">
        <v>307</v>
      </c>
      <c r="F11" s="15" t="s">
        <v>308</v>
      </c>
      <c r="G11" s="24" t="s">
        <v>309</v>
      </c>
      <c r="H11" s="15" t="s">
        <v>298</v>
      </c>
      <c r="I11" s="15" t="s">
        <v>288</v>
      </c>
      <c r="J11" s="24" t="s">
        <v>310</v>
      </c>
    </row>
    <row r="12" spans="1:10" ht="42" customHeight="1">
      <c r="A12" s="174" t="s">
        <v>267</v>
      </c>
      <c r="B12" s="175" t="s">
        <v>281</v>
      </c>
      <c r="C12" s="15" t="s">
        <v>282</v>
      </c>
      <c r="D12" s="15" t="s">
        <v>283</v>
      </c>
      <c r="E12" s="24" t="s">
        <v>284</v>
      </c>
      <c r="F12" s="15" t="s">
        <v>285</v>
      </c>
      <c r="G12" s="24" t="s">
        <v>286</v>
      </c>
      <c r="H12" s="15" t="s">
        <v>287</v>
      </c>
      <c r="I12" s="15" t="s">
        <v>288</v>
      </c>
      <c r="J12" s="24" t="s">
        <v>311</v>
      </c>
    </row>
    <row r="13" spans="1:10" ht="42" customHeight="1">
      <c r="A13" s="174" t="s">
        <v>267</v>
      </c>
      <c r="B13" s="175" t="s">
        <v>281</v>
      </c>
      <c r="C13" s="15" t="s">
        <v>282</v>
      </c>
      <c r="D13" s="15" t="s">
        <v>290</v>
      </c>
      <c r="E13" s="24" t="s">
        <v>291</v>
      </c>
      <c r="F13" s="15" t="s">
        <v>285</v>
      </c>
      <c r="G13" s="24" t="s">
        <v>292</v>
      </c>
      <c r="H13" s="15"/>
      <c r="I13" s="15" t="s">
        <v>293</v>
      </c>
      <c r="J13" s="24" t="s">
        <v>294</v>
      </c>
    </row>
    <row r="14" spans="1:10" ht="42" customHeight="1">
      <c r="A14" s="174" t="s">
        <v>267</v>
      </c>
      <c r="B14" s="175" t="s">
        <v>281</v>
      </c>
      <c r="C14" s="15" t="s">
        <v>282</v>
      </c>
      <c r="D14" s="15" t="s">
        <v>295</v>
      </c>
      <c r="E14" s="24" t="s">
        <v>296</v>
      </c>
      <c r="F14" s="15" t="s">
        <v>285</v>
      </c>
      <c r="G14" s="24" t="s">
        <v>297</v>
      </c>
      <c r="H14" s="15" t="s">
        <v>298</v>
      </c>
      <c r="I14" s="15" t="s">
        <v>288</v>
      </c>
      <c r="J14" s="24" t="s">
        <v>299</v>
      </c>
    </row>
    <row r="15" spans="1:10" ht="42" customHeight="1">
      <c r="A15" s="174" t="s">
        <v>267</v>
      </c>
      <c r="B15" s="175" t="s">
        <v>281</v>
      </c>
      <c r="C15" s="15" t="s">
        <v>300</v>
      </c>
      <c r="D15" s="15" t="s">
        <v>301</v>
      </c>
      <c r="E15" s="24" t="s">
        <v>302</v>
      </c>
      <c r="F15" s="15" t="s">
        <v>285</v>
      </c>
      <c r="G15" s="24" t="s">
        <v>303</v>
      </c>
      <c r="H15" s="15"/>
      <c r="I15" s="15" t="s">
        <v>293</v>
      </c>
      <c r="J15" s="24" t="s">
        <v>304</v>
      </c>
    </row>
    <row r="16" spans="1:10" ht="42" customHeight="1">
      <c r="A16" s="174" t="s">
        <v>267</v>
      </c>
      <c r="B16" s="175" t="s">
        <v>281</v>
      </c>
      <c r="C16" s="15" t="s">
        <v>305</v>
      </c>
      <c r="D16" s="15" t="s">
        <v>306</v>
      </c>
      <c r="E16" s="24" t="s">
        <v>307</v>
      </c>
      <c r="F16" s="15" t="s">
        <v>308</v>
      </c>
      <c r="G16" s="24" t="s">
        <v>309</v>
      </c>
      <c r="H16" s="15" t="s">
        <v>298</v>
      </c>
      <c r="I16" s="15" t="s">
        <v>288</v>
      </c>
      <c r="J16" s="24" t="s">
        <v>310</v>
      </c>
    </row>
    <row r="17" spans="1:10" ht="42" customHeight="1">
      <c r="A17" s="174" t="s">
        <v>270</v>
      </c>
      <c r="B17" s="175" t="s">
        <v>312</v>
      </c>
      <c r="C17" s="15" t="s">
        <v>282</v>
      </c>
      <c r="D17" s="15" t="s">
        <v>283</v>
      </c>
      <c r="E17" s="24" t="s">
        <v>313</v>
      </c>
      <c r="F17" s="15" t="s">
        <v>285</v>
      </c>
      <c r="G17" s="24" t="s">
        <v>314</v>
      </c>
      <c r="H17" s="15" t="s">
        <v>287</v>
      </c>
      <c r="I17" s="15" t="s">
        <v>288</v>
      </c>
      <c r="J17" s="24" t="s">
        <v>315</v>
      </c>
    </row>
    <row r="18" spans="1:10" ht="42" customHeight="1">
      <c r="A18" s="174" t="s">
        <v>270</v>
      </c>
      <c r="B18" s="175" t="s">
        <v>312</v>
      </c>
      <c r="C18" s="15" t="s">
        <v>282</v>
      </c>
      <c r="D18" s="15" t="s">
        <v>290</v>
      </c>
      <c r="E18" s="24" t="s">
        <v>316</v>
      </c>
      <c r="F18" s="15" t="s">
        <v>285</v>
      </c>
      <c r="G18" s="24" t="s">
        <v>292</v>
      </c>
      <c r="H18" s="15"/>
      <c r="I18" s="15" t="s">
        <v>293</v>
      </c>
      <c r="J18" s="24" t="s">
        <v>317</v>
      </c>
    </row>
    <row r="19" spans="1:10" ht="42" customHeight="1">
      <c r="A19" s="174" t="s">
        <v>270</v>
      </c>
      <c r="B19" s="175" t="s">
        <v>312</v>
      </c>
      <c r="C19" s="15" t="s">
        <v>282</v>
      </c>
      <c r="D19" s="15" t="s">
        <v>295</v>
      </c>
      <c r="E19" s="24" t="s">
        <v>296</v>
      </c>
      <c r="F19" s="15" t="s">
        <v>285</v>
      </c>
      <c r="G19" s="24" t="s">
        <v>297</v>
      </c>
      <c r="H19" s="15" t="s">
        <v>298</v>
      </c>
      <c r="I19" s="15" t="s">
        <v>288</v>
      </c>
      <c r="J19" s="24" t="s">
        <v>318</v>
      </c>
    </row>
    <row r="20" spans="1:10" ht="42" customHeight="1">
      <c r="A20" s="174" t="s">
        <v>270</v>
      </c>
      <c r="B20" s="175" t="s">
        <v>312</v>
      </c>
      <c r="C20" s="15" t="s">
        <v>300</v>
      </c>
      <c r="D20" s="15" t="s">
        <v>301</v>
      </c>
      <c r="E20" s="24" t="s">
        <v>302</v>
      </c>
      <c r="F20" s="15" t="s">
        <v>285</v>
      </c>
      <c r="G20" s="24" t="s">
        <v>303</v>
      </c>
      <c r="H20" s="15"/>
      <c r="I20" s="15" t="s">
        <v>293</v>
      </c>
      <c r="J20" s="24" t="s">
        <v>304</v>
      </c>
    </row>
    <row r="21" spans="1:10" ht="42" customHeight="1">
      <c r="A21" s="174" t="s">
        <v>270</v>
      </c>
      <c r="B21" s="175" t="s">
        <v>312</v>
      </c>
      <c r="C21" s="15" t="s">
        <v>305</v>
      </c>
      <c r="D21" s="15" t="s">
        <v>306</v>
      </c>
      <c r="E21" s="24" t="s">
        <v>319</v>
      </c>
      <c r="F21" s="15" t="s">
        <v>308</v>
      </c>
      <c r="G21" s="24" t="s">
        <v>309</v>
      </c>
      <c r="H21" s="15" t="s">
        <v>298</v>
      </c>
      <c r="I21" s="15" t="s">
        <v>288</v>
      </c>
      <c r="J21" s="24" t="s">
        <v>320</v>
      </c>
    </row>
    <row r="22" spans="1:10" ht="42" customHeight="1">
      <c r="A22" s="174" t="s">
        <v>270</v>
      </c>
      <c r="B22" s="175" t="s">
        <v>312</v>
      </c>
      <c r="C22" s="15" t="s">
        <v>305</v>
      </c>
      <c r="D22" s="15" t="s">
        <v>306</v>
      </c>
      <c r="E22" s="24" t="s">
        <v>321</v>
      </c>
      <c r="F22" s="15" t="s">
        <v>308</v>
      </c>
      <c r="G22" s="24" t="s">
        <v>309</v>
      </c>
      <c r="H22" s="15" t="s">
        <v>298</v>
      </c>
      <c r="I22" s="15" t="s">
        <v>288</v>
      </c>
      <c r="J22" s="24" t="s">
        <v>322</v>
      </c>
    </row>
    <row r="23" spans="1:10" ht="42" customHeight="1">
      <c r="A23" s="174" t="s">
        <v>265</v>
      </c>
      <c r="B23" s="175" t="s">
        <v>323</v>
      </c>
      <c r="C23" s="15" t="s">
        <v>282</v>
      </c>
      <c r="D23" s="15" t="s">
        <v>283</v>
      </c>
      <c r="E23" s="24" t="s">
        <v>324</v>
      </c>
      <c r="F23" s="15" t="s">
        <v>285</v>
      </c>
      <c r="G23" s="24" t="s">
        <v>297</v>
      </c>
      <c r="H23" s="15" t="s">
        <v>298</v>
      </c>
      <c r="I23" s="15" t="s">
        <v>288</v>
      </c>
      <c r="J23" s="24" t="s">
        <v>324</v>
      </c>
    </row>
    <row r="24" spans="1:10" ht="42" customHeight="1">
      <c r="A24" s="174" t="s">
        <v>265</v>
      </c>
      <c r="B24" s="175" t="s">
        <v>323</v>
      </c>
      <c r="C24" s="15" t="s">
        <v>282</v>
      </c>
      <c r="D24" s="15" t="s">
        <v>290</v>
      </c>
      <c r="E24" s="24" t="s">
        <v>325</v>
      </c>
      <c r="F24" s="15" t="s">
        <v>285</v>
      </c>
      <c r="G24" s="24" t="s">
        <v>326</v>
      </c>
      <c r="H24" s="15" t="s">
        <v>327</v>
      </c>
      <c r="I24" s="15" t="s">
        <v>293</v>
      </c>
      <c r="J24" s="24" t="s">
        <v>328</v>
      </c>
    </row>
    <row r="25" spans="1:10" ht="42" customHeight="1">
      <c r="A25" s="174" t="s">
        <v>265</v>
      </c>
      <c r="B25" s="175" t="s">
        <v>323</v>
      </c>
      <c r="C25" s="15" t="s">
        <v>300</v>
      </c>
      <c r="D25" s="15" t="s">
        <v>301</v>
      </c>
      <c r="E25" s="24" t="s">
        <v>329</v>
      </c>
      <c r="F25" s="15" t="s">
        <v>308</v>
      </c>
      <c r="G25" s="24" t="s">
        <v>309</v>
      </c>
      <c r="H25" s="15" t="s">
        <v>298</v>
      </c>
      <c r="I25" s="15" t="s">
        <v>288</v>
      </c>
      <c r="J25" s="24" t="s">
        <v>330</v>
      </c>
    </row>
    <row r="26" spans="1:10" ht="42" customHeight="1">
      <c r="A26" s="174" t="s">
        <v>265</v>
      </c>
      <c r="B26" s="175" t="s">
        <v>323</v>
      </c>
      <c r="C26" s="15" t="s">
        <v>305</v>
      </c>
      <c r="D26" s="15" t="s">
        <v>306</v>
      </c>
      <c r="E26" s="24" t="s">
        <v>329</v>
      </c>
      <c r="F26" s="15" t="s">
        <v>308</v>
      </c>
      <c r="G26" s="24" t="s">
        <v>309</v>
      </c>
      <c r="H26" s="15" t="s">
        <v>298</v>
      </c>
      <c r="I26" s="15" t="s">
        <v>288</v>
      </c>
      <c r="J26" s="24" t="s">
        <v>331</v>
      </c>
    </row>
  </sheetData>
  <mergeCells count="10">
    <mergeCell ref="A17:A22"/>
    <mergeCell ref="B17:B22"/>
    <mergeCell ref="A23:A26"/>
    <mergeCell ref="B23:B26"/>
    <mergeCell ref="A2:J2"/>
    <mergeCell ref="A3:H3"/>
    <mergeCell ref="A7:A11"/>
    <mergeCell ref="B7:B11"/>
    <mergeCell ref="A12:A16"/>
    <mergeCell ref="B12:B16"/>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9"/>
  <sheetViews>
    <sheetView showZeros="0" workbookViewId="0"/>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2" customHeight="1">
      <c r="A1" s="58">
        <v>1</v>
      </c>
      <c r="B1" s="59">
        <v>0</v>
      </c>
      <c r="C1" s="58">
        <v>1</v>
      </c>
      <c r="D1" s="29"/>
      <c r="E1" s="29"/>
      <c r="F1" s="51" t="s">
        <v>332</v>
      </c>
    </row>
    <row r="2" spans="1:6" ht="42" customHeight="1">
      <c r="A2" s="176" t="str">
        <f>"2025"&amp;"年部门政府性基金预算支出预算表"</f>
        <v>2025年部门政府性基金预算支出预算表</v>
      </c>
      <c r="B2" s="177" t="s">
        <v>333</v>
      </c>
      <c r="C2" s="178"/>
      <c r="D2" s="123"/>
      <c r="E2" s="123"/>
      <c r="F2" s="123"/>
    </row>
    <row r="3" spans="1:6" ht="13.5" customHeight="1">
      <c r="A3" s="158" t="str">
        <f>"单位名称："&amp;"全部"</f>
        <v>单位名称：全部</v>
      </c>
      <c r="B3" s="158" t="s">
        <v>334</v>
      </c>
      <c r="C3" s="182"/>
      <c r="D3" s="29"/>
      <c r="E3" s="29"/>
      <c r="F3" s="51" t="s">
        <v>1</v>
      </c>
    </row>
    <row r="4" spans="1:6" ht="19.5" customHeight="1">
      <c r="A4" s="133" t="s">
        <v>183</v>
      </c>
      <c r="B4" s="180" t="s">
        <v>72</v>
      </c>
      <c r="C4" s="133" t="s">
        <v>73</v>
      </c>
      <c r="D4" s="164" t="s">
        <v>335</v>
      </c>
      <c r="E4" s="131"/>
      <c r="F4" s="132"/>
    </row>
    <row r="5" spans="1:6" ht="18.75" customHeight="1">
      <c r="A5" s="162"/>
      <c r="B5" s="181"/>
      <c r="C5" s="162"/>
      <c r="D5" s="60" t="s">
        <v>55</v>
      </c>
      <c r="E5" s="47" t="s">
        <v>75</v>
      </c>
      <c r="F5" s="60" t="s">
        <v>76</v>
      </c>
    </row>
    <row r="6" spans="1:6" ht="18.75" customHeight="1">
      <c r="A6" s="55">
        <v>1</v>
      </c>
      <c r="B6" s="61" t="s">
        <v>83</v>
      </c>
      <c r="C6" s="55">
        <v>3</v>
      </c>
      <c r="D6" s="32">
        <v>4</v>
      </c>
      <c r="E6" s="32">
        <v>5</v>
      </c>
      <c r="F6" s="32">
        <v>6</v>
      </c>
    </row>
    <row r="7" spans="1:6" ht="21" customHeight="1">
      <c r="A7" s="15"/>
      <c r="B7" s="15"/>
      <c r="C7" s="15"/>
      <c r="D7" s="6"/>
      <c r="E7" s="6"/>
      <c r="F7" s="6"/>
    </row>
    <row r="8" spans="1:6" ht="21" customHeight="1">
      <c r="A8" s="15"/>
      <c r="B8" s="15"/>
      <c r="C8" s="15"/>
      <c r="D8" s="6"/>
      <c r="E8" s="6"/>
      <c r="F8" s="6"/>
    </row>
    <row r="9" spans="1:6" ht="18.75" customHeight="1">
      <c r="A9" s="100" t="s">
        <v>173</v>
      </c>
      <c r="B9" s="100" t="s">
        <v>173</v>
      </c>
      <c r="C9" s="179" t="s">
        <v>173</v>
      </c>
      <c r="D9" s="6"/>
      <c r="E9" s="6"/>
      <c r="F9" s="6"/>
    </row>
  </sheetData>
  <mergeCells count="7">
    <mergeCell ref="A2:F2"/>
    <mergeCell ref="A9:C9"/>
    <mergeCell ref="D4:F4"/>
    <mergeCell ref="B4:B5"/>
    <mergeCell ref="C4:C5"/>
    <mergeCell ref="A4:A5"/>
    <mergeCell ref="A3:C3"/>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0"/>
  <sheetViews>
    <sheetView showZeros="0" workbookViewId="0"/>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5.75" customHeight="1">
      <c r="B1" s="42"/>
      <c r="C1" s="42"/>
      <c r="R1" s="43"/>
      <c r="S1" s="43" t="s">
        <v>336</v>
      </c>
    </row>
    <row r="2" spans="1:19" ht="41.25" customHeight="1">
      <c r="A2" s="194" t="str">
        <f>"2025"&amp;"年部门政府采购预算表"</f>
        <v>2025年部门政府采购预算表</v>
      </c>
      <c r="B2" s="156"/>
      <c r="C2" s="156"/>
      <c r="D2" s="157"/>
      <c r="E2" s="157"/>
      <c r="F2" s="157"/>
      <c r="G2" s="157"/>
      <c r="H2" s="157"/>
      <c r="I2" s="157"/>
      <c r="J2" s="157"/>
      <c r="K2" s="157"/>
      <c r="L2" s="157"/>
      <c r="M2" s="156"/>
      <c r="N2" s="157"/>
      <c r="O2" s="157"/>
      <c r="P2" s="156"/>
      <c r="Q2" s="157"/>
      <c r="R2" s="156"/>
      <c r="S2" s="156"/>
    </row>
    <row r="3" spans="1:19" ht="18.75" customHeight="1">
      <c r="A3" s="138" t="str">
        <f>"单位名称："&amp;"全部"</f>
        <v>单位名称：全部</v>
      </c>
      <c r="B3" s="197"/>
      <c r="C3" s="197"/>
      <c r="D3" s="198"/>
      <c r="E3" s="198"/>
      <c r="F3" s="198"/>
      <c r="G3" s="198"/>
      <c r="H3" s="198"/>
      <c r="I3" s="45"/>
      <c r="J3" s="45"/>
      <c r="K3" s="45"/>
      <c r="L3" s="45"/>
      <c r="R3" s="62"/>
      <c r="S3" s="51" t="s">
        <v>1</v>
      </c>
    </row>
    <row r="4" spans="1:19" ht="15.75" customHeight="1">
      <c r="A4" s="167" t="s">
        <v>182</v>
      </c>
      <c r="B4" s="188" t="s">
        <v>183</v>
      </c>
      <c r="C4" s="188" t="s">
        <v>337</v>
      </c>
      <c r="D4" s="195" t="s">
        <v>338</v>
      </c>
      <c r="E4" s="195" t="s">
        <v>339</v>
      </c>
      <c r="F4" s="195" t="s">
        <v>340</v>
      </c>
      <c r="G4" s="195" t="s">
        <v>341</v>
      </c>
      <c r="H4" s="195" t="s">
        <v>342</v>
      </c>
      <c r="I4" s="196" t="s">
        <v>190</v>
      </c>
      <c r="J4" s="196"/>
      <c r="K4" s="196"/>
      <c r="L4" s="196"/>
      <c r="M4" s="150"/>
      <c r="N4" s="196"/>
      <c r="O4" s="196"/>
      <c r="P4" s="149"/>
      <c r="Q4" s="196"/>
      <c r="R4" s="150"/>
      <c r="S4" s="151"/>
    </row>
    <row r="5" spans="1:19" ht="17.25" customHeight="1">
      <c r="A5" s="170"/>
      <c r="B5" s="189"/>
      <c r="C5" s="189"/>
      <c r="D5" s="186"/>
      <c r="E5" s="186"/>
      <c r="F5" s="186"/>
      <c r="G5" s="186"/>
      <c r="H5" s="186"/>
      <c r="I5" s="186" t="s">
        <v>55</v>
      </c>
      <c r="J5" s="186" t="s">
        <v>58</v>
      </c>
      <c r="K5" s="186" t="s">
        <v>343</v>
      </c>
      <c r="L5" s="186" t="s">
        <v>344</v>
      </c>
      <c r="M5" s="199" t="s">
        <v>345</v>
      </c>
      <c r="N5" s="191" t="s">
        <v>346</v>
      </c>
      <c r="O5" s="191"/>
      <c r="P5" s="192"/>
      <c r="Q5" s="191"/>
      <c r="R5" s="193"/>
      <c r="S5" s="190"/>
    </row>
    <row r="6" spans="1:19" ht="54" customHeight="1">
      <c r="A6" s="171"/>
      <c r="B6" s="190"/>
      <c r="C6" s="190"/>
      <c r="D6" s="187"/>
      <c r="E6" s="187"/>
      <c r="F6" s="187"/>
      <c r="G6" s="187"/>
      <c r="H6" s="187"/>
      <c r="I6" s="187"/>
      <c r="J6" s="187" t="s">
        <v>57</v>
      </c>
      <c r="K6" s="187"/>
      <c r="L6" s="187"/>
      <c r="M6" s="200"/>
      <c r="N6" s="64" t="s">
        <v>57</v>
      </c>
      <c r="O6" s="64" t="s">
        <v>64</v>
      </c>
      <c r="P6" s="63" t="s">
        <v>65</v>
      </c>
      <c r="Q6" s="64" t="s">
        <v>66</v>
      </c>
      <c r="R6" s="65" t="s">
        <v>67</v>
      </c>
      <c r="S6" s="63" t="s">
        <v>68</v>
      </c>
    </row>
    <row r="7" spans="1:19" ht="18" customHeight="1">
      <c r="A7" s="66">
        <v>1</v>
      </c>
      <c r="B7" s="66" t="s">
        <v>83</v>
      </c>
      <c r="C7" s="67">
        <v>3</v>
      </c>
      <c r="D7" s="67">
        <v>4</v>
      </c>
      <c r="E7" s="66">
        <v>5</v>
      </c>
      <c r="F7" s="66">
        <v>6</v>
      </c>
      <c r="G7" s="66">
        <v>7</v>
      </c>
      <c r="H7" s="66">
        <v>8</v>
      </c>
      <c r="I7" s="66">
        <v>9</v>
      </c>
      <c r="J7" s="66">
        <v>10</v>
      </c>
      <c r="K7" s="66">
        <v>11</v>
      </c>
      <c r="L7" s="66">
        <v>12</v>
      </c>
      <c r="M7" s="66">
        <v>13</v>
      </c>
      <c r="N7" s="66">
        <v>14</v>
      </c>
      <c r="O7" s="66">
        <v>15</v>
      </c>
      <c r="P7" s="66">
        <v>16</v>
      </c>
      <c r="Q7" s="66">
        <v>17</v>
      </c>
      <c r="R7" s="66">
        <v>18</v>
      </c>
      <c r="S7" s="66">
        <v>19</v>
      </c>
    </row>
    <row r="8" spans="1:19" ht="21" customHeight="1">
      <c r="A8" s="68"/>
      <c r="B8" s="69"/>
      <c r="C8" s="69"/>
      <c r="D8" s="70"/>
      <c r="E8" s="70"/>
      <c r="F8" s="70"/>
      <c r="G8" s="71"/>
      <c r="H8" s="6"/>
      <c r="I8" s="6"/>
      <c r="J8" s="6"/>
      <c r="K8" s="6"/>
      <c r="L8" s="6"/>
      <c r="M8" s="6"/>
      <c r="N8" s="6"/>
      <c r="O8" s="6"/>
      <c r="P8" s="6"/>
      <c r="Q8" s="6"/>
      <c r="R8" s="6"/>
      <c r="S8" s="6"/>
    </row>
    <row r="9" spans="1:19" ht="21" customHeight="1">
      <c r="A9" s="183" t="s">
        <v>173</v>
      </c>
      <c r="B9" s="184"/>
      <c r="C9" s="184"/>
      <c r="D9" s="185"/>
      <c r="E9" s="185"/>
      <c r="F9" s="185"/>
      <c r="G9" s="93"/>
      <c r="H9" s="6"/>
      <c r="I9" s="6"/>
      <c r="J9" s="6"/>
      <c r="K9" s="6"/>
      <c r="L9" s="6"/>
      <c r="M9" s="6"/>
      <c r="N9" s="6"/>
      <c r="O9" s="6"/>
      <c r="P9" s="6"/>
      <c r="Q9" s="6"/>
      <c r="R9" s="6"/>
      <c r="S9" s="6"/>
    </row>
    <row r="10" spans="1:19" ht="21" customHeight="1">
      <c r="A10" s="201" t="s">
        <v>347</v>
      </c>
      <c r="B10" s="202"/>
      <c r="C10" s="202"/>
      <c r="D10" s="201"/>
      <c r="E10" s="201"/>
      <c r="F10" s="201"/>
      <c r="G10" s="203"/>
      <c r="H10" s="204"/>
      <c r="I10" s="204"/>
      <c r="J10" s="204"/>
      <c r="K10" s="204"/>
      <c r="L10" s="204"/>
      <c r="M10" s="204"/>
      <c r="N10" s="204"/>
      <c r="O10" s="204"/>
      <c r="P10" s="204"/>
      <c r="Q10" s="204"/>
      <c r="R10" s="204"/>
      <c r="S10" s="204"/>
    </row>
  </sheetData>
  <mergeCells count="19">
    <mergeCell ref="A10:S10"/>
    <mergeCell ref="A2:S2"/>
    <mergeCell ref="A4:A6"/>
    <mergeCell ref="D4:D6"/>
    <mergeCell ref="E4:E6"/>
    <mergeCell ref="F4:F6"/>
    <mergeCell ref="G4:G6"/>
    <mergeCell ref="H4:H6"/>
    <mergeCell ref="I4:S4"/>
    <mergeCell ref="K5:K6"/>
    <mergeCell ref="L5:L6"/>
    <mergeCell ref="A3:H3"/>
    <mergeCell ref="M5:M6"/>
    <mergeCell ref="I5:I6"/>
    <mergeCell ref="A9:G9"/>
    <mergeCell ref="J5:J6"/>
    <mergeCell ref="C4:C6"/>
    <mergeCell ref="B4:B6"/>
    <mergeCell ref="N5:S5"/>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9"/>
  <sheetViews>
    <sheetView showZeros="0" topLeftCell="F1" workbookViewId="0"/>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6.5" customHeight="1">
      <c r="A1" s="72"/>
      <c r="B1" s="42"/>
      <c r="C1" s="42"/>
      <c r="D1" s="42"/>
      <c r="E1" s="42"/>
      <c r="F1" s="42"/>
      <c r="G1" s="42"/>
      <c r="H1" s="72"/>
      <c r="I1" s="72"/>
      <c r="J1" s="72"/>
      <c r="K1" s="72"/>
      <c r="L1" s="72"/>
      <c r="M1" s="72"/>
      <c r="N1" s="73"/>
      <c r="O1" s="72"/>
      <c r="P1" s="72"/>
      <c r="Q1" s="42"/>
      <c r="R1" s="72"/>
      <c r="S1" s="74"/>
      <c r="T1" s="74" t="s">
        <v>348</v>
      </c>
    </row>
    <row r="2" spans="1:20" ht="41.25" customHeight="1">
      <c r="A2" s="205" t="str">
        <f>"2025"&amp;"年部门政府购买服务预算表"</f>
        <v>2025年部门政府购买服务预算表</v>
      </c>
      <c r="B2" s="156"/>
      <c r="C2" s="156"/>
      <c r="D2" s="156"/>
      <c r="E2" s="156"/>
      <c r="F2" s="156"/>
      <c r="G2" s="156"/>
      <c r="H2" s="206"/>
      <c r="I2" s="206"/>
      <c r="J2" s="206"/>
      <c r="K2" s="206"/>
      <c r="L2" s="206"/>
      <c r="M2" s="206"/>
      <c r="N2" s="207"/>
      <c r="O2" s="206"/>
      <c r="P2" s="206"/>
      <c r="Q2" s="156"/>
      <c r="R2" s="206"/>
      <c r="S2" s="207"/>
      <c r="T2" s="156"/>
    </row>
    <row r="3" spans="1:20" ht="22.5" customHeight="1">
      <c r="A3" s="208" t="str">
        <f>"单位名称："&amp;"全部"</f>
        <v>单位名称：全部</v>
      </c>
      <c r="B3" s="197"/>
      <c r="C3" s="197"/>
      <c r="D3" s="197"/>
      <c r="E3" s="197"/>
      <c r="F3" s="197"/>
      <c r="G3" s="197"/>
      <c r="H3" s="209"/>
      <c r="I3" s="209"/>
      <c r="J3" s="75"/>
      <c r="K3" s="75"/>
      <c r="L3" s="75"/>
      <c r="M3" s="75"/>
      <c r="N3" s="73"/>
      <c r="O3" s="72"/>
      <c r="P3" s="72"/>
      <c r="Q3" s="42"/>
      <c r="R3" s="72"/>
      <c r="S3" s="76"/>
      <c r="T3" s="74" t="s">
        <v>1</v>
      </c>
    </row>
    <row r="4" spans="1:20" ht="24" customHeight="1">
      <c r="A4" s="167" t="s">
        <v>182</v>
      </c>
      <c r="B4" s="188" t="s">
        <v>183</v>
      </c>
      <c r="C4" s="188" t="s">
        <v>337</v>
      </c>
      <c r="D4" s="188" t="s">
        <v>349</v>
      </c>
      <c r="E4" s="188" t="s">
        <v>350</v>
      </c>
      <c r="F4" s="188" t="s">
        <v>351</v>
      </c>
      <c r="G4" s="188" t="s">
        <v>352</v>
      </c>
      <c r="H4" s="195" t="s">
        <v>353</v>
      </c>
      <c r="I4" s="195" t="s">
        <v>354</v>
      </c>
      <c r="J4" s="196" t="s">
        <v>190</v>
      </c>
      <c r="K4" s="196"/>
      <c r="L4" s="196"/>
      <c r="M4" s="196"/>
      <c r="N4" s="150"/>
      <c r="O4" s="196"/>
      <c r="P4" s="196"/>
      <c r="Q4" s="149"/>
      <c r="R4" s="196"/>
      <c r="S4" s="150"/>
      <c r="T4" s="151"/>
    </row>
    <row r="5" spans="1:20" ht="24" customHeight="1">
      <c r="A5" s="170"/>
      <c r="B5" s="189"/>
      <c r="C5" s="189"/>
      <c r="D5" s="189"/>
      <c r="E5" s="189"/>
      <c r="F5" s="189"/>
      <c r="G5" s="189"/>
      <c r="H5" s="186"/>
      <c r="I5" s="186"/>
      <c r="J5" s="186" t="s">
        <v>55</v>
      </c>
      <c r="K5" s="186" t="s">
        <v>58</v>
      </c>
      <c r="L5" s="186" t="s">
        <v>343</v>
      </c>
      <c r="M5" s="186" t="s">
        <v>344</v>
      </c>
      <c r="N5" s="199" t="s">
        <v>345</v>
      </c>
      <c r="O5" s="191" t="s">
        <v>346</v>
      </c>
      <c r="P5" s="191"/>
      <c r="Q5" s="192"/>
      <c r="R5" s="191"/>
      <c r="S5" s="193"/>
      <c r="T5" s="190"/>
    </row>
    <row r="6" spans="1:20" ht="54" customHeight="1">
      <c r="A6" s="171"/>
      <c r="B6" s="190"/>
      <c r="C6" s="190"/>
      <c r="D6" s="190"/>
      <c r="E6" s="190"/>
      <c r="F6" s="190"/>
      <c r="G6" s="190"/>
      <c r="H6" s="187"/>
      <c r="I6" s="187"/>
      <c r="J6" s="187"/>
      <c r="K6" s="187" t="s">
        <v>57</v>
      </c>
      <c r="L6" s="187"/>
      <c r="M6" s="187"/>
      <c r="N6" s="200"/>
      <c r="O6" s="64" t="s">
        <v>57</v>
      </c>
      <c r="P6" s="64" t="s">
        <v>64</v>
      </c>
      <c r="Q6" s="63" t="s">
        <v>65</v>
      </c>
      <c r="R6" s="64" t="s">
        <v>66</v>
      </c>
      <c r="S6" s="65" t="s">
        <v>67</v>
      </c>
      <c r="T6" s="63" t="s">
        <v>68</v>
      </c>
    </row>
    <row r="7" spans="1:20" ht="17.25" customHeight="1">
      <c r="A7" s="31">
        <v>1</v>
      </c>
      <c r="B7" s="63">
        <v>2</v>
      </c>
      <c r="C7" s="31">
        <v>3</v>
      </c>
      <c r="D7" s="31">
        <v>4</v>
      </c>
      <c r="E7" s="63">
        <v>5</v>
      </c>
      <c r="F7" s="31">
        <v>6</v>
      </c>
      <c r="G7" s="31">
        <v>7</v>
      </c>
      <c r="H7" s="63">
        <v>8</v>
      </c>
      <c r="I7" s="31">
        <v>9</v>
      </c>
      <c r="J7" s="31">
        <v>10</v>
      </c>
      <c r="K7" s="63">
        <v>11</v>
      </c>
      <c r="L7" s="31">
        <v>12</v>
      </c>
      <c r="M7" s="31">
        <v>13</v>
      </c>
      <c r="N7" s="63">
        <v>14</v>
      </c>
      <c r="O7" s="31">
        <v>15</v>
      </c>
      <c r="P7" s="31">
        <v>16</v>
      </c>
      <c r="Q7" s="63">
        <v>17</v>
      </c>
      <c r="R7" s="31">
        <v>18</v>
      </c>
      <c r="S7" s="31">
        <v>19</v>
      </c>
      <c r="T7" s="31">
        <v>20</v>
      </c>
    </row>
    <row r="8" spans="1:20" ht="21" customHeight="1">
      <c r="A8" s="68"/>
      <c r="B8" s="69"/>
      <c r="C8" s="69"/>
      <c r="D8" s="69"/>
      <c r="E8" s="69"/>
      <c r="F8" s="69"/>
      <c r="G8" s="69"/>
      <c r="H8" s="70"/>
      <c r="I8" s="70"/>
      <c r="J8" s="6"/>
      <c r="K8" s="6"/>
      <c r="L8" s="6"/>
      <c r="M8" s="6"/>
      <c r="N8" s="6"/>
      <c r="O8" s="6"/>
      <c r="P8" s="6"/>
      <c r="Q8" s="6"/>
      <c r="R8" s="6"/>
      <c r="S8" s="6"/>
      <c r="T8" s="6"/>
    </row>
    <row r="9" spans="1:20" ht="21" customHeight="1">
      <c r="A9" s="183" t="s">
        <v>173</v>
      </c>
      <c r="B9" s="184"/>
      <c r="C9" s="184"/>
      <c r="D9" s="184"/>
      <c r="E9" s="184"/>
      <c r="F9" s="184"/>
      <c r="G9" s="184"/>
      <c r="H9" s="185"/>
      <c r="I9" s="106"/>
      <c r="J9" s="6"/>
      <c r="K9" s="6"/>
      <c r="L9" s="6"/>
      <c r="M9" s="6"/>
      <c r="N9" s="6"/>
      <c r="O9" s="6"/>
      <c r="P9" s="6"/>
      <c r="Q9" s="6"/>
      <c r="R9" s="6"/>
      <c r="S9" s="6"/>
      <c r="T9" s="6"/>
    </row>
  </sheetData>
  <mergeCells count="19">
    <mergeCell ref="A2:T2"/>
    <mergeCell ref="A4:A6"/>
    <mergeCell ref="H4:H6"/>
    <mergeCell ref="I4:I6"/>
    <mergeCell ref="J4:T4"/>
    <mergeCell ref="L5:L6"/>
    <mergeCell ref="M5:M6"/>
    <mergeCell ref="A3:I3"/>
    <mergeCell ref="N5:N6"/>
    <mergeCell ref="J5:J6"/>
    <mergeCell ref="O5:T5"/>
    <mergeCell ref="A9:I9"/>
    <mergeCell ref="K5:K6"/>
    <mergeCell ref="B4:B6"/>
    <mergeCell ref="C4:C6"/>
    <mergeCell ref="F4:F6"/>
    <mergeCell ref="G4:G6"/>
    <mergeCell ref="D4:D6"/>
    <mergeCell ref="E4:E6"/>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8"/>
  <sheetViews>
    <sheetView showZeros="0" workbookViewId="0"/>
  </sheetViews>
  <sheetFormatPr defaultColWidth="9.125" defaultRowHeight="14.25" customHeight="1"/>
  <cols>
    <col min="1" max="1" width="37.75" customWidth="1"/>
    <col min="2" max="24" width="20" customWidth="1"/>
  </cols>
  <sheetData>
    <row r="1" spans="1:24" ht="17.25" customHeight="1">
      <c r="D1" s="27"/>
      <c r="W1" s="43"/>
      <c r="X1" s="43" t="s">
        <v>355</v>
      </c>
    </row>
    <row r="2" spans="1:24" ht="41.25" customHeight="1">
      <c r="A2" s="194" t="str">
        <f>"2025"&amp;"年市对下转移支付预算表"</f>
        <v>2025年市对下转移支付预算表</v>
      </c>
      <c r="B2" s="157"/>
      <c r="C2" s="157"/>
      <c r="D2" s="157"/>
      <c r="E2" s="157"/>
      <c r="F2" s="157"/>
      <c r="G2" s="157"/>
      <c r="H2" s="157"/>
      <c r="I2" s="157"/>
      <c r="J2" s="157"/>
      <c r="K2" s="157"/>
      <c r="L2" s="157"/>
      <c r="M2" s="157"/>
      <c r="N2" s="157"/>
      <c r="O2" s="157"/>
      <c r="P2" s="157"/>
      <c r="Q2" s="157"/>
      <c r="R2" s="157"/>
      <c r="S2" s="157"/>
      <c r="T2" s="157"/>
      <c r="U2" s="157"/>
      <c r="V2" s="157"/>
      <c r="W2" s="156"/>
      <c r="X2" s="156"/>
    </row>
    <row r="3" spans="1:24" ht="18" customHeight="1">
      <c r="A3" s="208" t="str">
        <f>"单位名称："&amp;"全部"</f>
        <v>单位名称：全部</v>
      </c>
      <c r="B3" s="209"/>
      <c r="C3" s="209"/>
      <c r="D3" s="210"/>
      <c r="E3" s="211"/>
      <c r="F3" s="211"/>
      <c r="G3" s="211"/>
      <c r="H3" s="211"/>
      <c r="I3" s="211"/>
      <c r="W3" s="62"/>
      <c r="X3" s="62" t="s">
        <v>1</v>
      </c>
    </row>
    <row r="4" spans="1:24" ht="19.5" customHeight="1">
      <c r="A4" s="172" t="s">
        <v>356</v>
      </c>
      <c r="B4" s="164" t="s">
        <v>190</v>
      </c>
      <c r="C4" s="131"/>
      <c r="D4" s="131"/>
      <c r="E4" s="164" t="s">
        <v>357</v>
      </c>
      <c r="F4" s="131"/>
      <c r="G4" s="131"/>
      <c r="H4" s="131"/>
      <c r="I4" s="131"/>
      <c r="J4" s="131"/>
      <c r="K4" s="131"/>
      <c r="L4" s="131"/>
      <c r="M4" s="131"/>
      <c r="N4" s="131"/>
      <c r="O4" s="131"/>
      <c r="P4" s="131"/>
      <c r="Q4" s="131"/>
      <c r="R4" s="131"/>
      <c r="S4" s="131"/>
      <c r="T4" s="131"/>
      <c r="U4" s="131"/>
      <c r="V4" s="131"/>
      <c r="W4" s="149"/>
      <c r="X4" s="151"/>
    </row>
    <row r="5" spans="1:24" ht="40.5" customHeight="1">
      <c r="A5" s="134"/>
      <c r="B5" s="46" t="s">
        <v>55</v>
      </c>
      <c r="C5" s="52" t="s">
        <v>58</v>
      </c>
      <c r="D5" s="77" t="s">
        <v>343</v>
      </c>
      <c r="E5" s="39" t="s">
        <v>358</v>
      </c>
      <c r="F5" s="39" t="s">
        <v>359</v>
      </c>
      <c r="G5" s="39" t="s">
        <v>360</v>
      </c>
      <c r="H5" s="39" t="s">
        <v>361</v>
      </c>
      <c r="I5" s="39" t="s">
        <v>362</v>
      </c>
      <c r="J5" s="39" t="s">
        <v>363</v>
      </c>
      <c r="K5" s="39" t="s">
        <v>364</v>
      </c>
      <c r="L5" s="39" t="s">
        <v>365</v>
      </c>
      <c r="M5" s="39" t="s">
        <v>366</v>
      </c>
      <c r="N5" s="39" t="s">
        <v>367</v>
      </c>
      <c r="O5" s="39" t="s">
        <v>368</v>
      </c>
      <c r="P5" s="39" t="s">
        <v>369</v>
      </c>
      <c r="Q5" s="39" t="s">
        <v>370</v>
      </c>
      <c r="R5" s="39" t="s">
        <v>371</v>
      </c>
      <c r="S5" s="39" t="s">
        <v>372</v>
      </c>
      <c r="T5" s="39" t="s">
        <v>373</v>
      </c>
      <c r="U5" s="39" t="s">
        <v>374</v>
      </c>
      <c r="V5" s="39" t="s">
        <v>375</v>
      </c>
      <c r="W5" s="39" t="s">
        <v>376</v>
      </c>
      <c r="X5" s="78" t="s">
        <v>377</v>
      </c>
    </row>
    <row r="6" spans="1:24" ht="19.5" customHeight="1">
      <c r="A6" s="54">
        <v>1</v>
      </c>
      <c r="B6" s="54">
        <v>2</v>
      </c>
      <c r="C6" s="54">
        <v>3</v>
      </c>
      <c r="D6" s="36">
        <v>4</v>
      </c>
      <c r="E6" s="48">
        <v>5</v>
      </c>
      <c r="F6" s="54">
        <v>6</v>
      </c>
      <c r="G6" s="54">
        <v>7</v>
      </c>
      <c r="H6" s="36">
        <v>8</v>
      </c>
      <c r="I6" s="54">
        <v>9</v>
      </c>
      <c r="J6" s="54">
        <v>10</v>
      </c>
      <c r="K6" s="54">
        <v>11</v>
      </c>
      <c r="L6" s="36">
        <v>12</v>
      </c>
      <c r="M6" s="54">
        <v>13</v>
      </c>
      <c r="N6" s="54">
        <v>14</v>
      </c>
      <c r="O6" s="54">
        <v>15</v>
      </c>
      <c r="P6" s="36">
        <v>16</v>
      </c>
      <c r="Q6" s="54">
        <v>17</v>
      </c>
      <c r="R6" s="54">
        <v>18</v>
      </c>
      <c r="S6" s="54">
        <v>19</v>
      </c>
      <c r="T6" s="36">
        <v>20</v>
      </c>
      <c r="U6" s="36">
        <v>21</v>
      </c>
      <c r="V6" s="36">
        <v>22</v>
      </c>
      <c r="W6" s="48">
        <v>23</v>
      </c>
      <c r="X6" s="48">
        <v>24</v>
      </c>
    </row>
    <row r="7" spans="1:24" ht="19.5" customHeight="1">
      <c r="A7" s="24"/>
      <c r="B7" s="6"/>
      <c r="C7" s="6"/>
      <c r="D7" s="6"/>
      <c r="E7" s="6"/>
      <c r="F7" s="6"/>
      <c r="G7" s="6"/>
      <c r="H7" s="6"/>
      <c r="I7" s="6"/>
      <c r="J7" s="6"/>
      <c r="K7" s="6"/>
      <c r="L7" s="6"/>
      <c r="M7" s="6"/>
      <c r="N7" s="6"/>
      <c r="O7" s="6"/>
      <c r="P7" s="6"/>
      <c r="Q7" s="6"/>
      <c r="R7" s="6"/>
      <c r="S7" s="6"/>
      <c r="T7" s="6"/>
      <c r="U7" s="6"/>
      <c r="V7" s="6"/>
      <c r="W7" s="6"/>
      <c r="X7" s="6"/>
    </row>
    <row r="8" spans="1:24" ht="19.5" customHeight="1">
      <c r="A8" s="23"/>
      <c r="B8" s="6"/>
      <c r="C8" s="6"/>
      <c r="D8" s="6"/>
      <c r="E8" s="6"/>
      <c r="F8" s="6"/>
      <c r="G8" s="6"/>
      <c r="H8" s="6"/>
      <c r="I8" s="6"/>
      <c r="J8" s="6"/>
      <c r="K8" s="6"/>
      <c r="L8" s="6"/>
      <c r="M8" s="6"/>
      <c r="N8" s="6"/>
      <c r="O8" s="6"/>
      <c r="P8" s="6"/>
      <c r="Q8" s="6"/>
      <c r="R8" s="6"/>
      <c r="S8" s="6"/>
      <c r="T8" s="6"/>
      <c r="U8" s="6"/>
      <c r="V8" s="6"/>
      <c r="W8" s="6"/>
      <c r="X8" s="6"/>
    </row>
  </sheetData>
  <mergeCells count="5">
    <mergeCell ref="A2:X2"/>
    <mergeCell ref="A4:A5"/>
    <mergeCell ref="B4:D4"/>
    <mergeCell ref="A3:I3"/>
    <mergeCell ref="E4:X4"/>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7"/>
  <sheetViews>
    <sheetView showZeros="0" workbookViewId="0"/>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6.5" customHeight="1">
      <c r="J1" s="43" t="s">
        <v>378</v>
      </c>
    </row>
    <row r="2" spans="1:10" ht="41.25" customHeight="1">
      <c r="A2" s="212" t="str">
        <f>"2025"&amp;"年市对下转移支付绩效目标表"</f>
        <v>2025年市对下转移支付绩效目标表</v>
      </c>
      <c r="B2" s="157"/>
      <c r="C2" s="157"/>
      <c r="D2" s="157"/>
      <c r="E2" s="157"/>
      <c r="F2" s="156"/>
      <c r="G2" s="157"/>
      <c r="H2" s="156"/>
      <c r="I2" s="156"/>
      <c r="J2" s="157"/>
    </row>
    <row r="3" spans="1:10" ht="17.25" customHeight="1">
      <c r="A3" s="158" t="str">
        <f>"单位名称："&amp;"全部"</f>
        <v>单位名称：全部</v>
      </c>
      <c r="B3" s="87"/>
      <c r="C3" s="87"/>
      <c r="D3" s="87"/>
      <c r="E3" s="87"/>
      <c r="F3" s="87"/>
      <c r="G3" s="87"/>
      <c r="H3" s="87"/>
    </row>
    <row r="4" spans="1:10" ht="44.25" customHeight="1">
      <c r="A4" s="53" t="s">
        <v>356</v>
      </c>
      <c r="B4" s="53" t="s">
        <v>272</v>
      </c>
      <c r="C4" s="53" t="s">
        <v>273</v>
      </c>
      <c r="D4" s="53" t="s">
        <v>274</v>
      </c>
      <c r="E4" s="53" t="s">
        <v>275</v>
      </c>
      <c r="F4" s="55" t="s">
        <v>276</v>
      </c>
      <c r="G4" s="53" t="s">
        <v>277</v>
      </c>
      <c r="H4" s="55" t="s">
        <v>278</v>
      </c>
      <c r="I4" s="55" t="s">
        <v>279</v>
      </c>
      <c r="J4" s="53" t="s">
        <v>280</v>
      </c>
    </row>
    <row r="5" spans="1:10" ht="14.25" customHeight="1">
      <c r="A5" s="53">
        <v>1</v>
      </c>
      <c r="B5" s="53">
        <v>2</v>
      </c>
      <c r="C5" s="53">
        <v>3</v>
      </c>
      <c r="D5" s="53">
        <v>4</v>
      </c>
      <c r="E5" s="53">
        <v>5</v>
      </c>
      <c r="F5" s="55">
        <v>6</v>
      </c>
      <c r="G5" s="53">
        <v>7</v>
      </c>
      <c r="H5" s="55">
        <v>8</v>
      </c>
      <c r="I5" s="55">
        <v>9</v>
      </c>
      <c r="J5" s="53">
        <v>10</v>
      </c>
    </row>
    <row r="6" spans="1:10" ht="42" customHeight="1">
      <c r="A6" s="24"/>
      <c r="B6" s="23"/>
      <c r="C6" s="23"/>
      <c r="D6" s="23"/>
      <c r="E6" s="57"/>
      <c r="F6" s="13"/>
      <c r="G6" s="57"/>
      <c r="H6" s="13"/>
      <c r="I6" s="13"/>
      <c r="J6" s="57"/>
    </row>
    <row r="7" spans="1:10" ht="42" customHeight="1">
      <c r="A7" s="24"/>
      <c r="B7" s="15"/>
      <c r="C7" s="15"/>
      <c r="D7" s="15"/>
      <c r="E7" s="24"/>
      <c r="F7" s="15"/>
      <c r="G7" s="24"/>
      <c r="H7" s="15"/>
      <c r="I7" s="15"/>
      <c r="J7" s="24"/>
    </row>
  </sheetData>
  <mergeCells count="2">
    <mergeCell ref="A2:J2"/>
    <mergeCell ref="A3:H3"/>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8"/>
  <sheetViews>
    <sheetView showZeros="0" workbookViewId="0"/>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217" t="s">
        <v>379</v>
      </c>
      <c r="B1" s="218"/>
      <c r="C1" s="218"/>
      <c r="D1" s="219"/>
      <c r="E1" s="219"/>
      <c r="F1" s="219"/>
      <c r="G1" s="218"/>
      <c r="H1" s="218"/>
      <c r="I1" s="219"/>
    </row>
    <row r="2" spans="1:9" ht="41.25" customHeight="1">
      <c r="A2" s="96" t="str">
        <f>"2025"&amp;"年新增资产配置预算表"</f>
        <v>2025年新增资产配置预算表</v>
      </c>
      <c r="B2" s="137"/>
      <c r="C2" s="137"/>
      <c r="D2" s="136"/>
      <c r="E2" s="136"/>
      <c r="F2" s="136"/>
      <c r="G2" s="137"/>
      <c r="H2" s="137"/>
      <c r="I2" s="136"/>
    </row>
    <row r="3" spans="1:9" ht="14.25" customHeight="1">
      <c r="A3" s="88" t="str">
        <f>"单位名称："&amp;"全部"</f>
        <v>单位名称：全部</v>
      </c>
      <c r="B3" s="220"/>
      <c r="C3" s="220"/>
      <c r="D3" s="1"/>
      <c r="F3" s="37"/>
      <c r="G3" s="22"/>
      <c r="H3" s="22"/>
      <c r="I3" s="2" t="s">
        <v>1</v>
      </c>
    </row>
    <row r="4" spans="1:9" ht="28.5" customHeight="1">
      <c r="A4" s="140" t="s">
        <v>182</v>
      </c>
      <c r="B4" s="143" t="s">
        <v>183</v>
      </c>
      <c r="C4" s="97" t="s">
        <v>380</v>
      </c>
      <c r="D4" s="140" t="s">
        <v>381</v>
      </c>
      <c r="E4" s="140" t="s">
        <v>382</v>
      </c>
      <c r="F4" s="140" t="s">
        <v>383</v>
      </c>
      <c r="G4" s="143" t="s">
        <v>384</v>
      </c>
      <c r="H4" s="221"/>
      <c r="I4" s="140"/>
    </row>
    <row r="5" spans="1:9" ht="21" customHeight="1">
      <c r="A5" s="97"/>
      <c r="B5" s="144"/>
      <c r="C5" s="144"/>
      <c r="D5" s="142"/>
      <c r="E5" s="144"/>
      <c r="F5" s="144"/>
      <c r="G5" s="39" t="s">
        <v>341</v>
      </c>
      <c r="H5" s="39" t="s">
        <v>385</v>
      </c>
      <c r="I5" s="39" t="s">
        <v>386</v>
      </c>
    </row>
    <row r="6" spans="1:9" ht="17.25" customHeight="1">
      <c r="A6" s="17" t="s">
        <v>82</v>
      </c>
      <c r="B6" s="79"/>
      <c r="C6" s="17">
        <v>2</v>
      </c>
      <c r="D6" s="57">
        <v>3</v>
      </c>
      <c r="E6" s="17">
        <v>4</v>
      </c>
      <c r="F6" s="79">
        <v>5</v>
      </c>
      <c r="G6" s="18">
        <v>6</v>
      </c>
      <c r="H6" s="57">
        <v>7</v>
      </c>
      <c r="I6" s="57">
        <v>8</v>
      </c>
    </row>
    <row r="7" spans="1:9" ht="19.5" customHeight="1">
      <c r="A7" s="19"/>
      <c r="B7" s="8"/>
      <c r="C7" s="8"/>
      <c r="D7" s="24"/>
      <c r="E7" s="15"/>
      <c r="F7" s="18"/>
      <c r="G7" s="80"/>
      <c r="H7" s="81"/>
      <c r="I7" s="81"/>
    </row>
    <row r="8" spans="1:9" ht="19.5" customHeight="1">
      <c r="A8" s="213" t="s">
        <v>55</v>
      </c>
      <c r="B8" s="214"/>
      <c r="C8" s="214"/>
      <c r="D8" s="215"/>
      <c r="E8" s="216"/>
      <c r="F8" s="216"/>
      <c r="G8" s="80"/>
      <c r="H8" s="81"/>
      <c r="I8" s="81"/>
    </row>
  </sheetData>
  <mergeCells count="11">
    <mergeCell ref="A8:F8"/>
    <mergeCell ref="B4:B5"/>
    <mergeCell ref="A1:I1"/>
    <mergeCell ref="A2:I2"/>
    <mergeCell ref="A3:C3"/>
    <mergeCell ref="G4:I4"/>
    <mergeCell ref="F4:F5"/>
    <mergeCell ref="E4:E5"/>
    <mergeCell ref="D4:D5"/>
    <mergeCell ref="C4:C5"/>
    <mergeCell ref="A4:A5"/>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0"/>
  <sheetViews>
    <sheetView showZeros="0" workbookViewId="0"/>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D1" s="50"/>
      <c r="E1" s="50"/>
      <c r="F1" s="50"/>
      <c r="G1" s="50"/>
      <c r="K1" s="43" t="s">
        <v>387</v>
      </c>
    </row>
    <row r="2" spans="1:11" ht="41.25" customHeight="1">
      <c r="A2" s="222" t="str">
        <f>"2025"&amp;"年上级转移支付补助项目支出预算表"</f>
        <v>2025年上级转移支付补助项目支出预算表</v>
      </c>
      <c r="B2" s="157"/>
      <c r="C2" s="157"/>
      <c r="D2" s="157"/>
      <c r="E2" s="157"/>
      <c r="F2" s="157"/>
      <c r="G2" s="157"/>
      <c r="H2" s="157"/>
      <c r="I2" s="157"/>
      <c r="J2" s="157"/>
      <c r="K2" s="157"/>
    </row>
    <row r="3" spans="1:11" ht="13.5" customHeight="1">
      <c r="A3" s="158" t="str">
        <f>"单位名称："&amp;"全部"</f>
        <v>单位名称：全部</v>
      </c>
      <c r="B3" s="159"/>
      <c r="C3" s="159"/>
      <c r="D3" s="159"/>
      <c r="E3" s="159"/>
      <c r="F3" s="159"/>
      <c r="G3" s="159"/>
      <c r="H3" s="45"/>
      <c r="I3" s="45"/>
      <c r="J3" s="45"/>
      <c r="K3" s="62" t="s">
        <v>1</v>
      </c>
    </row>
    <row r="4" spans="1:11" ht="21.75" customHeight="1">
      <c r="A4" s="154" t="s">
        <v>253</v>
      </c>
      <c r="B4" s="154" t="s">
        <v>185</v>
      </c>
      <c r="C4" s="154" t="s">
        <v>254</v>
      </c>
      <c r="D4" s="167" t="s">
        <v>186</v>
      </c>
      <c r="E4" s="167" t="s">
        <v>187</v>
      </c>
      <c r="F4" s="167" t="s">
        <v>255</v>
      </c>
      <c r="G4" s="167" t="s">
        <v>256</v>
      </c>
      <c r="H4" s="172" t="s">
        <v>55</v>
      </c>
      <c r="I4" s="164" t="s">
        <v>388</v>
      </c>
      <c r="J4" s="131"/>
      <c r="K4" s="132"/>
    </row>
    <row r="5" spans="1:11" ht="21.75" customHeight="1">
      <c r="A5" s="161"/>
      <c r="B5" s="161"/>
      <c r="C5" s="161"/>
      <c r="D5" s="170"/>
      <c r="E5" s="170"/>
      <c r="F5" s="170"/>
      <c r="G5" s="170"/>
      <c r="H5" s="152"/>
      <c r="I5" s="167" t="s">
        <v>58</v>
      </c>
      <c r="J5" s="167" t="s">
        <v>59</v>
      </c>
      <c r="K5" s="167" t="s">
        <v>60</v>
      </c>
    </row>
    <row r="6" spans="1:11" ht="40.5" customHeight="1">
      <c r="A6" s="155"/>
      <c r="B6" s="155"/>
      <c r="C6" s="155"/>
      <c r="D6" s="171"/>
      <c r="E6" s="171"/>
      <c r="F6" s="171"/>
      <c r="G6" s="171"/>
      <c r="H6" s="134"/>
      <c r="I6" s="171" t="s">
        <v>57</v>
      </c>
      <c r="J6" s="171"/>
      <c r="K6" s="171"/>
    </row>
    <row r="7" spans="1:11" ht="15" customHeight="1">
      <c r="A7" s="54">
        <v>1</v>
      </c>
      <c r="B7" s="54">
        <v>2</v>
      </c>
      <c r="C7" s="54">
        <v>3</v>
      </c>
      <c r="D7" s="54">
        <v>4</v>
      </c>
      <c r="E7" s="54">
        <v>5</v>
      </c>
      <c r="F7" s="54">
        <v>6</v>
      </c>
      <c r="G7" s="54">
        <v>7</v>
      </c>
      <c r="H7" s="54">
        <v>8</v>
      </c>
      <c r="I7" s="54">
        <v>9</v>
      </c>
      <c r="J7" s="48">
        <v>10</v>
      </c>
      <c r="K7" s="48">
        <v>11</v>
      </c>
    </row>
    <row r="8" spans="1:11" ht="18.75" customHeight="1">
      <c r="A8" s="24"/>
      <c r="B8" s="15"/>
      <c r="C8" s="24"/>
      <c r="D8" s="24"/>
      <c r="E8" s="24"/>
      <c r="F8" s="24"/>
      <c r="G8" s="24"/>
      <c r="H8" s="82"/>
      <c r="I8" s="83"/>
      <c r="J8" s="83"/>
      <c r="K8" s="82"/>
    </row>
    <row r="9" spans="1:11" ht="18.75" customHeight="1">
      <c r="A9" s="8"/>
      <c r="B9" s="15"/>
      <c r="C9" s="15"/>
      <c r="D9" s="15"/>
      <c r="E9" s="15"/>
      <c r="F9" s="15"/>
      <c r="G9" s="15"/>
      <c r="H9" s="84"/>
      <c r="I9" s="84"/>
      <c r="J9" s="84"/>
      <c r="K9" s="82"/>
    </row>
    <row r="10" spans="1:11" ht="18.75" customHeight="1">
      <c r="A10" s="145" t="s">
        <v>173</v>
      </c>
      <c r="B10" s="146"/>
      <c r="C10" s="146"/>
      <c r="D10" s="146"/>
      <c r="E10" s="146"/>
      <c r="F10" s="146"/>
      <c r="G10" s="112"/>
      <c r="H10" s="84"/>
      <c r="I10" s="84"/>
      <c r="J10" s="84"/>
      <c r="K10" s="82"/>
    </row>
  </sheetData>
  <mergeCells count="15">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0"/>
  <sheetViews>
    <sheetView showZeros="0" topLeftCell="D1" workbookViewId="0"/>
  </sheetViews>
  <sheetFormatPr defaultColWidth="9.125" defaultRowHeight="14.25" customHeight="1"/>
  <cols>
    <col min="1" max="1" width="35.25" customWidth="1"/>
    <col min="2" max="4" width="28" customWidth="1"/>
    <col min="5" max="7" width="23.875" customWidth="1"/>
  </cols>
  <sheetData>
    <row r="1" spans="1:7" ht="13.5" customHeight="1">
      <c r="D1" s="50"/>
      <c r="G1" s="43" t="s">
        <v>389</v>
      </c>
    </row>
    <row r="2" spans="1:7" ht="41.25" customHeight="1">
      <c r="A2" s="157" t="str">
        <f>"2025"&amp;"年部门项目中期规划预算表"</f>
        <v>2025年部门项目中期规划预算表</v>
      </c>
      <c r="B2" s="157"/>
      <c r="C2" s="157"/>
      <c r="D2" s="157"/>
      <c r="E2" s="157"/>
      <c r="F2" s="157"/>
      <c r="G2" s="157"/>
    </row>
    <row r="3" spans="1:7" ht="13.5" customHeight="1">
      <c r="A3" s="158" t="str">
        <f>"单位名称："&amp;"全部"</f>
        <v>单位名称：全部</v>
      </c>
      <c r="B3" s="159"/>
      <c r="C3" s="159"/>
      <c r="D3" s="159"/>
      <c r="E3" s="45"/>
      <c r="F3" s="45"/>
      <c r="G3" s="62" t="s">
        <v>1</v>
      </c>
    </row>
    <row r="4" spans="1:7" ht="21.75" customHeight="1">
      <c r="A4" s="154" t="s">
        <v>254</v>
      </c>
      <c r="B4" s="154" t="s">
        <v>253</v>
      </c>
      <c r="C4" s="154" t="s">
        <v>185</v>
      </c>
      <c r="D4" s="167" t="s">
        <v>390</v>
      </c>
      <c r="E4" s="164" t="s">
        <v>58</v>
      </c>
      <c r="F4" s="131"/>
      <c r="G4" s="132"/>
    </row>
    <row r="5" spans="1:7" ht="21.75" customHeight="1">
      <c r="A5" s="161"/>
      <c r="B5" s="161"/>
      <c r="C5" s="161"/>
      <c r="D5" s="170"/>
      <c r="E5" s="226" t="str">
        <f>"2025"&amp;"年"</f>
        <v>2025年</v>
      </c>
      <c r="F5" s="167" t="str">
        <f>("2025"+1)&amp;"年"</f>
        <v>2026年</v>
      </c>
      <c r="G5" s="167" t="str">
        <f>("2025"+2)&amp;"年"</f>
        <v>2027年</v>
      </c>
    </row>
    <row r="6" spans="1:7" ht="40.5" customHeight="1">
      <c r="A6" s="155"/>
      <c r="B6" s="155"/>
      <c r="C6" s="155"/>
      <c r="D6" s="171"/>
      <c r="E6" s="134"/>
      <c r="F6" s="171" t="s">
        <v>57</v>
      </c>
      <c r="G6" s="171"/>
    </row>
    <row r="7" spans="1:7" ht="15" customHeight="1">
      <c r="A7" s="54">
        <v>1</v>
      </c>
      <c r="B7" s="54">
        <v>2</v>
      </c>
      <c r="C7" s="54">
        <v>3</v>
      </c>
      <c r="D7" s="54">
        <v>4</v>
      </c>
      <c r="E7" s="54">
        <v>5</v>
      </c>
      <c r="F7" s="54">
        <v>6</v>
      </c>
      <c r="G7" s="54">
        <v>7</v>
      </c>
    </row>
    <row r="8" spans="1:7" ht="17.25" customHeight="1">
      <c r="A8" s="15" t="s">
        <v>70</v>
      </c>
      <c r="B8" s="85"/>
      <c r="C8" s="85"/>
      <c r="D8" s="15"/>
      <c r="E8" s="84">
        <v>237400</v>
      </c>
      <c r="F8" s="84"/>
      <c r="G8" s="84"/>
    </row>
    <row r="9" spans="1:7" ht="18.75" customHeight="1">
      <c r="A9" s="15"/>
      <c r="B9" s="15" t="s">
        <v>391</v>
      </c>
      <c r="C9" s="15" t="s">
        <v>261</v>
      </c>
      <c r="D9" s="15" t="s">
        <v>392</v>
      </c>
      <c r="E9" s="84">
        <v>237400</v>
      </c>
      <c r="F9" s="84"/>
      <c r="G9" s="84"/>
    </row>
    <row r="10" spans="1:7" ht="18.75" customHeight="1">
      <c r="A10" s="223" t="s">
        <v>55</v>
      </c>
      <c r="B10" s="224" t="s">
        <v>393</v>
      </c>
      <c r="C10" s="224"/>
      <c r="D10" s="225"/>
      <c r="E10" s="84">
        <v>237400</v>
      </c>
      <c r="F10" s="84"/>
      <c r="G10" s="84"/>
    </row>
  </sheetData>
  <mergeCells count="11">
    <mergeCell ref="A2:G2"/>
    <mergeCell ref="A3:D3"/>
    <mergeCell ref="F5:F6"/>
    <mergeCell ref="E5:E6"/>
    <mergeCell ref="E4:G4"/>
    <mergeCell ref="A10:D10"/>
    <mergeCell ref="B4:B6"/>
    <mergeCell ref="C4:C6"/>
    <mergeCell ref="A4:A6"/>
    <mergeCell ref="G5:G6"/>
    <mergeCell ref="D4:D6"/>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2025-02-26T02:33:31Z</dcterms:created>
  <dcterms:modified xsi:type="dcterms:W3CDTF">2025-02-26T02:33:31Z</dcterms:modified>
</cp:coreProperties>
</file>