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xl/worksheets/sheet1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8245" windowHeight="12315" tabRatio="894" firstSheet="9" activeTab="16"/>
  </bookViews>
  <sheets>
    <sheet name="部门财务收支预算总表01-1" sheetId="1" r:id="rId1"/>
    <sheet name="部门收入预算表01-2" sheetId="2" r:id="rId2"/>
    <sheet name="部门支出预算表01-3" sheetId="3" r:id="rId3"/>
    <sheet name="部门财政拨款收支预算总表02-1" sheetId="4" r:id="rId4"/>
    <sheet name="一般公共预算支出预算表02-2" sheetId="5" r:id="rId5"/>
    <sheet name="一般公共预算“三公”经费支出预算表03" sheetId="6" r:id="rId6"/>
    <sheet name="部门基本支出预算表04" sheetId="7" r:id="rId7"/>
    <sheet name="部门项目支出预算表05-1" sheetId="8" r:id="rId8"/>
    <sheet name="部门项目支出绩效目标表05-2" sheetId="9" r:id="rId9"/>
    <sheet name="部门政府性基金预算支出预算表06" sheetId="10" r:id="rId10"/>
    <sheet name="部门政府采购预算表07" sheetId="11" r:id="rId11"/>
    <sheet name="部门政府购买服务预算表08" sheetId="12" r:id="rId12"/>
    <sheet name="对下转移支付预算表09-1" sheetId="13" r:id="rId13"/>
    <sheet name="对下转移支付绩效目标表09-2" sheetId="14" r:id="rId14"/>
    <sheet name="新增资产配置表10" sheetId="15" r:id="rId15"/>
    <sheet name="上级转移支付补助项目支出预算表11" sheetId="16" r:id="rId16"/>
    <sheet name="部门项目中期规划预算表12" sheetId="17" r:id="rId17"/>
  </sheets>
  <definedNames>
    <definedName name="_xlnm.Print_Titles" localSheetId="0">'部门财务收支预算总表01-1'!$A:$A,'部门财务收支预算总表01-1'!$1:$1</definedName>
    <definedName name="_xlnm.Print_Titles" localSheetId="3">'部门财政拨款收支预算总表02-1'!$A:$A,'部门财政拨款收支预算总表02-1'!$1:$1</definedName>
    <definedName name="_xlnm.Print_Titles" localSheetId="6">部门基本支出预算表04!$A:$A,部门基本支出预算表04!$1:$1</definedName>
    <definedName name="_xlnm.Print_Titles" localSheetId="1">'部门收入预算表01-2'!$A:$A,'部门收入预算表01-2'!$1:$1</definedName>
    <definedName name="_xlnm.Print_Titles" localSheetId="8">'部门项目支出绩效目标表05-2'!$A:$A,'部门项目支出绩效目标表05-2'!$1:$1</definedName>
    <definedName name="_xlnm.Print_Titles" localSheetId="7">'部门项目支出预算表05-1'!$A:$A,'部门项目支出预算表05-1'!$1:$1</definedName>
    <definedName name="_xlnm.Print_Titles" localSheetId="16">部门项目中期规划预算表12!$A:$A,部门项目中期规划预算表12!$1:$1</definedName>
    <definedName name="_xlnm.Print_Titles" localSheetId="10">部门政府采购预算表07!$A:$A,部门政府采购预算表07!$1:$1</definedName>
    <definedName name="_xlnm.Print_Titles" localSheetId="11">部门政府购买服务预算表08!$A:$A,部门政府购买服务预算表08!$1:$1</definedName>
    <definedName name="_xlnm.Print_Titles" localSheetId="9">部门政府性基金预算支出预算表06!$A:$A,部门政府性基金预算支出预算表06!$1:$6</definedName>
    <definedName name="_xlnm.Print_Titles" localSheetId="2">'部门支出预算表01-3'!$A:$A,'部门支出预算表01-3'!$1:$1</definedName>
    <definedName name="_xlnm.Print_Titles" localSheetId="13">'对下转移支付绩效目标表09-2'!$A:$A,'对下转移支付绩效目标表09-2'!$1:$1</definedName>
    <definedName name="_xlnm.Print_Titles" localSheetId="12">'对下转移支付预算表09-1'!$A:$A,'对下转移支付预算表09-1'!$1:$1</definedName>
    <definedName name="_xlnm.Print_Titles" localSheetId="15">上级转移支付补助项目支出预算表11!$A:$A,上级转移支付补助项目支出预算表11!$1:$1</definedName>
    <definedName name="_xlnm.Print_Titles" localSheetId="14">新增资产配置表10!$A:$A,新增资产配置表10!$1:$1</definedName>
    <definedName name="_xlnm.Print_Titles" localSheetId="5">一般公共预算“三公”经费支出预算表03!$A:$A,一般公共预算“三公”经费支出预算表03!$1:$1</definedName>
    <definedName name="_xlnm.Print_Titles" localSheetId="4">'一般公共预算支出预算表02-2'!$A:$A,'一般公共预算支出预算表02-2'!$1:$5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6" i="17"/>
  <c r="F6"/>
  <c r="E6"/>
  <c r="A3"/>
  <c r="A3" i="16"/>
  <c r="A3" i="15"/>
  <c r="A3" i="14"/>
  <c r="A3" i="13"/>
  <c r="A3" i="12"/>
  <c r="A3" i="11"/>
  <c r="A3" i="10"/>
  <c r="A3" i="9"/>
  <c r="A3" i="8"/>
  <c r="A3" i="7"/>
  <c r="A3" i="6"/>
  <c r="A3" i="5"/>
  <c r="A3" i="4"/>
  <c r="A3" i="3"/>
  <c r="A3" i="2"/>
  <c r="A3" i="1"/>
</calcChain>
</file>

<file path=xl/sharedStrings.xml><?xml version="1.0" encoding="utf-8"?>
<sst xmlns="http://schemas.openxmlformats.org/spreadsheetml/2006/main" count="2121" uniqueCount="674">
  <si>
    <t>预算01-1表</t>
  </si>
  <si>
    <t>单位名称：昆明市官渡区方旺林场</t>
  </si>
  <si>
    <t>单位：万元</t>
  </si>
  <si>
    <t>收　　　　　　　　入</t>
  </si>
  <si>
    <t>支　　　　　　　　出</t>
  </si>
  <si>
    <t>项      目</t>
  </si>
  <si>
    <t>预算数</t>
  </si>
  <si>
    <t>项目(按功能分类)</t>
  </si>
  <si>
    <t>一、一般公共预算拨款收入</t>
  </si>
  <si>
    <t xml:space="preserve"> 一、一般公共服务支出</t>
  </si>
  <si>
    <t>二、政府性基金预算拨款收入</t>
  </si>
  <si>
    <t xml:space="preserve"> 二、外交支出</t>
  </si>
  <si>
    <t>三、国有资本经营预算拨款收入</t>
  </si>
  <si>
    <t xml:space="preserve"> 三、国防支出</t>
  </si>
  <si>
    <t>四、财政专户管理资金收入</t>
  </si>
  <si>
    <t xml:space="preserve"> 四、公共安全支出</t>
  </si>
  <si>
    <t>五、单位资金</t>
  </si>
  <si>
    <t xml:space="preserve"> 五、教育支出</t>
  </si>
  <si>
    <t>1、事业收入</t>
  </si>
  <si>
    <t xml:space="preserve"> 六、科学技术支出 </t>
  </si>
  <si>
    <t>2、事业单位经营收入</t>
  </si>
  <si>
    <t xml:space="preserve"> 七、文化旅游体育与传媒支出</t>
  </si>
  <si>
    <t>3、上级补助收入</t>
  </si>
  <si>
    <t xml:space="preserve"> 八、社会保障和就业支出</t>
  </si>
  <si>
    <t>4、附属单位上缴收入</t>
  </si>
  <si>
    <t xml:space="preserve"> 九、卫生健康支出</t>
  </si>
  <si>
    <t>5、其他收入</t>
  </si>
  <si>
    <t xml:space="preserve"> 十、节能环保支出</t>
  </si>
  <si>
    <t xml:space="preserve"> 十一、城乡社区支出</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</si>
  <si>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</si>
  <si>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</si>
  <si>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</si>
  <si>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</si>
  <si>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</si>
  <si>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</si>
  <si>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</si>
  <si>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</si>
  <si>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</si>
  <si>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</si>
  <si>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</si>
  <si>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二十三、预备费</t>
  </si>
  <si>
    <t xml:space="preserve"> 二十四、其他支出</t>
  </si>
  <si>
    <t xml:space="preserve"> 二十五、转移性支出</t>
  </si>
  <si>
    <t xml:space="preserve"> 二十六、债务付息支出</t>
  </si>
  <si>
    <t>本年收入合计</t>
  </si>
  <si>
    <t>本年支出合计</t>
  </si>
  <si>
    <t>上年结转结余</t>
  </si>
  <si>
    <t>年终结转结余</t>
  </si>
  <si>
    <t>1、财政拨款结转结余</t>
  </si>
  <si>
    <t>2、使用非财政拨款结余</t>
  </si>
  <si>
    <t>2、非财政拨款结余</t>
  </si>
  <si>
    <t>收  入  总  计</t>
  </si>
  <si>
    <t>支  出  总  计</t>
  </si>
  <si>
    <t>预算01-2表</t>
  </si>
  <si>
    <t>部门（单位）代码</t>
  </si>
  <si>
    <t>部门（单位）名称</t>
  </si>
  <si>
    <t>合计</t>
  </si>
  <si>
    <t>本年收入</t>
  </si>
  <si>
    <t>小计</t>
  </si>
  <si>
    <t>一般公共预算</t>
  </si>
  <si>
    <t>政府性基金预算</t>
  </si>
  <si>
    <t>国有资本经营预算</t>
  </si>
  <si>
    <t>财政专户管理资金</t>
  </si>
  <si>
    <t>单位资金</t>
  </si>
  <si>
    <t>使用非财政拨款结余</t>
  </si>
  <si>
    <t>事业收入</t>
  </si>
  <si>
    <t>事业单位经营收入</t>
  </si>
  <si>
    <t>上级补助收入</t>
  </si>
  <si>
    <t>附属单位上缴收入</t>
  </si>
  <si>
    <t>其他收入</t>
  </si>
  <si>
    <t>昆明市官渡区方旺林场</t>
  </si>
  <si>
    <t>705001</t>
  </si>
  <si>
    <t>预算01-3表</t>
  </si>
  <si>
    <t>科目编码</t>
  </si>
  <si>
    <t>科目名称</t>
  </si>
  <si>
    <t>财政专户管理的支出</t>
  </si>
  <si>
    <t>基本支出</t>
  </si>
  <si>
    <t>项目支出</t>
  </si>
  <si>
    <t>事业支出</t>
  </si>
  <si>
    <t>事业单位经营支出</t>
  </si>
  <si>
    <t>上级补助支出</t>
  </si>
  <si>
    <t>附属单位补助支出</t>
  </si>
  <si>
    <t>其他支出</t>
  </si>
  <si>
    <t>1</t>
  </si>
  <si>
    <t>2</t>
  </si>
  <si>
    <t>3</t>
  </si>
  <si>
    <t>4</t>
  </si>
  <si>
    <t>5</t>
  </si>
  <si>
    <t>6</t>
  </si>
  <si>
    <t>7</t>
  </si>
  <si>
    <t>8</t>
  </si>
  <si>
    <t>9</t>
  </si>
  <si>
    <t>10</t>
  </si>
  <si>
    <t>11</t>
  </si>
  <si>
    <t>12</t>
  </si>
  <si>
    <t>13</t>
  </si>
  <si>
    <t>14</t>
  </si>
  <si>
    <t>15</t>
  </si>
  <si>
    <t>208</t>
  </si>
  <si>
    <t>社会保障和就业支出</t>
  </si>
  <si>
    <t>20805</t>
  </si>
  <si>
    <t>行政事业单位养老支出</t>
  </si>
  <si>
    <t>2080502</t>
  </si>
  <si>
    <t>事业单位离退休</t>
  </si>
  <si>
    <t>2080505</t>
  </si>
  <si>
    <t>机关事业单位基本养老保险缴费支出</t>
  </si>
  <si>
    <t>2080506</t>
  </si>
  <si>
    <t>机关事业单位职业年金缴费支出</t>
  </si>
  <si>
    <t>210</t>
  </si>
  <si>
    <t>卫生健康支出</t>
  </si>
  <si>
    <t>21011</t>
  </si>
  <si>
    <t>行政事业单位医疗</t>
  </si>
  <si>
    <t>2101102</t>
  </si>
  <si>
    <t>事业单位医疗</t>
  </si>
  <si>
    <t>2101103</t>
  </si>
  <si>
    <t>公务员医疗补助</t>
  </si>
  <si>
    <t>2101199</t>
  </si>
  <si>
    <t>其他行政事业单位医疗支出</t>
  </si>
  <si>
    <t>213</t>
  </si>
  <si>
    <t>农林水支出</t>
  </si>
  <si>
    <t>21302</t>
  </si>
  <si>
    <t>林业和草原</t>
  </si>
  <si>
    <t>2130204</t>
  </si>
  <si>
    <t>事业机构</t>
  </si>
  <si>
    <t>2130205</t>
  </si>
  <si>
    <t>森林资源培育</t>
  </si>
  <si>
    <t>2130206</t>
  </si>
  <si>
    <t>技术推广与转化</t>
  </si>
  <si>
    <t>2130207</t>
  </si>
  <si>
    <t>森林资源管理</t>
  </si>
  <si>
    <t>2130211</t>
  </si>
  <si>
    <t>动植物保护</t>
  </si>
  <si>
    <t>2130226</t>
  </si>
  <si>
    <t>林区公共支出</t>
  </si>
  <si>
    <t>2130234</t>
  </si>
  <si>
    <t>林业草原防灾减灾</t>
  </si>
  <si>
    <t>221</t>
  </si>
  <si>
    <t>住房保障支出</t>
  </si>
  <si>
    <t>22102</t>
  </si>
  <si>
    <t>住房改革支出</t>
  </si>
  <si>
    <t>2210201</t>
  </si>
  <si>
    <t>住房公积金</t>
  </si>
  <si>
    <t>预算02-1表</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</si>
  <si>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</si>
  <si>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</si>
  <si>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</si>
  <si>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</si>
  <si>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</si>
  <si>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</si>
  <si>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</si>
  <si>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</si>
  <si>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</si>
  <si>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</si>
  <si>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</si>
  <si>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</si>
  <si>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</si>
  <si>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</si>
  <si>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</si>
  <si>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</si>
  <si>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</si>
  <si>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</si>
  <si>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</si>
  <si>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</si>
  <si>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</si>
  <si>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</si>
  <si>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</si>
  <si>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</si>
  <si>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</si>
  <si>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</si>
  <si>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</si>
  <si>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</si>
  <si>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</si>
  <si>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</si>
  <si>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</si>
  <si>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（二十六）债务付息支出</t>
  </si>
  <si>
    <t>二、年终结转结余</t>
  </si>
  <si>
    <t>预算02-2表</t>
  </si>
  <si>
    <t>部门预算支出功能分类科目</t>
  </si>
  <si>
    <t>人员经费</t>
  </si>
  <si>
    <t>公用经费</t>
  </si>
  <si>
    <t>合  计</t>
  </si>
  <si>
    <t>预算03表</t>
  </si>
  <si>
    <t>“三公”经费合计</t>
  </si>
  <si>
    <t>因公出国（境）费</t>
  </si>
  <si>
    <t>公务用车购置及运行费</t>
  </si>
  <si>
    <t>公务接待费</t>
  </si>
  <si>
    <t>公务用车购置费</t>
  </si>
  <si>
    <t>公务用车运行费</t>
  </si>
  <si>
    <t>备注：昆明市官渡区方旺林场2025年一般公共预算财政拨款“三公”经费预算合计3.08万元，其中：公务用车购置费0.00万元，较上年增加0.00万元，增长0.00%；公务用车运行维护费3.08万元，较上年减少7.76万元，下降71.59%。减少的原因主要是按照财政要求，缩减支出。</t>
  </si>
  <si>
    <t>预算04表</t>
  </si>
  <si>
    <t>主管部门</t>
  </si>
  <si>
    <t>单位名称</t>
  </si>
  <si>
    <t>项目代码</t>
  </si>
  <si>
    <t>项目名称</t>
  </si>
  <si>
    <t>功能科目编码</t>
  </si>
  <si>
    <t>功能科目名称</t>
  </si>
  <si>
    <t>部门经济科目编码</t>
  </si>
  <si>
    <t>部门经济科目名称</t>
  </si>
  <si>
    <t>资金来源</t>
  </si>
  <si>
    <t>总计</t>
  </si>
  <si>
    <t>财政拨款结转结余</t>
  </si>
  <si>
    <t>全年数</t>
  </si>
  <si>
    <t>已提前安排</t>
  </si>
  <si>
    <t>抵扣上年垫付资金</t>
  </si>
  <si>
    <t>本次下达</t>
  </si>
  <si>
    <t>另文下达</t>
  </si>
  <si>
    <t>事业单位
经营收入</t>
  </si>
  <si>
    <t>已预拨</t>
  </si>
  <si>
    <t>530111210000000004506</t>
  </si>
  <si>
    <t>事业人员工资支出</t>
  </si>
  <si>
    <t>30101</t>
  </si>
  <si>
    <t>基本工资</t>
  </si>
  <si>
    <t>30102</t>
  </si>
  <si>
    <t>津贴补贴</t>
  </si>
  <si>
    <t>30103</t>
  </si>
  <si>
    <t>奖金</t>
  </si>
  <si>
    <t>30107</t>
  </si>
  <si>
    <t>绩效工资</t>
  </si>
  <si>
    <t>530111210000000004507</t>
  </si>
  <si>
    <t>社会保障缴费</t>
  </si>
  <si>
    <t>30108</t>
  </si>
  <si>
    <t>机关事业单位基本养老保险缴费</t>
  </si>
  <si>
    <t>30109</t>
  </si>
  <si>
    <t>职业年金缴费</t>
  </si>
  <si>
    <t>30110</t>
  </si>
  <si>
    <t>职工基本医疗保险缴费</t>
  </si>
  <si>
    <t>30111</t>
  </si>
  <si>
    <t>公务员医疗补助缴费</t>
  </si>
  <si>
    <t>30112</t>
  </si>
  <si>
    <t>其他社会保障缴费</t>
  </si>
  <si>
    <t>530111210000000004508</t>
  </si>
  <si>
    <t>30113</t>
  </si>
  <si>
    <t>530111210000000004509</t>
  </si>
  <si>
    <t>对个人和家庭的补助</t>
  </si>
  <si>
    <t>30305</t>
  </si>
  <si>
    <t>生活补助</t>
  </si>
  <si>
    <t>530111210000000004510</t>
  </si>
  <si>
    <t>公车购置及运维费</t>
  </si>
  <si>
    <t>30231</t>
  </si>
  <si>
    <t>公务用车运行维护费</t>
  </si>
  <si>
    <t>530111210000000004512</t>
  </si>
  <si>
    <t>工会经费</t>
  </si>
  <si>
    <t>30228</t>
  </si>
  <si>
    <t>530111210000000004513</t>
  </si>
  <si>
    <t>一般公用支出</t>
  </si>
  <si>
    <t>30201</t>
  </si>
  <si>
    <t>办公费</t>
  </si>
  <si>
    <t>30205</t>
  </si>
  <si>
    <t>水费</t>
  </si>
  <si>
    <t>30206</t>
  </si>
  <si>
    <t>电费</t>
  </si>
  <si>
    <t>30207</t>
  </si>
  <si>
    <t>邮电费</t>
  </si>
  <si>
    <t>30209</t>
  </si>
  <si>
    <t>物业管理费</t>
  </si>
  <si>
    <t>30211</t>
  </si>
  <si>
    <t>差旅费</t>
  </si>
  <si>
    <t>30213</t>
  </si>
  <si>
    <t>维修（护）费</t>
  </si>
  <si>
    <t>30216</t>
  </si>
  <si>
    <t>培训费</t>
  </si>
  <si>
    <t>30229</t>
  </si>
  <si>
    <t>福利费</t>
  </si>
  <si>
    <t>30299</t>
  </si>
  <si>
    <t>其他商品和服务支出</t>
  </si>
  <si>
    <t>530111231100001504712</t>
  </si>
  <si>
    <t>事业人员绩效奖励</t>
  </si>
  <si>
    <t>530111231100001504714</t>
  </si>
  <si>
    <t>离退休人员支出</t>
  </si>
  <si>
    <t>530111251100003871850</t>
  </si>
  <si>
    <t>事业人员公共交通专项经费</t>
  </si>
  <si>
    <t>30239</t>
  </si>
  <si>
    <t>其他交通费用</t>
  </si>
  <si>
    <t>530111251100003871867</t>
  </si>
  <si>
    <t>离退休干部走访慰问经费</t>
  </si>
  <si>
    <t>预算05-1表</t>
  </si>
  <si>
    <t>项目分类</t>
  </si>
  <si>
    <t>项目单位</t>
  </si>
  <si>
    <t>经济科目编码</t>
  </si>
  <si>
    <t>经济科目名称</t>
  </si>
  <si>
    <t>本年拨款</t>
  </si>
  <si>
    <t>其中：本次下达</t>
  </si>
  <si>
    <t>专项业务类</t>
  </si>
  <si>
    <t>530111200000000000259</t>
  </si>
  <si>
    <t>森林防火通道专项经费</t>
  </si>
  <si>
    <t>30226</t>
  </si>
  <si>
    <t>劳务费</t>
  </si>
  <si>
    <t>530111200000000000729</t>
  </si>
  <si>
    <t>林业病虫害防治专项经费</t>
  </si>
  <si>
    <t>530111231100001140432</t>
  </si>
  <si>
    <t>林业行政执法司法鉴定费用及工作经费</t>
  </si>
  <si>
    <t>530111231100001140460</t>
  </si>
  <si>
    <t>方旺林场界桩经费</t>
  </si>
  <si>
    <t>530111231100001140540</t>
  </si>
  <si>
    <t>森林防火防扑队伍建设专项经费</t>
  </si>
  <si>
    <t>530111231100001140618</t>
  </si>
  <si>
    <t>森林防灭火工作经费</t>
  </si>
  <si>
    <t>530111231100001140669</t>
  </si>
  <si>
    <t>森林防灭火视频监控系统经费</t>
  </si>
  <si>
    <t>530111231100001140856</t>
  </si>
  <si>
    <t>杨林林区石漠化治理经费</t>
  </si>
  <si>
    <t>530111231100001148927</t>
  </si>
  <si>
    <t>低效林改造项目专项经费</t>
  </si>
  <si>
    <t>530111231100001149070</t>
  </si>
  <si>
    <t>林场业务工作专项经费</t>
  </si>
  <si>
    <t>530111241100002140196</t>
  </si>
  <si>
    <t>方旺林场野生动植物资源调查专项经费</t>
  </si>
  <si>
    <t>530111241100002140266</t>
  </si>
  <si>
    <t>方旺林场林木资源资产数据调查专项经费</t>
  </si>
  <si>
    <t>530111241100002140350</t>
  </si>
  <si>
    <t>方旺林场板桥林区、杨林林区新建管护用房及杨林林区管护用房复修专项经费</t>
  </si>
  <si>
    <t>530111241100002141740</t>
  </si>
  <si>
    <t>党建工作专项经费</t>
  </si>
  <si>
    <t>530111251100003631446</t>
  </si>
  <si>
    <t>官渡区方旺林场林地征占用林木评估专项经费</t>
  </si>
  <si>
    <t>530111251100003637577</t>
  </si>
  <si>
    <t>方旺林场图斑整改工作专项经费</t>
  </si>
  <si>
    <t>530111251100003645236</t>
  </si>
  <si>
    <t>方旺林场2025年森林抚育资金</t>
  </si>
  <si>
    <t>事业发展类</t>
  </si>
  <si>
    <t>530111251100003639806</t>
  </si>
  <si>
    <t>消防水池修复经费</t>
  </si>
  <si>
    <t>预算05-2表</t>
  </si>
  <si>
    <t>项目年度绩效目标</t>
  </si>
  <si>
    <t>一级指标</t>
  </si>
  <si>
    <t>二级指标</t>
  </si>
  <si>
    <t>三级指标</t>
  </si>
  <si>
    <t>指标性质</t>
  </si>
  <si>
    <t>指标值</t>
  </si>
  <si>
    <t>度量单位</t>
  </si>
  <si>
    <t>指标属性</t>
  </si>
  <si>
    <t>指标内容</t>
  </si>
  <si>
    <t xml:space="preserve">   林场业务工作专项经费</t>
  </si>
  <si>
    <t xml:space="preserve">    宣传贯彻执行国家林业发展、林业生态环境建设及林业产业的建设的法律、法规和方针、政策；拟定林场林业中长期发展规划和年度计划，经批准后组织实施；编制本单位的森林经营方案。组织开展植树造林、封山育林、天然林保护、退耕还林工作；组织全民义务植树和国土绿化以及防护林、用材林、经济林等森林分类经营工作和各类林业基地及工程项目的建设；开展多种经营，搞活经济。组织林场森林资源清查、动态监测、评价和统计；组织编制林场森林采伐限额，经省林业厅批准后执行；组织林场林地、林权管理。组织林场森林防火和森林病虫鼠害防治、检疫工作；协调区森林防火指挥部的有关业务工作。管理保护辖区内国家和省级森林和野生动物。</t>
  </si>
  <si>
    <t>产出指标</t>
  </si>
  <si>
    <t>质量指标</t>
  </si>
  <si>
    <t>项目完成率</t>
  </si>
  <si>
    <t>&gt;=</t>
  </si>
  <si>
    <t>75</t>
  </si>
  <si>
    <t>%</t>
  </si>
  <si>
    <t>定量指标</t>
  </si>
  <si>
    <t>涉及项目完成率</t>
  </si>
  <si>
    <t>效益指标</t>
  </si>
  <si>
    <t>经济效益</t>
  </si>
  <si>
    <t>是否有效保护森林资源</t>
  </si>
  <si>
    <t>=</t>
  </si>
  <si>
    <t>有效</t>
  </si>
  <si>
    <t>年</t>
  </si>
  <si>
    <t>定性指标</t>
  </si>
  <si>
    <t>有效维护林区社会和谐稳定</t>
  </si>
  <si>
    <t>满意度指标</t>
  </si>
  <si>
    <t>服务对象满意度</t>
  </si>
  <si>
    <t>社会公众满意度</t>
  </si>
  <si>
    <t>≧90%</t>
  </si>
  <si>
    <t>全力维护我区森林资源，改善生态环境、人民受益，群众满意。</t>
  </si>
  <si>
    <t xml:space="preserve">    方旺林场板桥林区、杨林林区新建管护用房及杨林林区管护用房复修专项经费</t>
  </si>
  <si>
    <t xml:space="preserve">    本项目位于昆明市官渡区大板桥镇方旺林场板桥。花箐林区拟新建2处管理用房，建筑面积约1000平方米。功能包括宿舍、办公、储藏、食堂、洗衣房、淋浴房、停车等相关功能。修缮杨林林区1处。</t>
  </si>
  <si>
    <t>数量指标</t>
  </si>
  <si>
    <t>工程总量</t>
  </si>
  <si>
    <t>1000</t>
  </si>
  <si>
    <t>平方米</t>
  </si>
  <si>
    <t>反映新建、改造、修缮工程量完成情况。</t>
  </si>
  <si>
    <t>350</t>
  </si>
  <si>
    <t>安全事故发生率</t>
  </si>
  <si>
    <t>0</t>
  </si>
  <si>
    <t>反映工程实施期间的安全目标。</t>
  </si>
  <si>
    <t>时效指标</t>
  </si>
  <si>
    <t>计划完工率</t>
  </si>
  <si>
    <t>&lt;=</t>
  </si>
  <si>
    <t>70</t>
  </si>
  <si>
    <t>反映工程按计划完工情况。
计划完工率=实际完成工程项目百分比/按计划应完成项目数量。</t>
  </si>
  <si>
    <t>成本指标</t>
  </si>
  <si>
    <t>经济成本指标</t>
  </si>
  <si>
    <t>100</t>
  </si>
  <si>
    <t>反映超概算（预算）项目占比情况。</t>
  </si>
  <si>
    <t>可持续影响</t>
  </si>
  <si>
    <t>使用年限</t>
  </si>
  <si>
    <t>30</t>
  </si>
  <si>
    <t>通过工程设计使用年限反映可持续的效果。</t>
  </si>
  <si>
    <t>受益人群满意度</t>
  </si>
  <si>
    <t>&lt;</t>
  </si>
  <si>
    <t>80</t>
  </si>
  <si>
    <t>调查人群中对设施建设或设施运行的满意度。
受益人群覆盖率=（调查人群中对设施建设或设施运行的人数/问卷调查人数）*100%</t>
  </si>
  <si>
    <t xml:space="preserve">    低效林改造项目专项经费</t>
  </si>
  <si>
    <t>贯彻执行贯彻执行国家森林生态环境建设，森林资源培育、保护利用，国有绿化的法律、法规和方针、政策。组织开展植树造林、封山育林、天然林保护、退耕还林工作；组织开展义务植树和国土绿化以及防护林、用材林等森林分类管理工作和各类林业基地及工程项目的管理。国家森林生态环境建设，森林资源培育、保护利用，国有绿化的法律、法规和方针、政策。组织开展植树造林、封山育林、天然林保护、退耕还林工作；组织开展义务植树和国土绿化以及防护林、用材林等森林分类管理工作和各类林业基地及工程项目的管理。宣传贯彻执行国家林业发展、林业生态环境建设及林业产业的建设的法律、法规和方针、政策；拟定林场林业中长期发展规划和年度计划，经批准后组织实施；编制本单位的森林经营方案。组织开展植树造林、封山育林、天然林保护、退耕还林工作；组织全民义务植树和国土绿化以及防护林、用材林、经济林等森林分类经营工作和各类林业基地及工程项目的建设；开展多种经营，搞活经济。组织林场森林资源清查、动态监测、评价和统计；组织编制林场森林采伐限额，经省林业厅批准后执行；组织林场林地、林权管理。组织林场森林防火和森林病虫鼠害防治、检疫工作；协调区森林防火指挥部的有关业务工作。管理保护辖区内国家和省级森林和野生动物。</t>
  </si>
  <si>
    <t>改造面积</t>
  </si>
  <si>
    <t>亩</t>
  </si>
  <si>
    <t>当年新增林木种植面积</t>
  </si>
  <si>
    <t>竣工验收合格率</t>
  </si>
  <si>
    <t>95</t>
  </si>
  <si>
    <t>"反映项目验收情况。
竣工验收合格率=（验收合格单元工程数量/完工单元工程总数）×100%。"</t>
  </si>
  <si>
    <t>工期控制率</t>
  </si>
  <si>
    <t>"反映工期控制情况。
工期控制率=实际工期/计划工期×100%。"</t>
  </si>
  <si>
    <t>生态效益</t>
  </si>
  <si>
    <t>森林覆盖面积增长率</t>
  </si>
  <si>
    <t>森林覆盖率高于现有</t>
  </si>
  <si>
    <t>森林覆盖面积同期增长比例</t>
  </si>
  <si>
    <t>满意和较满意总人数与调查总人数的比例</t>
  </si>
  <si>
    <t xml:space="preserve">   消防水池修复经费</t>
  </si>
  <si>
    <t>森林消防水池的建设能有效降低森林火灾发生率，对及时扑灭森林火情有极大帮助，更能为各林区管护用房提供生活用水，每发生一次森林火灾扣0.5分。</t>
  </si>
  <si>
    <t>工程数量</t>
  </si>
  <si>
    <t>反映工程设计实现的功能数量或工程的相对独立单元的数量。</t>
  </si>
  <si>
    <t>反映项目验收情况。
竣工验收合格率=（验收合格单元工程数量/完工单元工程总数）×100%。</t>
  </si>
  <si>
    <t>设计变更率</t>
  </si>
  <si>
    <t>90</t>
  </si>
  <si>
    <t>反映项目设计变更情况。
设计变更率=（项目变更金额/项目总预算金额）*00%。</t>
  </si>
  <si>
    <t>森林火灾发生率</t>
  </si>
  <si>
    <t>90%</t>
  </si>
  <si>
    <t>元/亩</t>
  </si>
  <si>
    <t>反映全省林地森林火灾发生情况。</t>
  </si>
  <si>
    <t>反映工程按计划完工情况。
计划完工率=实际完成工程项目个数/按计划应完成项目个数。</t>
  </si>
  <si>
    <t>反映工期控制情况。
工期控制率=实际工期/计划工期×100%。</t>
  </si>
  <si>
    <t>降低森林火灾发生率。</t>
  </si>
  <si>
    <t>生态环境成本指标</t>
  </si>
  <si>
    <t>社会效益</t>
  </si>
  <si>
    <t>综合使用率</t>
  </si>
  <si>
    <t>反映设施建成后的利用、使用的情况。
综合使用率=（投入使用的基础建设工程建设内容/完成建设内容）*100%</t>
  </si>
  <si>
    <t>受益人群覆盖率</t>
  </si>
  <si>
    <t>反映项目设计受益人群或地区的实现情况。
受益人群覆盖率=（实际实现受益人群数/计划实现受益人群数）*100%</t>
  </si>
  <si>
    <t xml:space="preserve">    森林防灭火视频监控系统经费</t>
  </si>
  <si>
    <t>1、按照即将签订的2023年度森林草原防灭火目标管理责任状要求，认真落实各项防扑措施，圆满完成2023年度森林草原防灭火任务；
2、力争森林火灾受害率低于0.08%，林火当日扑灭率达到98%以上；
3、确保不发生重特大森林火灾，确保不发生重大人员伤亡事故.</t>
  </si>
  <si>
    <t>验收通过率</t>
  </si>
  <si>
    <t>&gt;</t>
  </si>
  <si>
    <t>验收通过率不低于95%。</t>
  </si>
  <si>
    <t>设计功能实现率</t>
  </si>
  <si>
    <t>设计功能实现率不低于90%。</t>
  </si>
  <si>
    <t>服务对象满意指数</t>
  </si>
  <si>
    <t>服务对象满意指数不低于95%。</t>
  </si>
  <si>
    <t xml:space="preserve">    方旺林场野生动植物资源调查专项经费</t>
  </si>
  <si>
    <t>区委第一巡察组关于巡察方旺林场党支部意见要求，对方旺林场野生动植物资源调查与评估。</t>
  </si>
  <si>
    <t>野生动植物资源调查专项经费支出</t>
  </si>
  <si>
    <t>严格执行内控制度</t>
  </si>
  <si>
    <t>依据野生动植物资源调查专项经费</t>
  </si>
  <si>
    <t>野生动植物资源调查参与</t>
  </si>
  <si>
    <t>60</t>
  </si>
  <si>
    <t>野生动植物资源调查与周边环境</t>
  </si>
  <si>
    <t>野生动植物资源调查对环境可持续性</t>
  </si>
  <si>
    <t>周边群众满意度调查</t>
  </si>
  <si>
    <t>依据周边群众满意度打分</t>
  </si>
  <si>
    <t xml:space="preserve">    官渡区方旺林场林地征占用林木评估专项经费</t>
  </si>
  <si>
    <t>项目征占用林场林地涉及林木价值评估，保障国有资产处置合法合规。</t>
  </si>
  <si>
    <t>征占用林地现状现地核查面积</t>
  </si>
  <si>
    <t>反映和考核征占用林地现状现地核查面积完成情况。</t>
  </si>
  <si>
    <t>年度森林资源清查次数</t>
  </si>
  <si>
    <t>次</t>
  </si>
  <si>
    <t>反映开展年度森林资源清查的情况。</t>
  </si>
  <si>
    <t>林地资源数据准确率</t>
  </si>
  <si>
    <t>1.00</t>
  </si>
  <si>
    <t>反映单位，按占用林地检查验收办法抽查一定比例图斑，现地核实林地资源因子的准确性,占用林地资源数据准确率=抽查小班数据资源准确面积/抽查林地面积*100%</t>
  </si>
  <si>
    <t>征占用林地准确率</t>
  </si>
  <si>
    <t>林地分级管理实现率</t>
  </si>
  <si>
    <t>反映以县为单位，按分级管理要求，检查一定比例林地保护与利用措施落实情况。林地分级管理实现率=实现县区数/抽查县区总数*100%</t>
  </si>
  <si>
    <t>林地保有量</t>
  </si>
  <si>
    <t>万亩</t>
  </si>
  <si>
    <t>反映检查年度内被检查县全县其他林地面积保有情况。</t>
  </si>
  <si>
    <t>用户满意度</t>
  </si>
  <si>
    <t>反映规划征求发改、财政、自然资源、环保、农业、交通、水利等部门和地方政府意见，并通过专家评审，符合林地保护利用实际情况后审查发布。</t>
  </si>
  <si>
    <t xml:space="preserve">    方旺林场2025年森林抚育资金</t>
  </si>
  <si>
    <t xml:space="preserve">实现林业“双增”目标，提高森林经营管理水平。采取科学合理的森林抚育措施，以形成稳定、健康、丰富多样的森林结构，促进森林、林木生长发育，提高森林质量，大力增加森林碳汇，提高森林综合功能。
</t>
  </si>
  <si>
    <t>森林抚育任务完成率</t>
  </si>
  <si>
    <t>反映方旺林场实施森林抚育面积的情况。森林抚育任务完成率=已完成森林抚育面积/森林抚育目标面积*100%</t>
  </si>
  <si>
    <t>森林抚育质量合格率</t>
  </si>
  <si>
    <t>反映方旺林场实施森林抚育质量达标的情况。森林抚育质量合格率=抽样合格面积/抽样面积*100%</t>
  </si>
  <si>
    <t>反映是否改善林内的卫生状况，增强抗御自然灾害的能力。</t>
  </si>
  <si>
    <t>促进森林可持续发展</t>
  </si>
  <si>
    <t>4086.1</t>
  </si>
  <si>
    <t>反映是否改善生态环境及维护生态系统稳定。</t>
  </si>
  <si>
    <t>受益人群满意度。</t>
  </si>
  <si>
    <t xml:space="preserve">    党建工作专项经费</t>
  </si>
  <si>
    <t>官渡区方旺林场党支部紧紧围绕官渡区方旺林场的工作重点，加强党组织建设。按照党章的要求，定期开展好各种形式的党员学习教育、组织生活和主题党日等活动，确保党的路线方针政策和决策部署的贯彻落实，进一步提升林场党员干部的自身素质，增强党支部吸引力、凝集力和战斗力，保障林场各项工作顺利开展完成。</t>
  </si>
  <si>
    <t>制作党建宣传栏、更换宣传画，墙画等</t>
  </si>
  <si>
    <t>宣传栏10块、宣传26张、墙画50平方米</t>
  </si>
  <si>
    <t>元</t>
  </si>
  <si>
    <t>开展党员活动、购买学习资料等</t>
  </si>
  <si>
    <t>党员活动12次</t>
  </si>
  <si>
    <t>帮扶社区，解决社区困难</t>
  </si>
  <si>
    <t>双报到服务活动</t>
  </si>
  <si>
    <t>购置活动室陈列柜、书柜</t>
  </si>
  <si>
    <t>社会效益指标</t>
  </si>
  <si>
    <t>根据党章要求开展党建工作。</t>
  </si>
  <si>
    <t>生态效益指标</t>
  </si>
  <si>
    <t>思想认识度</t>
  </si>
  <si>
    <t>党员素质提高，强化日常学习和服务水平</t>
  </si>
  <si>
    <t>次/月</t>
  </si>
  <si>
    <t>宣传学习教育</t>
  </si>
  <si>
    <t>党员满意度</t>
  </si>
  <si>
    <t xml:space="preserve">    杨林林区石漠化治理经费</t>
  </si>
  <si>
    <t>通过项目实施，提高项目区森林覆盖率，遏制项目区石漠化趋势，逐步恢复森林植被，改善项目区群众生产生活条件，促进项目区生态环境，社会经济可持续发展。方旺林场杨林林区石漠化治理项目的建设工期安排遵循国家基本建设投资规模年度安排规定，结合方旺林场的实际情况，统筹安排，分布实施。</t>
  </si>
  <si>
    <t>376</t>
  </si>
  <si>
    <t>主体工程完成率</t>
  </si>
  <si>
    <t>反映主体工程完成情况。
主体工程完成率=（按计划完成主体工程的工程量/计划完成主体工程量）*100%。"</t>
  </si>
  <si>
    <t>"反映工期控制情况
工期控制率=实际工期/计划工期*100%"</t>
  </si>
  <si>
    <t>现有森林覆盖面积</t>
  </si>
  <si>
    <t>森林覆盖率</t>
  </si>
  <si>
    <t>新增林木成活率</t>
  </si>
  <si>
    <t>林木成活面积与新增种植面积的比例</t>
  </si>
  <si>
    <t xml:space="preserve">    森林防灭火工作经费</t>
  </si>
  <si>
    <t>1、按照即将签订的2023年度森林草原防灭火目标管理责任状要求，认真落实各项防扑措施，圆满完成2023年度森林草原防灭火任务；
2、力争森林火灾受害率低于0.08%，林火当日扑灭率达到98%以上；
3、确保不发生重特大森林火灾，确保不发生重大人员伤亡事故，确1、力争森林火灾受害率控制在0.8‰内，林火当日扑灭率98%以上.</t>
  </si>
  <si>
    <t>宣传活动开展次数</t>
  </si>
  <si>
    <t>防火期开展宣传活动总次数不少于3次</t>
  </si>
  <si>
    <t>日常巡查次数</t>
  </si>
  <si>
    <t>180</t>
  </si>
  <si>
    <t>防火期内日常巡查总次数不少于180次</t>
  </si>
  <si>
    <t>扑灭火情平均用时</t>
  </si>
  <si>
    <t>扑灭火情平均用时小于60分钟</t>
  </si>
  <si>
    <t>森林火灾受害率</t>
  </si>
  <si>
    <t>0.08</t>
  </si>
  <si>
    <t>森林火灾受害率小于0.08%</t>
  </si>
  <si>
    <t>火灾扑灭复燃率</t>
  </si>
  <si>
    <t>火灾扑灭复燃率为0</t>
  </si>
  <si>
    <t>森林草原防灭火相关部门满意度</t>
  </si>
  <si>
    <t>森林草原防灭火相关部门满意度大于95%</t>
  </si>
  <si>
    <t xml:space="preserve">    方旺林场界桩经费</t>
  </si>
  <si>
    <t>空完成方旺林场五个营林区勘查定界及实地埋桩，保障各林区林地界线清晰准确。</t>
  </si>
  <si>
    <t>297</t>
  </si>
  <si>
    <t>座</t>
  </si>
  <si>
    <t xml:space="preserve">    森林防火防扑队伍建设专项经费</t>
  </si>
  <si>
    <t>1、“三个力争”森林草原火灾受害率力争低于0.08%，林火当日扑灭率力争达到98%，森林火灾当日扑灭率力争达到98%；
2、“三个确保”确保不发生重特大森林火灾，确保不发生重大人员伤亡事故，确保不发生火烧连营。</t>
  </si>
  <si>
    <t>护林员在岗在位情况，林地保护情况</t>
  </si>
  <si>
    <t>全体防扑人员到岗到位达95%以上</t>
  </si>
  <si>
    <t>防火期内护林员全员在岗履行野外火源管控及巡护</t>
  </si>
  <si>
    <t>森林火灾受害率低于0.08%</t>
  </si>
  <si>
    <t>加强巡护，减少火灾发生，处置高效，减低火灾损失。</t>
  </si>
  <si>
    <t>24小时值班制度</t>
  </si>
  <si>
    <t>坚持24小时领导带班值班制度</t>
  </si>
  <si>
    <t>防火期内严格执行24小时领导带班值班制度，及时处置突发火情</t>
  </si>
  <si>
    <t>减少森林火灾损失</t>
  </si>
  <si>
    <t>森林火灾损失控制在10万元以内</t>
  </si>
  <si>
    <t>万元</t>
  </si>
  <si>
    <t>做好预防和扑救工资，发生火情早发现，早扑救</t>
  </si>
  <si>
    <t>降低森林火灾引发的社会关注</t>
  </si>
  <si>
    <t>不发生森林火灾</t>
  </si>
  <si>
    <t>起</t>
  </si>
  <si>
    <t>全员备勤，发生火情实现“打早、打小、打了”</t>
  </si>
  <si>
    <t>有效保护林区森林资源</t>
  </si>
  <si>
    <t>火灾当日扑灭率达98%</t>
  </si>
  <si>
    <t>扑火队分组携带装备巡查，发生火情就近及时处置</t>
  </si>
  <si>
    <t>群众肯定、支持</t>
  </si>
  <si>
    <t>满意度达95以上</t>
  </si>
  <si>
    <t>群众支持、肯定工作成效</t>
  </si>
  <si>
    <t xml:space="preserve">    方旺林场图斑整改工作专项经费</t>
  </si>
  <si>
    <t>完成昆明市林业和草原局、滇中林业和草原局下发图斑整改任务。</t>
  </si>
  <si>
    <t>疑似林地图斑调查率</t>
  </si>
  <si>
    <t>反映方旺林场调查疑似图斑的情况。疑似林地图斑调查率=实际调查数/计划调查数*100%</t>
  </si>
  <si>
    <t>森林植被恢复检查面积</t>
  </si>
  <si>
    <t>反映和考核森林植被恢复检查面积完成情况。</t>
  </si>
  <si>
    <t>森林违法案件查处率</t>
  </si>
  <si>
    <t>反映督导、核查方旺林场对违法案件查处情况。违法案件查处率=已查处违法案件数/全年林政案件发生数*100%</t>
  </si>
  <si>
    <t>森林违法案件整改率</t>
  </si>
  <si>
    <t>反映涉林案件整改情况。违法案件整改率=已整改案件数/违法案件总数*100%</t>
  </si>
  <si>
    <t>违法面积核实率</t>
  </si>
  <si>
    <t>反映核实方旺林场违法面积数量情况。</t>
  </si>
  <si>
    <t>4.39</t>
  </si>
  <si>
    <t>反映检查年度内被检查方旺林场其他林地面积保有情况。</t>
  </si>
  <si>
    <t>反映规划征求方旺林场林地周边村组社区意见，符合林地保护利用实际情况后审查发布。</t>
  </si>
  <si>
    <t xml:space="preserve">    方旺林场林木资源资产数据调查专项经费</t>
  </si>
  <si>
    <t>根据巡察整改要求，摸清林木资源资产数据。</t>
  </si>
  <si>
    <t>反映林场调查疑似图斑的情况。疑似林地图斑调查率=实际调查数/计划调查数*100%</t>
  </si>
  <si>
    <t>反映以林场单位，按检查验收办法抽查一定比例图斑，现地核实林地资源因子的准确性。林地资源数据准确率=抽查小班数据资源准确面积/抽查林地面积*100%</t>
  </si>
  <si>
    <t>反映督导、核查林场对违法案件查处情况。违法案件查处率=已查处违法案件数/全年林政案件发生数*100%</t>
  </si>
  <si>
    <t>林地规划成果完成及时率</t>
  </si>
  <si>
    <t>反映按国家林业局及省相关部门文件时间节点要求及时提交成果的情况。成果完成及时率=按时完成的成果数/应提交成果数*100%</t>
  </si>
  <si>
    <t>森林覆盖增长率</t>
  </si>
  <si>
    <t>反映全省森林覆盖率增长情况。森林覆盖增长率=（本年森林覆盖面积-上年森林覆盖面积）/上年森林覆盖面积*100%</t>
  </si>
  <si>
    <t>反映核实林场违法面积数量情况。</t>
  </si>
  <si>
    <t>反映检查年度内被检查林场其他林地面积保有情况。</t>
  </si>
  <si>
    <t>全省林政案件查处率</t>
  </si>
  <si>
    <t>反映林场林政案件发生数量情况。林政案件查处率=已查处林政案件数/林政案件发生数*100%</t>
  </si>
  <si>
    <t>林农对森林资源管理满意度</t>
  </si>
  <si>
    <t>反映林林场森林资源管理满意度情况。</t>
  </si>
  <si>
    <t xml:space="preserve">    林业病虫害防治专项经费</t>
  </si>
  <si>
    <t>1、按照即将签订的2021年官渡区人民政府、空港经济区管委会森林防火目标管理责任状及官渡区、空港经济区林业部门2021年目标管理责任状要求，认真落实各项防扑措施，圆满完成2021年森林防火任务；
2、完成小哨林区森林防火视频监控系统试点建设；
3、积极争取上级资金，对小哨林区及板桥林区开展林下可燃物清理，消除火险隐患；
4、积极争取上级资金，修建板桥林区及小哨林区防火通道，确保道路畅通。</t>
  </si>
  <si>
    <t>个</t>
  </si>
  <si>
    <t>反映主体工程完成情况。
主体工程完成率=（按计划完成主体工程的工程量/计划完成主体工程量）*100%。</t>
  </si>
  <si>
    <t>林业有害生物成灾率</t>
  </si>
  <si>
    <t>林业有害生物灾害发生面积占森林总面积的比率</t>
  </si>
  <si>
    <t xml:space="preserve">    森林防火通道专项经费</t>
  </si>
  <si>
    <t>1、完成两个林区防火通道建设4公里，增强林区日常巡护及火灾处置扑救人员及物资运送能力；
2、完成板桥、清水林区林下可燃物清理8277亩，消除火险隐患；
3、完成指挥中心建设及护林员对讲通讯更新100台，确保防火期通信畅通；
4、在显眼位置完成永久性宣传碑建设5块。</t>
  </si>
  <si>
    <t>防火通道完成量</t>
  </si>
  <si>
    <t>考察防火通道完成量是否符合预期目标。</t>
  </si>
  <si>
    <t>严格按照相关规范完成防火通道建设</t>
  </si>
  <si>
    <t>防火通道建设合规性</t>
  </si>
  <si>
    <t>考察防火通道完成量是否符合相关文件要求</t>
  </si>
  <si>
    <t>一次性验收合格</t>
  </si>
  <si>
    <t>防火通道验收合格率</t>
  </si>
  <si>
    <t>考察项目是否通过验收。验收合格率=验收合格子项目个数</t>
  </si>
  <si>
    <t>防火通道完成及时率</t>
  </si>
  <si>
    <t>考察项目是否按照相关文件规定及时完成。</t>
  </si>
  <si>
    <t>天</t>
  </si>
  <si>
    <t>森林火灾事故降低率</t>
  </si>
  <si>
    <t>考察通过项目实施，对项目区域内森林火灾事故降低情况起到的作用</t>
  </si>
  <si>
    <t>森林火灾对森林资源保护带来的影响，对周边居民生活和生产带来的影响，对生态平衡带来的影响。</t>
  </si>
  <si>
    <t>防火通道建设有效性</t>
  </si>
  <si>
    <t>考察通过项目建设，是否有效杜绝项目区域内森林火灾发生。</t>
  </si>
  <si>
    <t>林区植被完好率</t>
  </si>
  <si>
    <t>考察通过项目实施，是否有效保护林区植被</t>
  </si>
  <si>
    <t>可持续发展力</t>
  </si>
  <si>
    <t>是否与相关部门信息共享</t>
  </si>
  <si>
    <t>项目实施满意度</t>
  </si>
  <si>
    <t>考察项目的满意度是否达到95%以上</t>
  </si>
  <si>
    <t>考察森林防火工作效益，生态环境是否得到有效改善。</t>
  </si>
  <si>
    <t xml:space="preserve">    林业行政执法司法鉴定费用及工作经费</t>
  </si>
  <si>
    <t>解决方旺林场因历史原因存在的拟定违法图斑，保障方旺林场森林资源安全。</t>
  </si>
  <si>
    <t>巡查次数</t>
  </si>
  <si>
    <t>实际日常巡查次数</t>
  </si>
  <si>
    <t>90.93</t>
  </si>
  <si>
    <t>森林覆盖率不降低</t>
  </si>
  <si>
    <t>受益人群众满意度</t>
  </si>
  <si>
    <t>预算06表</t>
  </si>
  <si>
    <t>政府性基金预算支出预算表</t>
  </si>
  <si>
    <t>政府性基金预算支出</t>
  </si>
  <si>
    <t>注：昆明市官渡区方旺林场2025年无政府性基金预算支出，所以此表无数字。</t>
  </si>
  <si>
    <t>预算07表</t>
  </si>
  <si>
    <t>预算项目</t>
  </si>
  <si>
    <t>采购项目</t>
  </si>
  <si>
    <t>采购品目</t>
  </si>
  <si>
    <t>计量
单位</t>
  </si>
  <si>
    <t>数量</t>
  </si>
  <si>
    <t>面向中小企业预留资金</t>
  </si>
  <si>
    <t>政府性基金</t>
  </si>
  <si>
    <t>国有资本经营收益</t>
  </si>
  <si>
    <t>财政专户管理的收入</t>
  </si>
  <si>
    <t>单位自筹</t>
  </si>
  <si>
    <t>防火通道复修</t>
  </si>
  <si>
    <t>森林防火服务</t>
  </si>
  <si>
    <t>公务用车加油</t>
  </si>
  <si>
    <t>车辆加油、添加燃料服务</t>
  </si>
  <si>
    <t>公务用车维修及保养</t>
  </si>
  <si>
    <t>车辆维修和保养服务</t>
  </si>
  <si>
    <t>公务用车保险</t>
  </si>
  <si>
    <t>机动车保险服务</t>
  </si>
  <si>
    <t>复印纸经费</t>
  </si>
  <si>
    <t>复印纸</t>
  </si>
  <si>
    <t>森林防灭火宣传用品</t>
  </si>
  <si>
    <t>其他印刷服务</t>
  </si>
  <si>
    <t>杨林林区管护用房及挡墙修缮</t>
  </si>
  <si>
    <t>其他建筑物、构筑物修缮</t>
  </si>
  <si>
    <t>备注：当面向中小企业预留资金大于合计时，面向中小企业预留资金为三年预计数。</t>
  </si>
  <si>
    <t>预算08表</t>
  </si>
  <si>
    <t>政府购买服务项目</t>
  </si>
  <si>
    <t>政府购买服务指导性目录代码</t>
  </si>
  <si>
    <t>基本支出/项目支出</t>
  </si>
  <si>
    <t>所属服务类别</t>
  </si>
  <si>
    <t>所属服务领域</t>
  </si>
  <si>
    <t>购买内容简述</t>
  </si>
  <si>
    <t>备注：昆明市官渡区方旺林场无2025年政府购买服务预算，故本表无数据。</t>
  </si>
  <si>
    <t>预算09-1表</t>
  </si>
  <si>
    <t>单位名称（项目）</t>
  </si>
  <si>
    <t>昆明</t>
  </si>
  <si>
    <t>本单位2025年无对下转移支付预算支出</t>
  </si>
  <si>
    <t>注：昆明市官渡区方旺林场2025年无对下转移支付预算支出，所以此表无数字。</t>
  </si>
  <si>
    <t>预算09-2表</t>
  </si>
  <si>
    <t>本单位2025年无市对下转移支付预算支出绩效目标</t>
  </si>
  <si>
    <t>备注：昆明市官渡区方旺林场无2025年市对下转移支付绩效目标，故本表无数据。</t>
  </si>
  <si>
    <t xml:space="preserve">预算10表
</t>
  </si>
  <si>
    <t>资产类别</t>
  </si>
  <si>
    <t>资产分类代码.名称</t>
  </si>
  <si>
    <t>资产名称</t>
  </si>
  <si>
    <t>计量单位</t>
  </si>
  <si>
    <t>财政部门批复数（元）</t>
  </si>
  <si>
    <t>单价</t>
  </si>
  <si>
    <t>金额</t>
  </si>
  <si>
    <t>本单位2025年无新增资产配置预算</t>
  </si>
  <si>
    <t>备注：昆明市官渡区方旺林场无2025年新增资产配置预算，故本表无数据。</t>
  </si>
  <si>
    <t>预算11表</t>
  </si>
  <si>
    <t>上级补助</t>
  </si>
  <si>
    <t>本单位2025年无上级转移支付补助项目支出预算</t>
  </si>
  <si>
    <t>注：昆明市官渡区方旺林场2025年无上级转移支付补助项目支出预算，所以此表无数字。</t>
  </si>
  <si>
    <t>预算12表</t>
  </si>
  <si>
    <t>项目级次</t>
  </si>
  <si>
    <t>311 专项业务类</t>
  </si>
  <si>
    <t>本级</t>
  </si>
  <si>
    <t>313 事业发展类</t>
  </si>
  <si>
    <t/>
  </si>
</sst>
</file>

<file path=xl/styles.xml><?xml version="1.0" encoding="utf-8"?>
<styleSheet xmlns="http://schemas.openxmlformats.org/spreadsheetml/2006/main">
  <numFmts count="5">
    <numFmt numFmtId="176" formatCode="yyyy\-mm\-dd\ hh:mm:ss"/>
    <numFmt numFmtId="177" formatCode="yyyy\-mm\-dd"/>
    <numFmt numFmtId="178" formatCode="#,##0.00;\-#,##0.00;;@"/>
    <numFmt numFmtId="179" formatCode="hh:mm:ss"/>
    <numFmt numFmtId="180" formatCode="#,##0;\-#,##0;;@"/>
  </numFmts>
  <fonts count="18">
    <font>
      <sz val="11"/>
      <color theme="1"/>
      <name val="宋体"/>
      <charset val="134"/>
      <scheme val="minor"/>
    </font>
    <font>
      <sz val="10"/>
      <color rgb="FF000000"/>
      <name val="宋体"/>
      <charset val="134"/>
    </font>
    <font>
      <sz val="9"/>
      <color rgb="FF000000"/>
      <name val="宋体"/>
      <charset val="134"/>
    </font>
    <font>
      <b/>
      <sz val="23"/>
      <color rgb="FF000000"/>
      <name val="宋体"/>
      <charset val="134"/>
    </font>
    <font>
      <sz val="11"/>
      <color rgb="FF000000"/>
      <name val="宋体"/>
      <charset val="134"/>
    </font>
    <font>
      <sz val="10"/>
      <name val="宋体"/>
      <charset val="134"/>
    </font>
    <font>
      <sz val="9"/>
      <color theme="1"/>
      <name val="宋体"/>
      <charset val="134"/>
    </font>
    <font>
      <sz val="10"/>
      <color rgb="FF000000"/>
      <name val="Arial"/>
      <family val="2"/>
    </font>
    <font>
      <b/>
      <sz val="23.95"/>
      <color rgb="FF000000"/>
      <name val="宋体"/>
      <charset val="134"/>
    </font>
    <font>
      <b/>
      <sz val="22"/>
      <color rgb="FF000000"/>
      <name val="宋体"/>
      <charset val="134"/>
    </font>
    <font>
      <sz val="10"/>
      <color rgb="FFFFFFFF"/>
      <name val="宋体"/>
      <charset val="134"/>
    </font>
    <font>
      <b/>
      <sz val="21"/>
      <color rgb="FF000000"/>
      <name val="宋体"/>
      <charset val="134"/>
    </font>
    <font>
      <sz val="9"/>
      <color theme="1"/>
      <name val="宋体"/>
      <charset val="134"/>
      <scheme val="minor"/>
    </font>
    <font>
      <b/>
      <sz val="18"/>
      <color rgb="FF000000"/>
      <name val="宋体"/>
      <charset val="134"/>
    </font>
    <font>
      <sz val="9.75"/>
      <color rgb="FF000000"/>
      <name val="SimSun"/>
      <charset val="134"/>
    </font>
    <font>
      <b/>
      <sz val="9"/>
      <color rgb="FF000000"/>
      <name val="宋体"/>
      <charset val="134"/>
    </font>
    <font>
      <sz val="9"/>
      <name val="宋体"/>
      <charset val="134"/>
    </font>
    <font>
      <sz val="9"/>
      <name val="宋体"/>
      <charset val="134"/>
      <scheme val="minor"/>
    </font>
  </fonts>
  <fills count="4">
    <fill>
      <patternFill patternType="none"/>
    </fill>
    <fill>
      <patternFill patternType="gray125"/>
    </fill>
    <fill>
      <patternFill patternType="solid">
        <fgColor rgb="FFFFFFFF"/>
        <bgColor indexed="64"/>
      </patternFill>
    </fill>
    <fill>
      <patternFill patternType="solid">
        <fgColor rgb="FFFFFFFF"/>
        <bgColor rgb="FF000000"/>
      </patternFill>
    </fill>
  </fills>
  <borders count="24">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rgb="FF000000"/>
      </top>
      <bottom style="thin">
        <color auto="1"/>
      </bottom>
      <diagonal/>
    </border>
    <border>
      <left style="thin">
        <color auto="1"/>
      </left>
      <right style="thin">
        <color auto="1"/>
      </right>
      <top style="thin">
        <color auto="1"/>
      </top>
      <bottom style="thin">
        <color auto="1"/>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auto="1"/>
      </left>
      <right style="thin">
        <color rgb="FF000000"/>
      </right>
      <top style="thin">
        <color rgb="FF000000"/>
      </top>
      <bottom style="thin">
        <color auto="1"/>
      </bottom>
      <diagonal/>
    </border>
    <border>
      <left style="thin">
        <color auto="1"/>
      </left>
      <right style="thin">
        <color rgb="FF000000"/>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rgb="FF000000"/>
      </bottom>
      <diagonal/>
    </border>
    <border>
      <left style="thin">
        <color auto="1"/>
      </left>
      <right style="thin">
        <color rgb="FF000000"/>
      </right>
      <top style="thin">
        <color auto="1"/>
      </top>
      <bottom style="thin">
        <color rgb="FF000000"/>
      </bottom>
      <diagonal/>
    </border>
  </borders>
  <cellStyleXfs count="11">
    <xf numFmtId="0" fontId="0" fillId="0" borderId="0"/>
    <xf numFmtId="176" fontId="16" fillId="0" borderId="7">
      <alignment horizontal="right" vertical="center"/>
    </xf>
    <xf numFmtId="177" fontId="16" fillId="0" borderId="7">
      <alignment horizontal="right" vertical="center"/>
    </xf>
    <xf numFmtId="10" fontId="16" fillId="0" borderId="7">
      <alignment horizontal="right" vertical="center"/>
    </xf>
    <xf numFmtId="178" fontId="16" fillId="0" borderId="7">
      <alignment horizontal="right" vertical="center"/>
    </xf>
    <xf numFmtId="49" fontId="16" fillId="0" borderId="7">
      <alignment horizontal="left" vertical="center" wrapText="1"/>
    </xf>
    <xf numFmtId="178" fontId="16" fillId="0" borderId="7">
      <alignment horizontal="right" vertical="center"/>
    </xf>
    <xf numFmtId="179" fontId="16" fillId="0" borderId="7">
      <alignment horizontal="right" vertical="center"/>
    </xf>
    <xf numFmtId="180" fontId="16" fillId="0" borderId="7">
      <alignment horizontal="right" vertical="center"/>
    </xf>
    <xf numFmtId="0" fontId="16" fillId="0" borderId="0">
      <alignment vertical="top"/>
      <protection locked="0"/>
    </xf>
    <xf numFmtId="0" fontId="5" fillId="0" borderId="0"/>
  </cellStyleXfs>
  <cellXfs count="268">
    <xf numFmtId="0" fontId="0" fillId="0" borderId="0" xfId="0" applyFont="1" applyBorder="1"/>
    <xf numFmtId="0" fontId="0" fillId="0" borderId="0" xfId="0" applyFont="1" applyBorder="1" applyAlignment="1">
      <alignment horizontal="center" vertical="center"/>
    </xf>
    <xf numFmtId="49" fontId="1" fillId="0" borderId="0" xfId="0" applyNumberFormat="1" applyFont="1" applyBorder="1"/>
    <xf numFmtId="0" fontId="2" fillId="0" borderId="0" xfId="0" applyFont="1" applyBorder="1" applyAlignment="1" applyProtection="1">
      <alignment horizontal="right" vertical="center"/>
      <protection locked="0"/>
    </xf>
    <xf numFmtId="0" fontId="4" fillId="0" borderId="0" xfId="0" applyFont="1" applyBorder="1"/>
    <xf numFmtId="0" fontId="2" fillId="0" borderId="0" xfId="0" applyFont="1" applyBorder="1" applyAlignment="1" applyProtection="1">
      <alignment horizontal="right"/>
      <protection locked="0"/>
    </xf>
    <xf numFmtId="0" fontId="4" fillId="0" borderId="1" xfId="0" applyFont="1" applyBorder="1" applyAlignment="1">
      <alignment horizontal="center" vertical="center" wrapText="1"/>
    </xf>
    <xf numFmtId="0" fontId="4" fillId="0" borderId="2" xfId="0" applyFont="1" applyBorder="1" applyAlignment="1">
      <alignment horizontal="center" vertical="center"/>
    </xf>
    <xf numFmtId="0" fontId="4" fillId="0" borderId="1" xfId="0" applyFont="1" applyBorder="1" applyAlignment="1">
      <alignment horizontal="center" vertical="center"/>
    </xf>
    <xf numFmtId="0" fontId="4" fillId="0" borderId="6" xfId="0" applyFont="1" applyBorder="1" applyAlignment="1">
      <alignment horizontal="center" vertical="center"/>
    </xf>
    <xf numFmtId="0" fontId="1" fillId="0" borderId="7" xfId="0" applyFont="1" applyBorder="1" applyAlignment="1">
      <alignment horizontal="center" vertical="center"/>
    </xf>
    <xf numFmtId="0" fontId="2" fillId="2" borderId="7" xfId="0" applyFont="1" applyFill="1" applyBorder="1" applyAlignment="1" applyProtection="1">
      <alignment horizontal="left" vertical="center" wrapText="1"/>
      <protection locked="0"/>
    </xf>
    <xf numFmtId="0" fontId="2" fillId="0" borderId="8" xfId="0" applyFont="1" applyBorder="1" applyAlignment="1" applyProtection="1">
      <alignment horizontal="left" vertical="center"/>
      <protection locked="0"/>
    </xf>
    <xf numFmtId="0" fontId="2" fillId="2" borderId="8" xfId="0" applyFont="1" applyFill="1" applyBorder="1" applyAlignment="1" applyProtection="1">
      <alignment horizontal="left" vertical="center" wrapText="1"/>
      <protection locked="0"/>
    </xf>
    <xf numFmtId="4" fontId="2" fillId="0" borderId="8" xfId="0" applyNumberFormat="1" applyFont="1" applyBorder="1" applyAlignment="1" applyProtection="1">
      <alignment horizontal="right" vertical="center" wrapText="1"/>
      <protection locked="0"/>
    </xf>
    <xf numFmtId="0" fontId="2" fillId="2" borderId="9" xfId="0" applyFont="1" applyFill="1" applyBorder="1" applyAlignment="1" applyProtection="1">
      <alignment horizontal="left" vertical="center" wrapText="1"/>
      <protection locked="0"/>
    </xf>
    <xf numFmtId="4" fontId="2" fillId="0" borderId="9" xfId="0" applyNumberFormat="1" applyFont="1" applyBorder="1" applyAlignment="1" applyProtection="1">
      <alignment horizontal="right" vertical="center" wrapText="1"/>
      <protection locked="0"/>
    </xf>
    <xf numFmtId="0" fontId="2" fillId="0" borderId="9" xfId="0" applyFont="1" applyBorder="1" applyAlignment="1" applyProtection="1">
      <alignment horizontal="left" vertical="center" wrapText="1"/>
      <protection locked="0"/>
    </xf>
    <xf numFmtId="4" fontId="2" fillId="0" borderId="7" xfId="0" applyNumberFormat="1" applyFont="1" applyBorder="1" applyAlignment="1" applyProtection="1">
      <alignment horizontal="right" vertical="center" wrapText="1"/>
      <protection locked="0"/>
    </xf>
    <xf numFmtId="0" fontId="4" fillId="0" borderId="5" xfId="0" applyFont="1" applyBorder="1" applyAlignment="1">
      <alignment horizontal="center" vertical="center"/>
    </xf>
    <xf numFmtId="0" fontId="2" fillId="0" borderId="7" xfId="0" applyFont="1" applyBorder="1" applyAlignment="1">
      <alignment horizontal="left" vertical="center" wrapText="1"/>
    </xf>
    <xf numFmtId="0" fontId="2" fillId="0" borderId="7" xfId="9" applyFont="1" applyFill="1" applyBorder="1" applyAlignment="1" applyProtection="1">
      <alignment horizontal="left" vertical="center" wrapText="1"/>
    </xf>
    <xf numFmtId="4" fontId="2" fillId="0" borderId="7" xfId="0" applyNumberFormat="1" applyFont="1" applyBorder="1" applyAlignment="1">
      <alignment horizontal="right" vertical="center" wrapText="1"/>
    </xf>
    <xf numFmtId="4" fontId="2" fillId="0" borderId="1" xfId="0" applyNumberFormat="1" applyFont="1" applyBorder="1" applyAlignment="1" applyProtection="1">
      <alignment horizontal="right" vertical="center" wrapText="1"/>
      <protection locked="0"/>
    </xf>
    <xf numFmtId="0" fontId="1" fillId="0" borderId="7" xfId="0" applyFont="1" applyBorder="1" applyAlignment="1" applyProtection="1">
      <alignment horizontal="center" vertical="center"/>
      <protection locked="0"/>
    </xf>
    <xf numFmtId="4" fontId="6" fillId="0" borderId="7" xfId="6" applyNumberFormat="1" applyFont="1" applyBorder="1">
      <alignment horizontal="right" vertical="center"/>
    </xf>
    <xf numFmtId="4" fontId="2" fillId="0" borderId="1" xfId="0" applyNumberFormat="1" applyFont="1" applyBorder="1" applyAlignment="1">
      <alignment horizontal="right" vertical="center" wrapText="1"/>
    </xf>
    <xf numFmtId="0" fontId="7" fillId="0" borderId="0" xfId="0" applyFont="1" applyBorder="1" applyProtection="1">
      <protection locked="0"/>
    </xf>
    <xf numFmtId="0" fontId="7" fillId="0" borderId="0" xfId="0" applyFont="1" applyBorder="1"/>
    <xf numFmtId="0" fontId="1" fillId="2" borderId="0" xfId="0" applyFont="1" applyFill="1" applyBorder="1" applyAlignment="1" applyProtection="1">
      <alignment horizontal="right" vertical="center" wrapText="1"/>
      <protection locked="0"/>
    </xf>
    <xf numFmtId="0" fontId="1" fillId="2" borderId="7" xfId="0" applyFont="1" applyFill="1" applyBorder="1" applyAlignment="1" applyProtection="1">
      <alignment horizontal="center" vertical="center"/>
      <protection locked="0"/>
    </xf>
    <xf numFmtId="0" fontId="2" fillId="2" borderId="7" xfId="0" applyFont="1" applyFill="1" applyBorder="1" applyAlignment="1">
      <alignment horizontal="center" vertical="center" wrapText="1"/>
    </xf>
    <xf numFmtId="0" fontId="2" fillId="0" borderId="7" xfId="0" applyFont="1" applyBorder="1" applyAlignment="1" applyProtection="1">
      <alignment horizontal="center"/>
      <protection locked="0"/>
    </xf>
    <xf numFmtId="0" fontId="2" fillId="0" borderId="7" xfId="0" applyFont="1" applyBorder="1" applyAlignment="1" applyProtection="1">
      <alignment horizontal="center" wrapText="1"/>
      <protection locked="0"/>
    </xf>
    <xf numFmtId="0" fontId="2" fillId="0" borderId="7" xfId="0" applyFont="1" applyBorder="1" applyAlignment="1">
      <alignment horizontal="center" wrapText="1"/>
    </xf>
    <xf numFmtId="0" fontId="2" fillId="2" borderId="7" xfId="0" applyFont="1" applyFill="1" applyBorder="1" applyAlignment="1" applyProtection="1">
      <alignment horizontal="center" vertical="center" wrapText="1"/>
      <protection locked="0"/>
    </xf>
    <xf numFmtId="0" fontId="2" fillId="2" borderId="7" xfId="0" applyFont="1" applyFill="1" applyBorder="1" applyAlignment="1">
      <alignment horizontal="left" vertical="center" wrapText="1"/>
    </xf>
    <xf numFmtId="0" fontId="2" fillId="3" borderId="6" xfId="9" applyFont="1" applyFill="1" applyBorder="1" applyAlignment="1" applyProtection="1">
      <alignment horizontal="left" vertical="center" wrapText="1"/>
    </xf>
    <xf numFmtId="0" fontId="2" fillId="0" borderId="7" xfId="0" applyFont="1" applyBorder="1" applyAlignment="1" applyProtection="1">
      <alignment horizontal="left" vertical="center" wrapText="1"/>
      <protection locked="0"/>
    </xf>
    <xf numFmtId="3" fontId="2" fillId="2" borderId="7" xfId="0" applyNumberFormat="1" applyFont="1" applyFill="1" applyBorder="1" applyAlignment="1" applyProtection="1">
      <alignment horizontal="right" vertical="center"/>
      <protection locked="0"/>
    </xf>
    <xf numFmtId="4" fontId="2" fillId="0" borderId="7" xfId="0" applyNumberFormat="1" applyFont="1" applyBorder="1" applyAlignment="1" applyProtection="1">
      <alignment horizontal="right" vertical="center"/>
      <protection locked="0"/>
    </xf>
    <xf numFmtId="0" fontId="2" fillId="0" borderId="7" xfId="0" applyFont="1" applyBorder="1" applyAlignment="1">
      <alignment horizontal="center" vertical="center"/>
    </xf>
    <xf numFmtId="0" fontId="4" fillId="0" borderId="7" xfId="0" applyFont="1" applyBorder="1" applyAlignment="1">
      <alignment horizontal="center" vertical="center" wrapText="1"/>
    </xf>
    <xf numFmtId="0" fontId="4" fillId="0" borderId="7" xfId="0" applyFont="1" applyBorder="1" applyAlignment="1" applyProtection="1">
      <alignment horizontal="center" vertical="center"/>
      <protection locked="0"/>
    </xf>
    <xf numFmtId="0" fontId="2" fillId="0" borderId="7" xfId="0" applyFont="1" applyBorder="1" applyAlignment="1">
      <alignment vertical="center" wrapText="1"/>
    </xf>
    <xf numFmtId="0" fontId="2" fillId="0" borderId="7" xfId="0" applyFont="1" applyBorder="1" applyAlignment="1">
      <alignment horizontal="center" vertical="center" wrapText="1"/>
    </xf>
    <xf numFmtId="0" fontId="2" fillId="2" borderId="7" xfId="0" applyFont="1" applyFill="1" applyBorder="1" applyAlignment="1" applyProtection="1">
      <alignment horizontal="center" vertical="center"/>
      <protection locked="0"/>
    </xf>
    <xf numFmtId="0" fontId="1" fillId="0" borderId="0" xfId="0" applyFont="1" applyBorder="1" applyAlignment="1">
      <alignment horizontal="right" vertical="center"/>
    </xf>
    <xf numFmtId="0" fontId="4" fillId="0" borderId="0" xfId="0" applyFont="1" applyBorder="1" applyAlignment="1">
      <alignment wrapText="1"/>
    </xf>
    <xf numFmtId="0" fontId="4" fillId="0" borderId="4" xfId="0" applyFont="1" applyBorder="1" applyAlignment="1" applyProtection="1">
      <alignment horizontal="center" vertical="center"/>
      <protection locked="0"/>
    </xf>
    <xf numFmtId="0" fontId="4" fillId="0" borderId="10" xfId="0" applyFont="1" applyBorder="1" applyAlignment="1">
      <alignment horizontal="center" vertical="center" wrapText="1"/>
    </xf>
    <xf numFmtId="0" fontId="1" fillId="0" borderId="2" xfId="0" applyFont="1" applyBorder="1" applyAlignment="1">
      <alignment horizontal="center" vertical="center"/>
    </xf>
    <xf numFmtId="178" fontId="6" fillId="0" borderId="7" xfId="0" applyNumberFormat="1" applyFont="1" applyBorder="1" applyAlignment="1">
      <alignment horizontal="right" vertical="center"/>
    </xf>
    <xf numFmtId="0" fontId="1" fillId="0" borderId="0" xfId="0" applyFont="1" applyBorder="1" applyAlignment="1">
      <alignment wrapText="1"/>
    </xf>
    <xf numFmtId="0" fontId="1" fillId="0" borderId="0" xfId="0" applyFont="1" applyBorder="1" applyProtection="1">
      <protection locked="0"/>
    </xf>
    <xf numFmtId="0" fontId="4" fillId="0" borderId="0" xfId="0" applyFont="1" applyBorder="1" applyProtection="1">
      <protection locked="0"/>
    </xf>
    <xf numFmtId="0" fontId="4" fillId="0" borderId="14" xfId="0" applyFont="1" applyBorder="1" applyAlignment="1" applyProtection="1">
      <alignment horizontal="center" vertical="center"/>
      <protection locked="0"/>
    </xf>
    <xf numFmtId="0" fontId="4" fillId="0" borderId="14" xfId="0" applyFont="1" applyBorder="1" applyAlignment="1">
      <alignment horizontal="center" vertical="center" wrapText="1"/>
    </xf>
    <xf numFmtId="0" fontId="2" fillId="0" borderId="6" xfId="0" applyFont="1" applyBorder="1" applyAlignment="1">
      <alignment horizontal="left" vertical="center" wrapText="1"/>
    </xf>
    <xf numFmtId="0" fontId="2" fillId="0" borderId="14" xfId="0" applyFont="1" applyBorder="1" applyAlignment="1" applyProtection="1">
      <alignment horizontal="left" vertical="center"/>
      <protection locked="0"/>
    </xf>
    <xf numFmtId="0" fontId="2" fillId="0" borderId="14" xfId="0" applyFont="1" applyBorder="1" applyAlignment="1">
      <alignment horizontal="left" vertical="center" wrapText="1"/>
    </xf>
    <xf numFmtId="0" fontId="2" fillId="0" borderId="0" xfId="0" applyFont="1" applyBorder="1" applyAlignment="1" applyProtection="1">
      <alignment vertical="top" wrapText="1"/>
      <protection locked="0"/>
    </xf>
    <xf numFmtId="0" fontId="4" fillId="0" borderId="14" xfId="0" applyFont="1" applyBorder="1" applyAlignment="1" applyProtection="1">
      <alignment horizontal="center" vertical="center" wrapText="1"/>
      <protection locked="0"/>
    </xf>
    <xf numFmtId="0" fontId="2" fillId="0" borderId="0" xfId="0" applyFont="1" applyBorder="1" applyAlignment="1" applyProtection="1">
      <alignment horizontal="right" vertical="center" wrapText="1"/>
      <protection locked="0"/>
    </xf>
    <xf numFmtId="0" fontId="2" fillId="0" borderId="0" xfId="0" applyFont="1" applyBorder="1" applyAlignment="1" applyProtection="1">
      <alignment horizontal="right" wrapText="1"/>
      <protection locked="0"/>
    </xf>
    <xf numFmtId="180" fontId="6" fillId="0" borderId="7" xfId="8" applyNumberFormat="1" applyFont="1" applyBorder="1" applyAlignment="1">
      <alignment horizontal="center" vertical="center"/>
    </xf>
    <xf numFmtId="180" fontId="6" fillId="0" borderId="7" xfId="0" applyNumberFormat="1" applyFont="1" applyBorder="1" applyAlignment="1">
      <alignment horizontal="center" vertical="center"/>
    </xf>
    <xf numFmtId="0" fontId="2" fillId="0" borderId="8" xfId="0" applyFont="1" applyBorder="1" applyAlignment="1">
      <alignment horizontal="left" vertical="center" wrapText="1"/>
    </xf>
    <xf numFmtId="3" fontId="2" fillId="0" borderId="17" xfId="0" applyNumberFormat="1" applyFont="1" applyBorder="1" applyAlignment="1">
      <alignment horizontal="right" vertical="center"/>
    </xf>
    <xf numFmtId="0" fontId="2" fillId="0" borderId="9" xfId="0" applyFont="1" applyBorder="1" applyAlignment="1">
      <alignment horizontal="left" vertical="center"/>
    </xf>
    <xf numFmtId="0" fontId="2" fillId="0" borderId="9" xfId="0" applyFont="1" applyBorder="1" applyAlignment="1" applyProtection="1">
      <alignment horizontal="left" vertical="center"/>
      <protection locked="0"/>
    </xf>
    <xf numFmtId="0" fontId="2" fillId="2" borderId="18" xfId="0" applyFont="1" applyFill="1" applyBorder="1" applyAlignment="1">
      <alignment horizontal="right" vertical="center"/>
    </xf>
    <xf numFmtId="0" fontId="2" fillId="0" borderId="0" xfId="0" applyFont="1" applyBorder="1" applyAlignment="1">
      <alignment horizontal="right"/>
    </xf>
    <xf numFmtId="0" fontId="10" fillId="0" borderId="0" xfId="0" applyFont="1" applyBorder="1" applyAlignment="1" applyProtection="1">
      <alignment horizontal="right"/>
      <protection locked="0"/>
    </xf>
    <xf numFmtId="49" fontId="10" fillId="0" borderId="0" xfId="0" applyNumberFormat="1" applyFont="1" applyBorder="1" applyProtection="1">
      <protection locked="0"/>
    </xf>
    <xf numFmtId="0" fontId="1" fillId="0" borderId="0" xfId="0" applyFont="1" applyBorder="1" applyAlignment="1">
      <alignment horizontal="right"/>
    </xf>
    <xf numFmtId="49" fontId="4" fillId="0" borderId="7" xfId="0" applyNumberFormat="1" applyFont="1" applyBorder="1" applyAlignment="1" applyProtection="1">
      <alignment horizontal="center" vertical="center"/>
      <protection locked="0"/>
    </xf>
    <xf numFmtId="0" fontId="4" fillId="0" borderId="7" xfId="0" applyFont="1" applyBorder="1" applyAlignment="1">
      <alignment horizontal="center" vertical="center"/>
    </xf>
    <xf numFmtId="178" fontId="6" fillId="0" borderId="1" xfId="0" applyNumberFormat="1" applyFont="1" applyBorder="1" applyAlignment="1">
      <alignment horizontal="right" vertical="center"/>
    </xf>
    <xf numFmtId="0" fontId="0" fillId="0" borderId="0" xfId="0" applyFont="1" applyBorder="1" applyAlignment="1">
      <alignment vertical="center"/>
    </xf>
    <xf numFmtId="0" fontId="1" fillId="0" borderId="7" xfId="0" applyFont="1" applyBorder="1" applyAlignment="1">
      <alignment horizontal="center" vertical="center" wrapText="1"/>
    </xf>
    <xf numFmtId="0" fontId="2" fillId="0" borderId="8" xfId="0" applyFont="1" applyBorder="1" applyAlignment="1">
      <alignment vertical="center" wrapText="1"/>
    </xf>
    <xf numFmtId="0" fontId="2" fillId="0" borderId="8" xfId="0" applyFont="1" applyBorder="1" applyAlignment="1">
      <alignment horizontal="center" vertical="center" wrapText="1"/>
    </xf>
    <xf numFmtId="0" fontId="2" fillId="2" borderId="8" xfId="0" applyFont="1" applyFill="1" applyBorder="1" applyAlignment="1" applyProtection="1">
      <alignment horizontal="center" vertical="center" wrapText="1"/>
      <protection locked="0"/>
    </xf>
    <xf numFmtId="0" fontId="2" fillId="0" borderId="9" xfId="0" applyFont="1" applyBorder="1" applyAlignment="1">
      <alignment horizontal="left" vertical="center" wrapText="1"/>
    </xf>
    <xf numFmtId="0" fontId="12" fillId="0" borderId="9" xfId="0" applyFont="1" applyBorder="1" applyAlignment="1">
      <alignment vertical="center" wrapText="1"/>
    </xf>
    <xf numFmtId="0" fontId="12" fillId="0" borderId="9" xfId="0" applyFont="1" applyBorder="1" applyAlignment="1">
      <alignment wrapText="1"/>
    </xf>
    <xf numFmtId="0" fontId="1" fillId="0" borderId="0" xfId="0" applyFont="1" applyBorder="1" applyAlignment="1">
      <alignment vertical="top"/>
    </xf>
    <xf numFmtId="0" fontId="2" fillId="0" borderId="17" xfId="0" applyFont="1" applyBorder="1" applyAlignment="1">
      <alignment horizontal="left" vertical="center" wrapText="1"/>
    </xf>
    <xf numFmtId="0" fontId="1" fillId="0" borderId="9" xfId="0" applyFont="1" applyBorder="1" applyAlignment="1" applyProtection="1">
      <alignment horizontal="left" vertical="center" wrapText="1"/>
      <protection locked="0"/>
    </xf>
    <xf numFmtId="0" fontId="2" fillId="2" borderId="18" xfId="0" applyFont="1" applyFill="1" applyBorder="1" applyAlignment="1">
      <alignment horizontal="left" vertical="center"/>
    </xf>
    <xf numFmtId="0" fontId="2" fillId="0" borderId="0" xfId="0" applyFont="1" applyBorder="1" applyAlignment="1">
      <alignment horizontal="right" vertical="center"/>
    </xf>
    <xf numFmtId="0" fontId="1" fillId="0" borderId="0" xfId="0" applyFont="1" applyBorder="1" applyAlignment="1" applyProtection="1">
      <alignment vertical="top"/>
      <protection locked="0"/>
    </xf>
    <xf numFmtId="49" fontId="1" fillId="0" borderId="0" xfId="0" applyNumberFormat="1" applyFont="1" applyBorder="1" applyProtection="1">
      <protection locked="0"/>
    </xf>
    <xf numFmtId="0" fontId="2" fillId="0" borderId="8" xfId="0" applyFont="1" applyBorder="1" applyAlignment="1">
      <alignment horizontal="left" vertical="center"/>
    </xf>
    <xf numFmtId="0" fontId="2" fillId="0" borderId="17" xfId="0" applyFont="1" applyBorder="1" applyAlignment="1">
      <alignment horizontal="left" vertical="center"/>
    </xf>
    <xf numFmtId="0" fontId="2" fillId="0" borderId="18" xfId="0" applyFont="1" applyBorder="1" applyAlignment="1" applyProtection="1">
      <alignment horizontal="left" vertical="center"/>
      <protection locked="0"/>
    </xf>
    <xf numFmtId="0" fontId="2" fillId="0" borderId="0" xfId="0" applyFont="1" applyBorder="1" applyAlignment="1">
      <alignment horizontal="right" vertical="center" wrapText="1"/>
    </xf>
    <xf numFmtId="0" fontId="2" fillId="2" borderId="0" xfId="0" applyFont="1" applyFill="1" applyBorder="1" applyAlignment="1" applyProtection="1">
      <alignment horizontal="right" vertical="center" wrapText="1"/>
      <protection locked="0"/>
    </xf>
    <xf numFmtId="178" fontId="6" fillId="0" borderId="8" xfId="0" applyNumberFormat="1" applyFont="1" applyBorder="1" applyAlignment="1">
      <alignment horizontal="right" vertical="center"/>
    </xf>
    <xf numFmtId="49" fontId="4" fillId="0" borderId="7" xfId="0" applyNumberFormat="1" applyFont="1" applyBorder="1" applyAlignment="1">
      <alignment horizontal="center" vertical="center"/>
    </xf>
    <xf numFmtId="0" fontId="1" fillId="0" borderId="9" xfId="0" applyFont="1" applyBorder="1" applyAlignment="1">
      <alignment horizontal="center" vertical="center"/>
    </xf>
    <xf numFmtId="0" fontId="1" fillId="0" borderId="18" xfId="0" applyFont="1" applyBorder="1" applyAlignment="1">
      <alignment horizontal="center" vertical="center"/>
    </xf>
    <xf numFmtId="0" fontId="1" fillId="0" borderId="22" xfId="0" applyFont="1" applyBorder="1" applyAlignment="1">
      <alignment horizontal="center" vertical="center"/>
    </xf>
    <xf numFmtId="0" fontId="1" fillId="0" borderId="23" xfId="0" applyFont="1" applyBorder="1" applyAlignment="1">
      <alignment horizontal="center" vertical="center"/>
    </xf>
    <xf numFmtId="0" fontId="14" fillId="0" borderId="7" xfId="0" applyFont="1" applyBorder="1" applyAlignment="1" applyProtection="1">
      <alignment horizontal="center" vertical="center" wrapText="1"/>
      <protection locked="0"/>
    </xf>
    <xf numFmtId="0" fontId="2" fillId="0" borderId="7" xfId="0" applyFont="1" applyBorder="1" applyAlignment="1" applyProtection="1">
      <alignment vertical="center" wrapText="1"/>
      <protection locked="0"/>
    </xf>
    <xf numFmtId="0" fontId="2" fillId="0" borderId="7" xfId="0" applyFont="1" applyBorder="1" applyAlignment="1">
      <alignment horizontal="left" vertical="center"/>
    </xf>
    <xf numFmtId="0" fontId="15" fillId="0" borderId="7" xfId="0" applyFont="1" applyBorder="1" applyAlignment="1">
      <alignment horizontal="center" vertical="center"/>
    </xf>
    <xf numFmtId="0" fontId="15" fillId="0" borderId="7" xfId="0" applyFont="1" applyBorder="1" applyAlignment="1" applyProtection="1">
      <alignment horizontal="center" vertical="center" wrapText="1"/>
      <protection locked="0"/>
    </xf>
    <xf numFmtId="178" fontId="6" fillId="0" borderId="0" xfId="0" applyNumberFormat="1" applyFont="1" applyBorder="1" applyAlignment="1">
      <alignment horizontal="right" vertical="center"/>
    </xf>
    <xf numFmtId="0" fontId="14" fillId="0" borderId="7" xfId="0" applyFont="1" applyBorder="1" applyAlignment="1" applyProtection="1">
      <alignment horizontal="center" vertical="center"/>
      <protection locked="0"/>
    </xf>
    <xf numFmtId="0" fontId="2" fillId="2" borderId="8" xfId="0" applyFont="1" applyFill="1" applyBorder="1" applyAlignment="1">
      <alignment horizontal="left" vertical="center" wrapText="1"/>
    </xf>
    <xf numFmtId="0" fontId="2" fillId="2" borderId="17" xfId="0" applyFont="1" applyFill="1" applyBorder="1" applyAlignment="1">
      <alignment horizontal="left" vertical="center" wrapText="1"/>
    </xf>
    <xf numFmtId="0" fontId="2" fillId="2" borderId="9" xfId="0" applyFont="1" applyFill="1" applyBorder="1" applyAlignment="1">
      <alignment horizontal="center" vertical="center" wrapText="1"/>
    </xf>
    <xf numFmtId="0" fontId="2" fillId="2" borderId="7" xfId="0" applyFont="1" applyFill="1" applyBorder="1" applyAlignment="1">
      <alignment horizontal="center" vertical="center"/>
    </xf>
    <xf numFmtId="0" fontId="1" fillId="0" borderId="14" xfId="0" applyFont="1" applyBorder="1" applyAlignment="1" applyProtection="1">
      <alignment horizontal="center" vertical="center" wrapText="1"/>
      <protection locked="0"/>
    </xf>
    <xf numFmtId="0" fontId="2" fillId="0" borderId="7" xfId="0" applyFont="1" applyBorder="1" applyAlignment="1" applyProtection="1">
      <alignment vertical="center"/>
      <protection locked="0"/>
    </xf>
    <xf numFmtId="0" fontId="8" fillId="2" borderId="0" xfId="0" applyFont="1" applyFill="1" applyBorder="1" applyAlignment="1" applyProtection="1">
      <alignment horizontal="center" vertical="center" wrapText="1"/>
      <protection locked="0"/>
    </xf>
    <xf numFmtId="0" fontId="0" fillId="0" borderId="0" xfId="0" applyFont="1" applyBorder="1"/>
    <xf numFmtId="0" fontId="2" fillId="2" borderId="0" xfId="0" applyFont="1" applyFill="1" applyBorder="1" applyAlignment="1" applyProtection="1">
      <alignment horizontal="left" vertical="center" wrapText="1"/>
      <protection locked="0"/>
    </xf>
    <xf numFmtId="0" fontId="7" fillId="2" borderId="0" xfId="0" applyFont="1" applyFill="1" applyBorder="1" applyAlignment="1">
      <alignment horizontal="left" vertical="center"/>
    </xf>
    <xf numFmtId="0" fontId="14" fillId="0" borderId="7" xfId="0" applyFont="1" applyBorder="1" applyAlignment="1" applyProtection="1">
      <alignment horizontal="center" vertical="center" wrapText="1"/>
      <protection locked="0"/>
    </xf>
    <xf numFmtId="0" fontId="14" fillId="0" borderId="7" xfId="0" applyFont="1" applyBorder="1" applyAlignment="1" applyProtection="1">
      <alignment vertical="top" wrapText="1"/>
      <protection locked="0"/>
    </xf>
    <xf numFmtId="0" fontId="1" fillId="0" borderId="13" xfId="0" applyFont="1" applyBorder="1" applyAlignment="1" applyProtection="1">
      <alignment horizontal="center" vertical="center" wrapText="1"/>
      <protection locked="0"/>
    </xf>
    <xf numFmtId="0" fontId="2" fillId="2" borderId="14" xfId="0" applyFont="1" applyFill="1" applyBorder="1" applyAlignment="1" applyProtection="1">
      <alignment horizontal="right" vertical="center"/>
      <protection locked="0"/>
    </xf>
    <xf numFmtId="0" fontId="2" fillId="2" borderId="14" xfId="0" applyFont="1" applyFill="1" applyBorder="1" applyAlignment="1">
      <alignment horizontal="right" vertical="center"/>
    </xf>
    <xf numFmtId="0" fontId="1" fillId="0" borderId="16" xfId="0" applyFont="1" applyBorder="1" applyAlignment="1" applyProtection="1">
      <alignment horizontal="center" vertical="center"/>
      <protection locked="0"/>
    </xf>
    <xf numFmtId="0" fontId="1" fillId="0" borderId="16" xfId="0" applyFont="1" applyBorder="1" applyAlignment="1" applyProtection="1">
      <alignment horizontal="center" vertical="center" wrapText="1"/>
      <protection locked="0"/>
    </xf>
    <xf numFmtId="0" fontId="1" fillId="0" borderId="14" xfId="0" applyFont="1" applyBorder="1" applyAlignment="1" applyProtection="1">
      <alignment horizontal="center" vertical="center" wrapText="1"/>
      <protection locked="0"/>
    </xf>
    <xf numFmtId="0" fontId="1" fillId="2" borderId="7" xfId="0" applyFont="1" applyFill="1" applyBorder="1" applyAlignment="1" applyProtection="1">
      <alignment horizontal="center" vertical="center" wrapText="1"/>
      <protection locked="0"/>
    </xf>
    <xf numFmtId="0" fontId="7" fillId="0" borderId="7" xfId="0" applyFont="1" applyBorder="1" applyAlignment="1" applyProtection="1">
      <alignment vertical="top" wrapText="1"/>
      <protection locked="0"/>
    </xf>
    <xf numFmtId="0" fontId="1" fillId="0" borderId="1"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2" fillId="2" borderId="6" xfId="0" applyFont="1" applyFill="1" applyBorder="1" applyAlignment="1">
      <alignment horizontal="left" vertical="center"/>
    </xf>
    <xf numFmtId="0" fontId="1" fillId="0" borderId="12" xfId="0" applyFont="1" applyBorder="1" applyAlignment="1" applyProtection="1">
      <alignment horizontal="center" vertical="center" wrapText="1"/>
      <protection locked="0"/>
    </xf>
    <xf numFmtId="0" fontId="2" fillId="2" borderId="14" xfId="0" applyFont="1" applyFill="1" applyBorder="1" applyAlignment="1">
      <alignment horizontal="left" vertical="center"/>
    </xf>
    <xf numFmtId="0" fontId="2" fillId="2" borderId="0" xfId="0" applyFont="1" applyFill="1" applyBorder="1" applyAlignment="1" applyProtection="1">
      <alignment horizontal="right" vertical="center" wrapText="1"/>
      <protection locked="0"/>
    </xf>
    <xf numFmtId="0" fontId="1" fillId="0" borderId="3" xfId="0" applyFont="1" applyBorder="1" applyAlignment="1" applyProtection="1">
      <alignment horizontal="center" vertical="center" wrapText="1"/>
      <protection locked="0"/>
    </xf>
    <xf numFmtId="0" fontId="1" fillId="0" borderId="3" xfId="0" applyFont="1" applyBorder="1" applyAlignment="1" applyProtection="1">
      <alignment horizontal="center" vertical="center"/>
      <protection locked="0"/>
    </xf>
    <xf numFmtId="0" fontId="1" fillId="0" borderId="4" xfId="0" applyFont="1" applyBorder="1" applyAlignment="1" applyProtection="1">
      <alignment horizontal="center" vertical="center" wrapText="1"/>
      <protection locked="0"/>
    </xf>
    <xf numFmtId="0" fontId="2" fillId="2" borderId="2" xfId="0" applyFont="1" applyFill="1" applyBorder="1" applyAlignment="1">
      <alignment horizontal="center" vertical="center" wrapText="1"/>
    </xf>
    <xf numFmtId="0" fontId="2" fillId="2" borderId="4" xfId="0" applyFont="1" applyFill="1" applyBorder="1" applyAlignment="1">
      <alignment horizontal="left" vertical="center"/>
    </xf>
    <xf numFmtId="0" fontId="14" fillId="2" borderId="1" xfId="0" applyFont="1" applyFill="1" applyBorder="1" applyAlignment="1">
      <alignment horizontal="center" vertical="center"/>
    </xf>
    <xf numFmtId="0" fontId="14" fillId="2" borderId="6" xfId="0" applyFont="1" applyFill="1" applyBorder="1" applyAlignment="1" applyProtection="1">
      <alignment horizontal="center" vertical="center" wrapText="1"/>
      <protection locked="0"/>
    </xf>
    <xf numFmtId="0" fontId="14" fillId="0" borderId="6" xfId="0" applyFont="1" applyBorder="1" applyAlignment="1" applyProtection="1">
      <alignment horizontal="center" vertical="center"/>
      <protection locked="0"/>
    </xf>
    <xf numFmtId="0" fontId="14" fillId="0" borderId="1" xfId="0" applyFont="1" applyBorder="1" applyAlignment="1" applyProtection="1">
      <alignment horizontal="center" vertical="center"/>
      <protection locked="0"/>
    </xf>
    <xf numFmtId="0" fontId="1" fillId="2" borderId="0" xfId="0" applyFont="1" applyFill="1" applyBorder="1" applyAlignment="1" applyProtection="1">
      <alignment horizontal="right" vertical="center" wrapText="1"/>
      <protection locked="0"/>
    </xf>
    <xf numFmtId="0" fontId="14" fillId="0" borderId="2" xfId="0" applyFont="1" applyBorder="1" applyAlignment="1" applyProtection="1">
      <alignment horizontal="center" vertical="center"/>
      <protection locked="0"/>
    </xf>
    <xf numFmtId="0" fontId="14" fillId="0" borderId="3" xfId="0" applyFont="1" applyBorder="1" applyAlignment="1" applyProtection="1">
      <alignment horizontal="center" vertical="center"/>
      <protection locked="0"/>
    </xf>
    <xf numFmtId="0" fontId="14" fillId="0" borderId="4" xfId="0" applyFont="1" applyBorder="1" applyAlignment="1" applyProtection="1">
      <alignment horizontal="center" vertical="center"/>
      <protection locked="0"/>
    </xf>
    <xf numFmtId="0" fontId="14" fillId="0" borderId="3" xfId="0" applyFont="1" applyBorder="1" applyAlignment="1">
      <alignment horizontal="center" vertical="center"/>
    </xf>
    <xf numFmtId="0" fontId="14" fillId="0" borderId="4" xfId="0" applyFont="1" applyBorder="1" applyAlignment="1">
      <alignment horizontal="center" vertical="center"/>
    </xf>
    <xf numFmtId="0" fontId="14" fillId="0" borderId="6" xfId="0" applyFont="1" applyBorder="1" applyAlignment="1" applyProtection="1">
      <alignment horizontal="center" vertical="center" wrapText="1"/>
      <protection locked="0"/>
    </xf>
    <xf numFmtId="0" fontId="11" fillId="0" borderId="0" xfId="0" applyFont="1" applyBorder="1" applyAlignment="1">
      <alignment horizontal="center" vertical="center"/>
    </xf>
    <xf numFmtId="49" fontId="4" fillId="0" borderId="2" xfId="0" applyNumberFormat="1" applyFont="1" applyBorder="1" applyAlignment="1">
      <alignment horizontal="center" vertical="center" wrapText="1"/>
    </xf>
    <xf numFmtId="49" fontId="4" fillId="0" borderId="4" xfId="0" applyNumberFormat="1" applyFont="1" applyBorder="1" applyAlignment="1">
      <alignment horizontal="center" vertical="center" wrapText="1"/>
    </xf>
    <xf numFmtId="0" fontId="4" fillId="0" borderId="2" xfId="0" applyFont="1" applyBorder="1" applyAlignment="1" applyProtection="1">
      <alignment horizontal="center" vertical="center"/>
      <protection locked="0"/>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1" fillId="0" borderId="2" xfId="0" applyFont="1" applyBorder="1" applyAlignment="1">
      <alignment horizontal="center" vertical="center"/>
    </xf>
    <xf numFmtId="0" fontId="1" fillId="0" borderId="4" xfId="0" applyFont="1" applyBorder="1" applyAlignment="1">
      <alignment horizontal="center" vertical="center"/>
    </xf>
    <xf numFmtId="0" fontId="4" fillId="0" borderId="1" xfId="0" applyFont="1" applyBorder="1" applyAlignment="1" applyProtection="1">
      <alignment horizontal="center" vertical="center"/>
      <protection locked="0"/>
    </xf>
    <xf numFmtId="0" fontId="4" fillId="0" borderId="6" xfId="0" applyFont="1" applyBorder="1" applyAlignment="1">
      <alignment horizontal="center" vertical="center"/>
    </xf>
    <xf numFmtId="0" fontId="4" fillId="0" borderId="12" xfId="0" applyFont="1" applyBorder="1" applyAlignment="1">
      <alignment horizontal="center" vertical="center"/>
    </xf>
    <xf numFmtId="0" fontId="4" fillId="0" borderId="14" xfId="0" applyFont="1" applyBorder="1" applyAlignment="1">
      <alignment horizontal="center" vertical="center"/>
    </xf>
    <xf numFmtId="0" fontId="13" fillId="0" borderId="0" xfId="0" applyFont="1" applyBorder="1" applyAlignment="1">
      <alignment horizontal="center" vertical="center"/>
    </xf>
    <xf numFmtId="0" fontId="7" fillId="0" borderId="0" xfId="0" applyFont="1" applyBorder="1"/>
    <xf numFmtId="0" fontId="7" fillId="0" borderId="0" xfId="0" applyFont="1" applyBorder="1" applyProtection="1">
      <protection locked="0"/>
    </xf>
    <xf numFmtId="0" fontId="1" fillId="0" borderId="7" xfId="0" applyFont="1" applyBorder="1" applyAlignment="1" applyProtection="1">
      <alignment horizontal="center" vertical="center" wrapText="1"/>
      <protection locked="0"/>
    </xf>
    <xf numFmtId="0" fontId="1" fillId="2" borderId="7" xfId="0" applyFont="1" applyFill="1" applyBorder="1" applyAlignment="1" applyProtection="1">
      <alignment horizontal="center" vertical="center"/>
      <protection locked="0"/>
    </xf>
    <xf numFmtId="0" fontId="0" fillId="0" borderId="0" xfId="0" applyFont="1" applyBorder="1" applyAlignment="1">
      <alignment horizontal="left" vertical="center" wrapText="1"/>
    </xf>
    <xf numFmtId="0" fontId="7" fillId="2" borderId="7" xfId="0" applyFont="1" applyFill="1" applyBorder="1" applyAlignment="1" applyProtection="1">
      <alignment vertical="top" wrapText="1"/>
      <protection locked="0"/>
    </xf>
    <xf numFmtId="0" fontId="1" fillId="2" borderId="7" xfId="0" applyFont="1" applyFill="1" applyBorder="1" applyAlignment="1" applyProtection="1">
      <alignment horizontal="right" vertical="center" wrapText="1"/>
      <protection locked="0"/>
    </xf>
    <xf numFmtId="0" fontId="1" fillId="2" borderId="7" xfId="0" applyFont="1" applyFill="1" applyBorder="1" applyAlignment="1" applyProtection="1">
      <alignment horizontal="right" vertical="center"/>
      <protection locked="0"/>
    </xf>
    <xf numFmtId="0" fontId="4" fillId="0" borderId="1" xfId="0" applyFont="1" applyBorder="1" applyAlignment="1" applyProtection="1">
      <alignment horizontal="center" vertical="center" wrapText="1"/>
      <protection locked="0"/>
    </xf>
    <xf numFmtId="0" fontId="4" fillId="2" borderId="6" xfId="0" applyFont="1" applyFill="1" applyBorder="1" applyAlignment="1" applyProtection="1">
      <alignment horizontal="center" vertical="center" wrapText="1"/>
      <protection locked="0"/>
    </xf>
    <xf numFmtId="0" fontId="1" fillId="0" borderId="2" xfId="0" applyFont="1" applyBorder="1" applyAlignment="1" applyProtection="1">
      <alignment horizontal="center" vertical="center" wrapText="1"/>
      <protection locked="0"/>
    </xf>
    <xf numFmtId="0" fontId="2" fillId="0" borderId="3" xfId="0" applyFont="1" applyBorder="1" applyAlignment="1">
      <alignment horizontal="left" vertical="center"/>
    </xf>
    <xf numFmtId="0" fontId="2" fillId="0" borderId="3" xfId="0" applyFont="1" applyBorder="1" applyAlignment="1" applyProtection="1">
      <alignment horizontal="left" vertical="center"/>
      <protection locked="0"/>
    </xf>
    <xf numFmtId="0" fontId="2" fillId="0" borderId="4" xfId="0" applyFont="1" applyBorder="1" applyAlignment="1" applyProtection="1">
      <alignment horizontal="left" vertical="center"/>
      <protection locked="0"/>
    </xf>
    <xf numFmtId="0" fontId="4" fillId="0" borderId="5" xfId="0" applyFont="1" applyBorder="1" applyAlignment="1" applyProtection="1">
      <alignment horizontal="center" vertical="center" wrapText="1"/>
      <protection locked="0"/>
    </xf>
    <xf numFmtId="0" fontId="4" fillId="0" borderId="5" xfId="0" applyFont="1" applyBorder="1" applyAlignment="1">
      <alignment horizontal="center" vertical="center"/>
    </xf>
    <xf numFmtId="0" fontId="4" fillId="0" borderId="6" xfId="0" applyFont="1" applyBorder="1" applyAlignment="1" applyProtection="1">
      <alignment horizontal="center" vertical="center"/>
      <protection locked="0"/>
    </xf>
    <xf numFmtId="0" fontId="4" fillId="0" borderId="5" xfId="0" applyFont="1" applyBorder="1" applyAlignment="1" applyProtection="1">
      <alignment horizontal="center" vertical="center"/>
      <protection locked="0"/>
    </xf>
    <xf numFmtId="0" fontId="3" fillId="0" borderId="0" xfId="0" applyFont="1" applyBorder="1" applyAlignment="1" applyProtection="1">
      <alignment horizontal="center" vertical="center"/>
      <protection locked="0"/>
    </xf>
    <xf numFmtId="0" fontId="3" fillId="0" borderId="0" xfId="0" applyFont="1" applyBorder="1" applyAlignment="1">
      <alignment horizontal="center" vertical="center"/>
    </xf>
    <xf numFmtId="0" fontId="2" fillId="0" borderId="0" xfId="0" applyFont="1" applyBorder="1" applyAlignment="1" applyProtection="1">
      <alignment horizontal="left" vertical="center"/>
      <protection locked="0"/>
    </xf>
    <xf numFmtId="0" fontId="4" fillId="0" borderId="0" xfId="0" applyFont="1" applyBorder="1" applyAlignment="1">
      <alignment horizontal="left" vertical="center"/>
    </xf>
    <xf numFmtId="0" fontId="4" fillId="0" borderId="0" xfId="0" applyFont="1" applyBorder="1" applyAlignment="1" applyProtection="1">
      <alignment horizontal="left" vertical="center"/>
      <protection locked="0"/>
    </xf>
    <xf numFmtId="0" fontId="4" fillId="0" borderId="3" xfId="0" applyFont="1" applyBorder="1" applyAlignment="1" applyProtection="1">
      <alignment horizontal="center" vertical="center"/>
      <protection locked="0"/>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protection locked="0"/>
    </xf>
    <xf numFmtId="0" fontId="4" fillId="0" borderId="2" xfId="0" applyFont="1" applyBorder="1" applyAlignment="1">
      <alignment horizontal="center" vertical="center"/>
    </xf>
    <xf numFmtId="0" fontId="4" fillId="0" borderId="4" xfId="0" applyFont="1" applyBorder="1" applyAlignment="1" applyProtection="1">
      <alignment horizontal="center" vertical="center" wrapText="1"/>
      <protection locked="0"/>
    </xf>
    <xf numFmtId="0" fontId="4" fillId="0" borderId="2" xfId="0" applyFont="1" applyBorder="1" applyAlignment="1" applyProtection="1">
      <alignment horizontal="center" vertical="center" wrapText="1"/>
      <protection locked="0"/>
    </xf>
    <xf numFmtId="0" fontId="4" fillId="0" borderId="7" xfId="0" applyFont="1" applyBorder="1" applyAlignment="1" applyProtection="1">
      <alignment horizontal="center" vertical="center" wrapText="1"/>
      <protection locked="0"/>
    </xf>
    <xf numFmtId="0" fontId="4" fillId="0" borderId="1"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0" xfId="0" applyFont="1" applyBorder="1" applyAlignment="1">
      <alignment horizontal="center" vertical="center"/>
    </xf>
    <xf numFmtId="0" fontId="4" fillId="0" borderId="15" xfId="0" applyFont="1" applyBorder="1" applyAlignment="1" applyProtection="1">
      <alignment horizontal="center" vertical="center" wrapText="1"/>
      <protection locked="0"/>
    </xf>
    <xf numFmtId="0" fontId="4" fillId="0" borderId="5" xfId="0" applyFont="1" applyBorder="1" applyAlignment="1">
      <alignment horizontal="center" vertical="center" wrapText="1"/>
    </xf>
    <xf numFmtId="0" fontId="4" fillId="2" borderId="1" xfId="0" applyFont="1" applyFill="1" applyBorder="1" applyAlignment="1">
      <alignment horizontal="center" vertical="center"/>
    </xf>
    <xf numFmtId="0" fontId="12" fillId="0" borderId="19" xfId="0" applyFont="1" applyBorder="1" applyAlignment="1">
      <alignment horizontal="left" vertical="center" wrapText="1"/>
    </xf>
    <xf numFmtId="0" fontId="12" fillId="0" borderId="20" xfId="0" applyFont="1" applyBorder="1" applyAlignment="1">
      <alignment horizontal="left" vertical="center" wrapText="1"/>
    </xf>
    <xf numFmtId="0" fontId="12" fillId="0" borderId="21" xfId="0" applyFont="1" applyBorder="1" applyAlignment="1">
      <alignment horizontal="left" vertical="center" wrapText="1"/>
    </xf>
    <xf numFmtId="0" fontId="9" fillId="0" borderId="0" xfId="0" applyFont="1" applyBorder="1" applyAlignment="1">
      <alignment horizontal="center" vertical="center"/>
    </xf>
    <xf numFmtId="0" fontId="0" fillId="0" borderId="0" xfId="0" applyFont="1" applyBorder="1" applyAlignment="1">
      <alignment vertical="center"/>
    </xf>
    <xf numFmtId="0" fontId="2" fillId="0" borderId="19" xfId="0" applyFont="1" applyBorder="1" applyAlignment="1">
      <alignment horizontal="left" vertical="center" wrapText="1"/>
    </xf>
    <xf numFmtId="0" fontId="2" fillId="0" borderId="20" xfId="0" applyFont="1" applyBorder="1" applyAlignment="1">
      <alignment horizontal="left" vertical="center" wrapText="1"/>
    </xf>
    <xf numFmtId="0" fontId="2" fillId="0" borderId="21" xfId="0" applyFont="1" applyBorder="1" applyAlignment="1">
      <alignment horizontal="left" vertical="center" wrapText="1"/>
    </xf>
    <xf numFmtId="0" fontId="2" fillId="2" borderId="19" xfId="0" applyFont="1" applyFill="1" applyBorder="1" applyAlignment="1" applyProtection="1">
      <alignment horizontal="left" vertical="center" wrapText="1"/>
      <protection locked="0"/>
    </xf>
    <xf numFmtId="0" fontId="2" fillId="2" borderId="20" xfId="0" applyFont="1" applyFill="1" applyBorder="1" applyAlignment="1" applyProtection="1">
      <alignment horizontal="left" vertical="center" wrapText="1"/>
      <protection locked="0"/>
    </xf>
    <xf numFmtId="0" fontId="2" fillId="2" borderId="21" xfId="0" applyFont="1" applyFill="1" applyBorder="1" applyAlignment="1" applyProtection="1">
      <alignment horizontal="left" vertical="center" wrapText="1"/>
      <protection locked="0"/>
    </xf>
    <xf numFmtId="0" fontId="11" fillId="0" borderId="0" xfId="0" applyFont="1" applyBorder="1" applyAlignment="1" applyProtection="1">
      <alignment horizontal="center" vertical="center" wrapText="1"/>
      <protection locked="0"/>
    </xf>
    <xf numFmtId="0" fontId="11" fillId="0" borderId="0" xfId="0" applyFont="1" applyBorder="1" applyAlignment="1" applyProtection="1">
      <alignment horizontal="center" vertical="center"/>
      <protection locked="0"/>
    </xf>
    <xf numFmtId="0" fontId="10" fillId="0" borderId="0" xfId="0" applyFont="1" applyBorder="1" applyAlignment="1" applyProtection="1">
      <alignment horizontal="right"/>
      <protection locked="0"/>
    </xf>
    <xf numFmtId="0" fontId="1" fillId="0" borderId="11" xfId="0" applyFont="1" applyBorder="1" applyAlignment="1" applyProtection="1">
      <alignment horizontal="center" vertical="center"/>
      <protection locked="0"/>
    </xf>
    <xf numFmtId="0" fontId="1" fillId="0" borderId="12" xfId="0" applyFont="1" applyBorder="1" applyAlignment="1" applyProtection="1">
      <alignment horizontal="center" vertical="center"/>
      <protection locked="0"/>
    </xf>
    <xf numFmtId="49" fontId="4" fillId="0" borderId="1" xfId="0" applyNumberFormat="1" applyFont="1" applyBorder="1" applyAlignment="1" applyProtection="1">
      <alignment horizontal="center" vertical="center" wrapText="1"/>
      <protection locked="0"/>
    </xf>
    <xf numFmtId="49" fontId="4" fillId="0" borderId="5" xfId="0" applyNumberFormat="1" applyFont="1" applyBorder="1" applyAlignment="1" applyProtection="1">
      <alignment horizontal="center" vertical="center" wrapText="1"/>
      <protection locked="0"/>
    </xf>
    <xf numFmtId="0" fontId="2" fillId="0" borderId="0" xfId="0" applyFont="1" applyBorder="1" applyAlignment="1">
      <alignment horizontal="left" vertical="center"/>
    </xf>
    <xf numFmtId="0" fontId="2" fillId="2" borderId="0" xfId="0" applyFont="1" applyFill="1" applyBorder="1" applyAlignment="1">
      <alignment horizontal="left" vertical="center"/>
    </xf>
    <xf numFmtId="178" fontId="6" fillId="0" borderId="0" xfId="0" applyNumberFormat="1" applyFont="1" applyBorder="1" applyAlignment="1">
      <alignment horizontal="left" vertical="center"/>
    </xf>
    <xf numFmtId="0" fontId="4" fillId="0" borderId="12" xfId="0" applyFont="1" applyBorder="1" applyAlignment="1" applyProtection="1">
      <alignment horizontal="center" vertical="center"/>
      <protection locked="0"/>
    </xf>
    <xf numFmtId="0" fontId="4" fillId="0" borderId="13" xfId="0" applyFont="1" applyBorder="1" applyAlignment="1" applyProtection="1">
      <alignment horizontal="center" vertical="center"/>
      <protection locked="0"/>
    </xf>
    <xf numFmtId="0" fontId="4" fillId="0" borderId="14" xfId="0" applyFont="1" applyBorder="1" applyAlignment="1" applyProtection="1">
      <alignment horizontal="center" vertical="center"/>
      <protection locked="0"/>
    </xf>
    <xf numFmtId="0" fontId="4" fillId="0" borderId="12"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13" xfId="0" applyFont="1" applyBorder="1" applyAlignment="1" applyProtection="1">
      <alignment horizontal="center" vertical="center" wrapText="1"/>
      <protection locked="0"/>
    </xf>
    <xf numFmtId="0" fontId="4" fillId="0" borderId="14" xfId="0" applyFont="1" applyBorder="1" applyAlignment="1" applyProtection="1">
      <alignment horizontal="center" vertical="center" wrapText="1"/>
      <protection locked="0"/>
    </xf>
    <xf numFmtId="0" fontId="9" fillId="0" borderId="0" xfId="0" applyFont="1" applyBorder="1" applyAlignment="1">
      <alignment horizontal="center" vertical="center" wrapText="1"/>
    </xf>
    <xf numFmtId="0" fontId="4" fillId="0" borderId="0" xfId="0" applyFont="1" applyBorder="1" applyProtection="1">
      <protection locked="0"/>
    </xf>
    <xf numFmtId="0" fontId="4" fillId="0" borderId="0" xfId="0" applyFont="1" applyBorder="1"/>
    <xf numFmtId="0" fontId="4" fillId="0" borderId="3"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6" xfId="0" applyFont="1" applyBorder="1" applyAlignment="1" applyProtection="1">
      <alignment horizontal="center" vertical="center"/>
      <protection locked="0"/>
    </xf>
    <xf numFmtId="0" fontId="4" fillId="0" borderId="16" xfId="0" applyFont="1" applyBorder="1" applyAlignment="1" applyProtection="1">
      <alignment horizontal="center" vertical="center" wrapText="1"/>
      <protection locked="0"/>
    </xf>
    <xf numFmtId="0" fontId="2" fillId="0" borderId="15" xfId="0" applyFont="1" applyBorder="1" applyAlignment="1">
      <alignment horizontal="center" vertical="center"/>
    </xf>
    <xf numFmtId="0" fontId="2" fillId="0" borderId="16" xfId="0" applyFont="1" applyBorder="1" applyAlignment="1" applyProtection="1">
      <alignment horizontal="left" vertical="center"/>
      <protection locked="0"/>
    </xf>
    <xf numFmtId="0" fontId="2" fillId="0" borderId="16" xfId="0" applyFont="1" applyBorder="1" applyAlignment="1">
      <alignment horizontal="left" vertical="center"/>
    </xf>
    <xf numFmtId="0" fontId="0" fillId="0" borderId="0" xfId="0" applyFont="1" applyFill="1" applyBorder="1" applyAlignment="1">
      <alignment vertical="center"/>
    </xf>
    <xf numFmtId="0" fontId="3" fillId="0" borderId="0" xfId="0" applyFont="1" applyBorder="1" applyAlignment="1">
      <alignment horizontal="center" vertical="center" wrapText="1"/>
    </xf>
    <xf numFmtId="0" fontId="3" fillId="0" borderId="0" xfId="0" applyFont="1" applyBorder="1" applyAlignment="1" applyProtection="1">
      <alignment horizontal="center" vertical="center" wrapText="1"/>
      <protection locked="0"/>
    </xf>
    <xf numFmtId="0" fontId="2" fillId="0" borderId="0" xfId="0" applyFont="1" applyBorder="1" applyAlignment="1">
      <alignment horizontal="left" vertical="center" wrapText="1"/>
    </xf>
    <xf numFmtId="0" fontId="4" fillId="0" borderId="0" xfId="0" applyFont="1" applyBorder="1" applyAlignment="1">
      <alignment wrapText="1"/>
    </xf>
    <xf numFmtId="0" fontId="1" fillId="0" borderId="0" xfId="0" applyFont="1" applyBorder="1" applyAlignment="1">
      <alignment horizontal="right" wrapText="1"/>
    </xf>
    <xf numFmtId="0" fontId="5" fillId="0" borderId="0" xfId="9" applyFont="1" applyFill="1" applyAlignment="1" applyProtection="1">
      <alignment horizontal="left" vertical="center"/>
    </xf>
    <xf numFmtId="0" fontId="5" fillId="0" borderId="0" xfId="9" applyFont="1" applyFill="1" applyAlignment="1" applyProtection="1">
      <alignment vertical="center"/>
    </xf>
    <xf numFmtId="0" fontId="5" fillId="0" borderId="0" xfId="10" applyFill="1" applyAlignment="1">
      <alignment vertical="center"/>
    </xf>
    <xf numFmtId="0" fontId="2" fillId="2" borderId="0" xfId="0" applyFont="1" applyFill="1" applyBorder="1" applyAlignment="1" applyProtection="1">
      <alignment horizontal="right" vertical="top" wrapText="1"/>
      <protection locked="0"/>
    </xf>
    <xf numFmtId="0" fontId="7" fillId="0" borderId="0" xfId="0" applyFont="1" applyBorder="1" applyAlignment="1" applyProtection="1">
      <alignment vertical="top"/>
      <protection locked="0"/>
    </xf>
    <xf numFmtId="0" fontId="7" fillId="0" borderId="0" xfId="0" applyFont="1" applyBorder="1" applyAlignment="1">
      <alignment vertical="top"/>
    </xf>
    <xf numFmtId="0" fontId="1" fillId="2" borderId="0" xfId="0" applyFont="1" applyFill="1" applyBorder="1" applyAlignment="1" applyProtection="1">
      <alignment horizontal="right" vertical="center"/>
      <protection locked="0"/>
    </xf>
    <xf numFmtId="0" fontId="1" fillId="0" borderId="7" xfId="0" applyFont="1" applyBorder="1" applyAlignment="1" applyProtection="1">
      <alignment horizontal="center" vertical="center"/>
      <protection locked="0"/>
    </xf>
    <xf numFmtId="0" fontId="2" fillId="0" borderId="7" xfId="0" applyFont="1" applyBorder="1" applyAlignment="1">
      <alignment horizontal="center" vertical="center"/>
    </xf>
    <xf numFmtId="0" fontId="2" fillId="0" borderId="7" xfId="0" applyFont="1" applyBorder="1" applyAlignment="1" applyProtection="1">
      <alignment horizontal="left"/>
      <protection locked="0"/>
    </xf>
    <xf numFmtId="0" fontId="2" fillId="0" borderId="7" xfId="0" applyFont="1" applyBorder="1" applyAlignment="1">
      <alignment horizontal="left"/>
    </xf>
    <xf numFmtId="0" fontId="2" fillId="2" borderId="7" xfId="0" applyFont="1" applyFill="1" applyBorder="1" applyAlignment="1">
      <alignment horizontal="right" vertical="center"/>
    </xf>
    <xf numFmtId="0" fontId="1" fillId="0" borderId="10" xfId="0" applyFont="1" applyBorder="1" applyAlignment="1" applyProtection="1">
      <alignment horizontal="center" vertical="center" wrapText="1"/>
      <protection locked="0"/>
    </xf>
    <xf numFmtId="0" fontId="2" fillId="0" borderId="11" xfId="0" applyFont="1" applyBorder="1" applyAlignment="1">
      <alignment horizontal="left" vertical="center"/>
    </xf>
    <xf numFmtId="0" fontId="2" fillId="2" borderId="12" xfId="0" applyFont="1" applyFill="1" applyBorder="1" applyAlignment="1">
      <alignment horizontal="left" vertical="center"/>
    </xf>
    <xf numFmtId="0" fontId="5" fillId="0" borderId="0" xfId="9" applyFont="1" applyFill="1" applyBorder="1" applyAlignment="1" applyProtection="1">
      <alignment horizontal="left" vertical="center"/>
    </xf>
    <xf numFmtId="0" fontId="2" fillId="0" borderId="2" xfId="0" applyFont="1" applyBorder="1" applyAlignment="1" applyProtection="1">
      <alignment horizontal="center" vertical="center" wrapText="1"/>
      <protection locked="0"/>
    </xf>
    <xf numFmtId="0" fontId="2" fillId="0" borderId="3" xfId="0" applyFont="1" applyBorder="1" applyAlignment="1" applyProtection="1">
      <alignment horizontal="left" vertical="center" wrapText="1"/>
      <protection locked="0"/>
    </xf>
    <xf numFmtId="0" fontId="2" fillId="0" borderId="4" xfId="0" applyFont="1" applyBorder="1" applyAlignment="1" applyProtection="1">
      <alignment horizontal="left" vertical="center" wrapText="1"/>
      <protection locked="0"/>
    </xf>
    <xf numFmtId="0" fontId="4" fillId="0" borderId="1" xfId="0" applyFont="1" applyBorder="1" applyAlignment="1">
      <alignment horizontal="center" vertical="center"/>
    </xf>
  </cellXfs>
  <cellStyles count="11">
    <cellStyle name="DateStyle" xfId="2"/>
    <cellStyle name="DateTimeStyle" xfId="1"/>
    <cellStyle name="IntegralNumberStyle" xfId="8"/>
    <cellStyle name="MoneyStyle" xfId="6"/>
    <cellStyle name="Normal" xfId="9"/>
    <cellStyle name="NumberStyle" xfId="4"/>
    <cellStyle name="PercentStyle" xfId="3"/>
    <cellStyle name="TextStyle" xfId="5"/>
    <cellStyle name="TimeStyle" xfId="7"/>
    <cellStyle name="常规" xfId="0" builtinId="0"/>
    <cellStyle name="常规 5" xf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主题​​">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outlinePr summaryRight="0"/>
    <pageSetUpPr fitToPage="1"/>
  </sheetPr>
  <dimension ref="A1:D37"/>
  <sheetViews>
    <sheetView showGridLines="0" showZeros="0" workbookViewId="0">
      <pane ySplit="1" topLeftCell="A2" activePane="bottomLeft" state="frozen"/>
      <selection pane="bottomLeft" activeCell="B9" sqref="B9"/>
    </sheetView>
  </sheetViews>
  <sheetFormatPr defaultColWidth="8.625" defaultRowHeight="12.75" customHeight="1"/>
  <cols>
    <col min="1" max="4" width="41" customWidth="1"/>
  </cols>
  <sheetData>
    <row r="1" spans="1:4" ht="12.75" customHeight="1">
      <c r="A1" s="1"/>
      <c r="B1" s="1"/>
      <c r="C1" s="1"/>
      <c r="D1" s="1"/>
    </row>
    <row r="2" spans="1:4" ht="27.95" customHeight="1">
      <c r="A2" s="29"/>
      <c r="B2" s="29"/>
      <c r="C2" s="29"/>
      <c r="D2" s="98" t="s">
        <v>0</v>
      </c>
    </row>
    <row r="3" spans="1:4" ht="41.25" customHeight="1">
      <c r="A3" s="118" t="str">
        <f>"2025"&amp;"年部门财务收支预算总表"</f>
        <v>2025年部门财务收支预算总表</v>
      </c>
      <c r="B3" s="119"/>
      <c r="C3" s="119"/>
      <c r="D3" s="119"/>
    </row>
    <row r="4" spans="1:4" ht="26.1" customHeight="1">
      <c r="A4" s="120" t="s">
        <v>1</v>
      </c>
      <c r="B4" s="121"/>
      <c r="D4" s="91" t="s">
        <v>2</v>
      </c>
    </row>
    <row r="5" spans="1:4" ht="23.25" customHeight="1">
      <c r="A5" s="122" t="s">
        <v>3</v>
      </c>
      <c r="B5" s="123"/>
      <c r="C5" s="122" t="s">
        <v>4</v>
      </c>
      <c r="D5" s="123"/>
    </row>
    <row r="6" spans="1:4" ht="24" customHeight="1">
      <c r="A6" s="105" t="s">
        <v>5</v>
      </c>
      <c r="B6" s="105" t="s">
        <v>6</v>
      </c>
      <c r="C6" s="105" t="s">
        <v>7</v>
      </c>
      <c r="D6" s="105" t="s">
        <v>6</v>
      </c>
    </row>
    <row r="7" spans="1:4" ht="17.25" customHeight="1">
      <c r="A7" s="106" t="s">
        <v>8</v>
      </c>
      <c r="B7" s="52">
        <v>2073.96</v>
      </c>
      <c r="C7" s="106" t="s">
        <v>9</v>
      </c>
      <c r="D7" s="52"/>
    </row>
    <row r="8" spans="1:4" ht="17.25" customHeight="1">
      <c r="A8" s="106" t="s">
        <v>10</v>
      </c>
      <c r="B8" s="52"/>
      <c r="C8" s="106" t="s">
        <v>11</v>
      </c>
      <c r="D8" s="52"/>
    </row>
    <row r="9" spans="1:4" ht="17.25" customHeight="1">
      <c r="A9" s="106" t="s">
        <v>12</v>
      </c>
      <c r="B9" s="52"/>
      <c r="C9" s="117" t="s">
        <v>13</v>
      </c>
      <c r="D9" s="52"/>
    </row>
    <row r="10" spans="1:4" ht="17.25" customHeight="1">
      <c r="A10" s="106" t="s">
        <v>14</v>
      </c>
      <c r="B10" s="52"/>
      <c r="C10" s="117" t="s">
        <v>15</v>
      </c>
      <c r="D10" s="52"/>
    </row>
    <row r="11" spans="1:4" ht="17.25" customHeight="1">
      <c r="A11" s="106" t="s">
        <v>16</v>
      </c>
      <c r="B11" s="52"/>
      <c r="C11" s="117" t="s">
        <v>17</v>
      </c>
      <c r="D11" s="52"/>
    </row>
    <row r="12" spans="1:4" ht="17.25" customHeight="1">
      <c r="A12" s="106" t="s">
        <v>18</v>
      </c>
      <c r="B12" s="52"/>
      <c r="C12" s="117" t="s">
        <v>19</v>
      </c>
      <c r="D12" s="52"/>
    </row>
    <row r="13" spans="1:4" ht="17.25" customHeight="1">
      <c r="A13" s="106" t="s">
        <v>20</v>
      </c>
      <c r="B13" s="52"/>
      <c r="C13" s="38" t="s">
        <v>21</v>
      </c>
      <c r="D13" s="52"/>
    </row>
    <row r="14" spans="1:4" ht="17.25" customHeight="1">
      <c r="A14" s="106" t="s">
        <v>22</v>
      </c>
      <c r="B14" s="52"/>
      <c r="C14" s="38" t="s">
        <v>23</v>
      </c>
      <c r="D14" s="52">
        <v>159.84</v>
      </c>
    </row>
    <row r="15" spans="1:4" ht="17.25" customHeight="1">
      <c r="A15" s="106" t="s">
        <v>24</v>
      </c>
      <c r="B15" s="52"/>
      <c r="C15" s="38" t="s">
        <v>25</v>
      </c>
      <c r="D15" s="52">
        <v>51.23</v>
      </c>
    </row>
    <row r="16" spans="1:4" ht="17.25" customHeight="1">
      <c r="A16" s="106" t="s">
        <v>26</v>
      </c>
      <c r="B16" s="52"/>
      <c r="C16" s="38" t="s">
        <v>27</v>
      </c>
      <c r="D16" s="52"/>
    </row>
    <row r="17" spans="1:4" ht="17.25" customHeight="1">
      <c r="A17" s="107"/>
      <c r="B17" s="52"/>
      <c r="C17" s="38" t="s">
        <v>28</v>
      </c>
      <c r="D17" s="52"/>
    </row>
    <row r="18" spans="1:4" ht="17.25" customHeight="1">
      <c r="A18" s="108"/>
      <c r="B18" s="52"/>
      <c r="C18" s="38" t="s">
        <v>29</v>
      </c>
      <c r="D18" s="52">
        <v>1826.32</v>
      </c>
    </row>
    <row r="19" spans="1:4" ht="17.25" customHeight="1">
      <c r="A19" s="108"/>
      <c r="B19" s="52"/>
      <c r="C19" s="38" t="s">
        <v>30</v>
      </c>
      <c r="D19" s="52"/>
    </row>
    <row r="20" spans="1:4" ht="17.25" customHeight="1">
      <c r="A20" s="108"/>
      <c r="B20" s="52"/>
      <c r="C20" s="38" t="s">
        <v>31</v>
      </c>
      <c r="D20" s="52"/>
    </row>
    <row r="21" spans="1:4" ht="17.25" customHeight="1">
      <c r="A21" s="108"/>
      <c r="B21" s="52"/>
      <c r="C21" s="38" t="s">
        <v>32</v>
      </c>
      <c r="D21" s="52"/>
    </row>
    <row r="22" spans="1:4" ht="17.25" customHeight="1">
      <c r="A22" s="108"/>
      <c r="B22" s="52"/>
      <c r="C22" s="38" t="s">
        <v>33</v>
      </c>
      <c r="D22" s="52"/>
    </row>
    <row r="23" spans="1:4" ht="17.25" customHeight="1">
      <c r="A23" s="108"/>
      <c r="B23" s="52"/>
      <c r="C23" s="38" t="s">
        <v>34</v>
      </c>
      <c r="D23" s="52"/>
    </row>
    <row r="24" spans="1:4" ht="17.25" customHeight="1">
      <c r="A24" s="108"/>
      <c r="B24" s="52"/>
      <c r="C24" s="38" t="s">
        <v>35</v>
      </c>
      <c r="D24" s="52"/>
    </row>
    <row r="25" spans="1:4" ht="17.25" customHeight="1">
      <c r="A25" s="108"/>
      <c r="B25" s="52"/>
      <c r="C25" s="38" t="s">
        <v>36</v>
      </c>
      <c r="D25" s="52">
        <v>36.57</v>
      </c>
    </row>
    <row r="26" spans="1:4" ht="17.25" customHeight="1">
      <c r="A26" s="108"/>
      <c r="B26" s="52"/>
      <c r="C26" s="38" t="s">
        <v>37</v>
      </c>
      <c r="D26" s="52"/>
    </row>
    <row r="27" spans="1:4" ht="17.25" customHeight="1">
      <c r="A27" s="108"/>
      <c r="B27" s="52"/>
      <c r="C27" s="107" t="s">
        <v>38</v>
      </c>
      <c r="D27" s="52"/>
    </row>
    <row r="28" spans="1:4" ht="17.25" customHeight="1">
      <c r="A28" s="108"/>
      <c r="B28" s="52"/>
      <c r="C28" s="38" t="s">
        <v>39</v>
      </c>
      <c r="D28" s="52"/>
    </row>
    <row r="29" spans="1:4" ht="16.5" customHeight="1">
      <c r="A29" s="108"/>
      <c r="B29" s="52"/>
      <c r="C29" s="38" t="s">
        <v>40</v>
      </c>
      <c r="D29" s="52"/>
    </row>
    <row r="30" spans="1:4" ht="16.5" customHeight="1">
      <c r="A30" s="108"/>
      <c r="B30" s="52"/>
      <c r="C30" s="107" t="s">
        <v>41</v>
      </c>
      <c r="D30" s="52"/>
    </row>
    <row r="31" spans="1:4" ht="17.25" customHeight="1">
      <c r="A31" s="108"/>
      <c r="B31" s="52"/>
      <c r="C31" s="107" t="s">
        <v>42</v>
      </c>
      <c r="D31" s="52"/>
    </row>
    <row r="32" spans="1:4" ht="17.25" customHeight="1">
      <c r="A32" s="108"/>
      <c r="B32" s="52"/>
      <c r="C32" s="38" t="s">
        <v>43</v>
      </c>
      <c r="D32" s="52"/>
    </row>
    <row r="33" spans="1:4" ht="16.5" customHeight="1">
      <c r="A33" s="108" t="s">
        <v>44</v>
      </c>
      <c r="B33" s="52">
        <v>2073.96</v>
      </c>
      <c r="C33" s="108" t="s">
        <v>45</v>
      </c>
      <c r="D33" s="52">
        <v>2073.96</v>
      </c>
    </row>
    <row r="34" spans="1:4" ht="16.5" customHeight="1">
      <c r="A34" s="107" t="s">
        <v>46</v>
      </c>
      <c r="B34" s="52"/>
      <c r="C34" s="107" t="s">
        <v>47</v>
      </c>
      <c r="D34" s="52"/>
    </row>
    <row r="35" spans="1:4" ht="16.5" customHeight="1">
      <c r="A35" s="38" t="s">
        <v>48</v>
      </c>
      <c r="B35" s="52"/>
      <c r="C35" s="38" t="s">
        <v>48</v>
      </c>
      <c r="D35" s="52"/>
    </row>
    <row r="36" spans="1:4" ht="16.5" customHeight="1">
      <c r="A36" s="38" t="s">
        <v>49</v>
      </c>
      <c r="B36" s="52"/>
      <c r="C36" s="38" t="s">
        <v>50</v>
      </c>
      <c r="D36" s="52"/>
    </row>
    <row r="37" spans="1:4" ht="16.5" customHeight="1">
      <c r="A37" s="109" t="s">
        <v>51</v>
      </c>
      <c r="B37" s="52">
        <v>2073.96</v>
      </c>
      <c r="C37" s="109" t="s">
        <v>52</v>
      </c>
      <c r="D37" s="52">
        <v>2073.96</v>
      </c>
    </row>
  </sheetData>
  <mergeCells count="4">
    <mergeCell ref="A3:D3"/>
    <mergeCell ref="A4:B4"/>
    <mergeCell ref="A5:B5"/>
    <mergeCell ref="C5:D5"/>
  </mergeCells>
  <phoneticPr fontId="17" type="noConversion"/>
  <printOptions horizontalCentered="1"/>
  <pageMargins left="0.96" right="0.96" top="0.72" bottom="0.72" header="0" footer="0"/>
  <pageSetup paperSize="9" scale="62" orientation="landscape"/>
  <headerFooter>
    <oddFooter>&amp;C第&amp;P页，共&amp;N页&amp;R&amp;N</oddFooter>
  </headerFooter>
</worksheet>
</file>

<file path=xl/worksheets/sheet2.xml><?xml version="1.0" encoding="utf-8"?>
<worksheet xmlns="http://schemas.openxmlformats.org/spreadsheetml/2006/main" xmlns:r="http://schemas.openxmlformats.org/officeDocument/2006/relationships">
  <sheetPr>
    <outlinePr summaryRight="0"/>
    <pageSetUpPr fitToPage="1"/>
  </sheetPr>
  <dimension ref="A1:S11"/>
  <sheetViews>
    <sheetView showGridLines="0" showZeros="0" topLeftCell="J1" workbookViewId="0">
      <pane ySplit="1" topLeftCell="A2" activePane="bottomLeft" state="frozen"/>
      <selection pane="bottomLeft" activeCell="A4" sqref="A4:B4"/>
    </sheetView>
  </sheetViews>
  <sheetFormatPr defaultColWidth="8.625" defaultRowHeight="12.75" customHeight="1"/>
  <cols>
    <col min="1" max="1" width="15.875" customWidth="1"/>
    <col min="2" max="2" width="35" customWidth="1"/>
    <col min="3" max="19" width="22" customWidth="1"/>
  </cols>
  <sheetData>
    <row r="1" spans="1:19" ht="12.75" customHeight="1">
      <c r="A1" s="1"/>
      <c r="B1" s="1"/>
      <c r="C1" s="1"/>
      <c r="D1" s="1"/>
      <c r="E1" s="1"/>
      <c r="F1" s="1"/>
      <c r="G1" s="1"/>
      <c r="H1" s="1"/>
      <c r="I1" s="1"/>
      <c r="J1" s="1"/>
      <c r="K1" s="1"/>
      <c r="L1" s="1"/>
      <c r="M1" s="1"/>
      <c r="N1" s="1"/>
      <c r="O1" s="1"/>
      <c r="P1" s="1"/>
      <c r="Q1" s="1"/>
      <c r="R1" s="1"/>
      <c r="S1" s="1"/>
    </row>
    <row r="2" spans="1:19" ht="17.25" customHeight="1">
      <c r="A2" s="137" t="s">
        <v>53</v>
      </c>
      <c r="B2" s="119"/>
      <c r="C2" s="119"/>
      <c r="D2" s="119"/>
      <c r="E2" s="119"/>
      <c r="F2" s="119"/>
      <c r="G2" s="119"/>
      <c r="H2" s="119"/>
      <c r="I2" s="119"/>
      <c r="J2" s="119"/>
      <c r="K2" s="119"/>
      <c r="L2" s="119"/>
      <c r="M2" s="119"/>
      <c r="N2" s="119"/>
      <c r="O2" s="119"/>
      <c r="P2" s="119"/>
      <c r="Q2" s="119"/>
      <c r="R2" s="119"/>
      <c r="S2" s="119"/>
    </row>
    <row r="3" spans="1:19" ht="41.25" customHeight="1">
      <c r="A3" s="118" t="str">
        <f>"2025"&amp;"年部门收入预算表"</f>
        <v>2025年部门收入预算表</v>
      </c>
      <c r="B3" s="119"/>
      <c r="C3" s="119"/>
      <c r="D3" s="119"/>
      <c r="E3" s="119"/>
      <c r="F3" s="119"/>
      <c r="G3" s="119"/>
      <c r="H3" s="119"/>
      <c r="I3" s="119"/>
      <c r="J3" s="119"/>
      <c r="K3" s="119"/>
      <c r="L3" s="119"/>
      <c r="M3" s="119"/>
      <c r="N3" s="119"/>
      <c r="O3" s="119"/>
      <c r="P3" s="119"/>
      <c r="Q3" s="119"/>
      <c r="R3" s="119"/>
      <c r="S3" s="119"/>
    </row>
    <row r="4" spans="1:19" ht="27.95" customHeight="1">
      <c r="A4" s="120" t="s">
        <v>1</v>
      </c>
      <c r="B4" s="119"/>
      <c r="S4" s="91" t="s">
        <v>2</v>
      </c>
    </row>
    <row r="5" spans="1:19" ht="21.75" customHeight="1">
      <c r="A5" s="132" t="s">
        <v>54</v>
      </c>
      <c r="B5" s="135" t="s">
        <v>55</v>
      </c>
      <c r="C5" s="135" t="s">
        <v>56</v>
      </c>
      <c r="D5" s="138" t="s">
        <v>57</v>
      </c>
      <c r="E5" s="138"/>
      <c r="F5" s="138"/>
      <c r="G5" s="138"/>
      <c r="H5" s="138"/>
      <c r="I5" s="139"/>
      <c r="J5" s="138"/>
      <c r="K5" s="138"/>
      <c r="L5" s="138"/>
      <c r="M5" s="138"/>
      <c r="N5" s="140"/>
      <c r="O5" s="138" t="s">
        <v>46</v>
      </c>
      <c r="P5" s="138"/>
      <c r="Q5" s="138"/>
      <c r="R5" s="138"/>
      <c r="S5" s="140"/>
    </row>
    <row r="6" spans="1:19" ht="27" customHeight="1">
      <c r="A6" s="133"/>
      <c r="B6" s="124"/>
      <c r="C6" s="124"/>
      <c r="D6" s="124" t="s">
        <v>58</v>
      </c>
      <c r="E6" s="124" t="s">
        <v>59</v>
      </c>
      <c r="F6" s="124" t="s">
        <v>60</v>
      </c>
      <c r="G6" s="124" t="s">
        <v>61</v>
      </c>
      <c r="H6" s="124" t="s">
        <v>62</v>
      </c>
      <c r="I6" s="127" t="s">
        <v>63</v>
      </c>
      <c r="J6" s="128"/>
      <c r="K6" s="128"/>
      <c r="L6" s="128"/>
      <c r="M6" s="128"/>
      <c r="N6" s="129"/>
      <c r="O6" s="124" t="s">
        <v>58</v>
      </c>
      <c r="P6" s="124" t="s">
        <v>59</v>
      </c>
      <c r="Q6" s="124" t="s">
        <v>60</v>
      </c>
      <c r="R6" s="124" t="s">
        <v>61</v>
      </c>
      <c r="S6" s="124" t="s">
        <v>64</v>
      </c>
    </row>
    <row r="7" spans="1:19" ht="30" customHeight="1">
      <c r="A7" s="134"/>
      <c r="B7" s="136"/>
      <c r="C7" s="126"/>
      <c r="D7" s="126"/>
      <c r="E7" s="126"/>
      <c r="F7" s="126"/>
      <c r="G7" s="126"/>
      <c r="H7" s="126"/>
      <c r="I7" s="46" t="s">
        <v>58</v>
      </c>
      <c r="J7" s="116" t="s">
        <v>65</v>
      </c>
      <c r="K7" s="116" t="s">
        <v>66</v>
      </c>
      <c r="L7" s="116" t="s">
        <v>67</v>
      </c>
      <c r="M7" s="116" t="s">
        <v>68</v>
      </c>
      <c r="N7" s="116" t="s">
        <v>69</v>
      </c>
      <c r="O7" s="125"/>
      <c r="P7" s="125"/>
      <c r="Q7" s="125"/>
      <c r="R7" s="125"/>
      <c r="S7" s="126"/>
    </row>
    <row r="8" spans="1:19" ht="15" customHeight="1">
      <c r="A8" s="115">
        <v>1</v>
      </c>
      <c r="B8" s="115">
        <v>2</v>
      </c>
      <c r="C8" s="115">
        <v>3</v>
      </c>
      <c r="D8" s="115">
        <v>4</v>
      </c>
      <c r="E8" s="115">
        <v>5</v>
      </c>
      <c r="F8" s="115">
        <v>6</v>
      </c>
      <c r="G8" s="115">
        <v>7</v>
      </c>
      <c r="H8" s="115">
        <v>8</v>
      </c>
      <c r="I8" s="46">
        <v>9</v>
      </c>
      <c r="J8" s="115">
        <v>10</v>
      </c>
      <c r="K8" s="115">
        <v>11</v>
      </c>
      <c r="L8" s="115">
        <v>12</v>
      </c>
      <c r="M8" s="115">
        <v>13</v>
      </c>
      <c r="N8" s="115">
        <v>14</v>
      </c>
      <c r="O8" s="115">
        <v>15</v>
      </c>
      <c r="P8" s="115">
        <v>16</v>
      </c>
      <c r="Q8" s="115">
        <v>17</v>
      </c>
      <c r="R8" s="115">
        <v>18</v>
      </c>
      <c r="S8" s="115">
        <v>19</v>
      </c>
    </row>
    <row r="9" spans="1:19" ht="18" customHeight="1">
      <c r="A9" s="11">
        <v>705</v>
      </c>
      <c r="B9" s="11" t="s">
        <v>70</v>
      </c>
      <c r="C9" s="52">
        <v>2073.96</v>
      </c>
      <c r="D9" s="52">
        <v>2073.96</v>
      </c>
      <c r="E9" s="52">
        <v>2073.96</v>
      </c>
      <c r="F9" s="52"/>
      <c r="G9" s="52"/>
      <c r="H9" s="52"/>
      <c r="I9" s="52"/>
      <c r="J9" s="52"/>
      <c r="K9" s="52"/>
      <c r="L9" s="52"/>
      <c r="M9" s="52"/>
      <c r="N9" s="52"/>
      <c r="O9" s="52"/>
      <c r="P9" s="52"/>
      <c r="Q9" s="52"/>
      <c r="R9" s="52"/>
      <c r="S9" s="52"/>
    </row>
    <row r="10" spans="1:19" ht="18" customHeight="1">
      <c r="A10" s="11" t="s">
        <v>71</v>
      </c>
      <c r="B10" s="11" t="s">
        <v>70</v>
      </c>
      <c r="C10" s="52">
        <v>2073.96</v>
      </c>
      <c r="D10" s="52">
        <v>2073.96</v>
      </c>
      <c r="E10" s="52">
        <v>2073.96</v>
      </c>
      <c r="F10" s="52"/>
      <c r="G10" s="52"/>
      <c r="H10" s="52"/>
      <c r="I10" s="52"/>
      <c r="J10" s="52"/>
      <c r="K10" s="52"/>
      <c r="L10" s="52"/>
      <c r="M10" s="52"/>
      <c r="N10" s="52"/>
      <c r="O10" s="52"/>
      <c r="P10" s="52"/>
      <c r="Q10" s="52"/>
      <c r="R10" s="52"/>
      <c r="S10" s="52"/>
    </row>
    <row r="11" spans="1:19" ht="18" customHeight="1">
      <c r="A11" s="130" t="s">
        <v>56</v>
      </c>
      <c r="B11" s="131"/>
      <c r="C11" s="52">
        <v>2073.96</v>
      </c>
      <c r="D11" s="52">
        <v>2073.96</v>
      </c>
      <c r="E11" s="52">
        <v>2073.96</v>
      </c>
      <c r="F11" s="52"/>
      <c r="G11" s="52"/>
      <c r="H11" s="52"/>
      <c r="I11" s="52"/>
      <c r="J11" s="52"/>
      <c r="K11" s="52"/>
      <c r="L11" s="52"/>
      <c r="M11" s="52"/>
      <c r="N11" s="52"/>
      <c r="O11" s="52"/>
      <c r="P11" s="52"/>
      <c r="Q11" s="52"/>
      <c r="R11" s="52"/>
      <c r="S11" s="52"/>
    </row>
  </sheetData>
  <mergeCells count="20">
    <mergeCell ref="A2:S2"/>
    <mergeCell ref="A3:S3"/>
    <mergeCell ref="A4:B4"/>
    <mergeCell ref="D5:N5"/>
    <mergeCell ref="O5:S5"/>
    <mergeCell ref="I6:N6"/>
    <mergeCell ref="A11:B11"/>
    <mergeCell ref="A5:A7"/>
    <mergeCell ref="B5:B7"/>
    <mergeCell ref="C5:C7"/>
    <mergeCell ref="D6:D7"/>
    <mergeCell ref="E6:E7"/>
    <mergeCell ref="F6:F7"/>
    <mergeCell ref="G6:G7"/>
    <mergeCell ref="H6:H7"/>
    <mergeCell ref="O6:O7"/>
    <mergeCell ref="P6:P7"/>
    <mergeCell ref="Q6:Q7"/>
    <mergeCell ref="R6:R7"/>
    <mergeCell ref="S6:S7"/>
  </mergeCells>
  <phoneticPr fontId="17" type="noConversion"/>
  <printOptions horizontalCentered="1"/>
  <pageMargins left="0.96" right="0.96" top="0.72" bottom="0.72" header="0" footer="0"/>
  <pageSetup paperSize="9" orientation="landscape"/>
  <headerFooter>
    <oddFooter>&amp;C第&amp;P页，共&amp;N页&amp;R&amp;N</oddFooter>
  </headerFooter>
</worksheet>
</file>

<file path=xl/worksheets/sheet3.xml><?xml version="1.0" encoding="utf-8"?>
<worksheet xmlns="http://schemas.openxmlformats.org/spreadsheetml/2006/main" xmlns:r="http://schemas.openxmlformats.org/officeDocument/2006/relationships">
  <sheetPr>
    <outlinePr summaryRight="0"/>
    <pageSetUpPr fitToPage="1"/>
  </sheetPr>
  <dimension ref="A1:O30"/>
  <sheetViews>
    <sheetView showGridLines="0" showZeros="0" topLeftCell="G1" workbookViewId="0">
      <pane ySplit="1" topLeftCell="A2" activePane="bottomLeft" state="frozen"/>
      <selection pane="bottomLeft" activeCell="C20" sqref="C20:C26"/>
    </sheetView>
  </sheetViews>
  <sheetFormatPr defaultColWidth="8.625" defaultRowHeight="12.75" customHeight="1"/>
  <cols>
    <col min="1" max="1" width="14.25" customWidth="1"/>
    <col min="2" max="2" width="37.625" customWidth="1"/>
    <col min="3" max="8" width="24.625" customWidth="1"/>
    <col min="9" max="9" width="26.75" customWidth="1"/>
    <col min="10" max="11" width="24.375" customWidth="1"/>
    <col min="12" max="15" width="24.625" customWidth="1"/>
  </cols>
  <sheetData>
    <row r="1" spans="1:15" ht="12.75" customHeight="1">
      <c r="A1" s="1"/>
      <c r="B1" s="1"/>
      <c r="C1" s="1"/>
      <c r="D1" s="1"/>
      <c r="E1" s="1"/>
      <c r="F1" s="1"/>
      <c r="G1" s="1"/>
      <c r="H1" s="1"/>
      <c r="I1" s="1"/>
      <c r="J1" s="1"/>
      <c r="K1" s="1"/>
      <c r="L1" s="1"/>
      <c r="M1" s="1"/>
      <c r="N1" s="1"/>
      <c r="O1" s="1"/>
    </row>
    <row r="2" spans="1:15" ht="17.25" customHeight="1">
      <c r="A2" s="147" t="s">
        <v>72</v>
      </c>
      <c r="B2" s="119"/>
      <c r="C2" s="119"/>
      <c r="D2" s="119"/>
      <c r="E2" s="119"/>
      <c r="F2" s="119"/>
      <c r="G2" s="119"/>
      <c r="H2" s="119"/>
      <c r="I2" s="119"/>
      <c r="J2" s="119"/>
      <c r="K2" s="119"/>
      <c r="L2" s="119"/>
      <c r="M2" s="119"/>
      <c r="N2" s="119"/>
      <c r="O2" s="119"/>
    </row>
    <row r="3" spans="1:15" ht="41.25" customHeight="1">
      <c r="A3" s="118" t="str">
        <f>"2025"&amp;"年部门支出预算表"</f>
        <v>2025年部门支出预算表</v>
      </c>
      <c r="B3" s="119"/>
      <c r="C3" s="119"/>
      <c r="D3" s="119"/>
      <c r="E3" s="119"/>
      <c r="F3" s="119"/>
      <c r="G3" s="119"/>
      <c r="H3" s="119"/>
      <c r="I3" s="119"/>
      <c r="J3" s="119"/>
      <c r="K3" s="119"/>
      <c r="L3" s="119"/>
      <c r="M3" s="119"/>
      <c r="N3" s="119"/>
      <c r="O3" s="119"/>
    </row>
    <row r="4" spans="1:15" ht="27.95" customHeight="1">
      <c r="A4" s="120" t="s">
        <v>1</v>
      </c>
      <c r="B4" s="119"/>
      <c r="O4" s="91" t="s">
        <v>2</v>
      </c>
    </row>
    <row r="5" spans="1:15" ht="27" customHeight="1">
      <c r="A5" s="143" t="s">
        <v>73</v>
      </c>
      <c r="B5" s="143" t="s">
        <v>74</v>
      </c>
      <c r="C5" s="143" t="s">
        <v>56</v>
      </c>
      <c r="D5" s="148" t="s">
        <v>59</v>
      </c>
      <c r="E5" s="149"/>
      <c r="F5" s="150"/>
      <c r="G5" s="146" t="s">
        <v>60</v>
      </c>
      <c r="H5" s="146" t="s">
        <v>61</v>
      </c>
      <c r="I5" s="146" t="s">
        <v>75</v>
      </c>
      <c r="J5" s="148" t="s">
        <v>63</v>
      </c>
      <c r="K5" s="149"/>
      <c r="L5" s="149"/>
      <c r="M5" s="149"/>
      <c r="N5" s="151"/>
      <c r="O5" s="152"/>
    </row>
    <row r="6" spans="1:15" ht="42" customHeight="1">
      <c r="A6" s="144"/>
      <c r="B6" s="144"/>
      <c r="C6" s="145"/>
      <c r="D6" s="111" t="s">
        <v>58</v>
      </c>
      <c r="E6" s="111" t="s">
        <v>76</v>
      </c>
      <c r="F6" s="111" t="s">
        <v>77</v>
      </c>
      <c r="G6" s="145"/>
      <c r="H6" s="145"/>
      <c r="I6" s="153"/>
      <c r="J6" s="111" t="s">
        <v>58</v>
      </c>
      <c r="K6" s="105" t="s">
        <v>78</v>
      </c>
      <c r="L6" s="105" t="s">
        <v>79</v>
      </c>
      <c r="M6" s="105" t="s">
        <v>80</v>
      </c>
      <c r="N6" s="105" t="s">
        <v>81</v>
      </c>
      <c r="O6" s="105" t="s">
        <v>82</v>
      </c>
    </row>
    <row r="7" spans="1:15" ht="18" customHeight="1">
      <c r="A7" s="31" t="s">
        <v>83</v>
      </c>
      <c r="B7" s="31" t="s">
        <v>84</v>
      </c>
      <c r="C7" s="31" t="s">
        <v>85</v>
      </c>
      <c r="D7" s="35" t="s">
        <v>86</v>
      </c>
      <c r="E7" s="35" t="s">
        <v>87</v>
      </c>
      <c r="F7" s="35" t="s">
        <v>88</v>
      </c>
      <c r="G7" s="35" t="s">
        <v>89</v>
      </c>
      <c r="H7" s="35" t="s">
        <v>90</v>
      </c>
      <c r="I7" s="35" t="s">
        <v>91</v>
      </c>
      <c r="J7" s="35" t="s">
        <v>92</v>
      </c>
      <c r="K7" s="35" t="s">
        <v>93</v>
      </c>
      <c r="L7" s="35" t="s">
        <v>94</v>
      </c>
      <c r="M7" s="35" t="s">
        <v>95</v>
      </c>
      <c r="N7" s="31" t="s">
        <v>96</v>
      </c>
      <c r="O7" s="35" t="s">
        <v>97</v>
      </c>
    </row>
    <row r="8" spans="1:15" ht="21" customHeight="1">
      <c r="A8" s="112" t="s">
        <v>98</v>
      </c>
      <c r="B8" s="113" t="s">
        <v>99</v>
      </c>
      <c r="C8" s="52">
        <v>159.84</v>
      </c>
      <c r="D8" s="52">
        <v>159.84</v>
      </c>
      <c r="E8" s="52">
        <v>159.84</v>
      </c>
      <c r="F8" s="52"/>
      <c r="G8" s="52"/>
      <c r="H8" s="52"/>
      <c r="I8" s="52"/>
      <c r="J8" s="52"/>
      <c r="K8" s="52"/>
      <c r="L8" s="52"/>
      <c r="M8" s="52"/>
      <c r="N8" s="52"/>
      <c r="O8" s="52"/>
    </row>
    <row r="9" spans="1:15" ht="21" customHeight="1">
      <c r="A9" s="114" t="s">
        <v>100</v>
      </c>
      <c r="B9" s="90" t="s">
        <v>101</v>
      </c>
      <c r="C9" s="52">
        <v>159.84</v>
      </c>
      <c r="D9" s="52">
        <v>159.84</v>
      </c>
      <c r="E9" s="52">
        <v>159.84</v>
      </c>
      <c r="F9" s="52"/>
      <c r="G9" s="52"/>
      <c r="H9" s="52"/>
      <c r="I9" s="52"/>
      <c r="J9" s="52"/>
      <c r="K9" s="52"/>
      <c r="L9" s="52"/>
      <c r="M9" s="52"/>
      <c r="N9" s="52"/>
      <c r="O9" s="52"/>
    </row>
    <row r="10" spans="1:15" ht="21" customHeight="1">
      <c r="A10" s="114" t="s">
        <v>102</v>
      </c>
      <c r="B10" s="90" t="s">
        <v>103</v>
      </c>
      <c r="C10" s="52">
        <v>107.06</v>
      </c>
      <c r="D10" s="52">
        <v>107.06</v>
      </c>
      <c r="E10" s="52">
        <v>107.06</v>
      </c>
      <c r="F10" s="52"/>
      <c r="G10" s="52"/>
      <c r="H10" s="52"/>
      <c r="I10" s="52"/>
      <c r="J10" s="52"/>
      <c r="K10" s="52"/>
      <c r="L10" s="52"/>
      <c r="M10" s="52"/>
      <c r="N10" s="52"/>
      <c r="O10" s="52"/>
    </row>
    <row r="11" spans="1:15" ht="21" customHeight="1">
      <c r="A11" s="114" t="s">
        <v>104</v>
      </c>
      <c r="B11" s="90" t="s">
        <v>105</v>
      </c>
      <c r="C11" s="52">
        <v>37.74</v>
      </c>
      <c r="D11" s="52">
        <v>37.74</v>
      </c>
      <c r="E11" s="52">
        <v>37.74</v>
      </c>
      <c r="F11" s="52"/>
      <c r="G11" s="52"/>
      <c r="H11" s="52"/>
      <c r="I11" s="52"/>
      <c r="J11" s="52"/>
      <c r="K11" s="52"/>
      <c r="L11" s="52"/>
      <c r="M11" s="52"/>
      <c r="N11" s="52"/>
      <c r="O11" s="52"/>
    </row>
    <row r="12" spans="1:15" ht="21" customHeight="1">
      <c r="A12" s="114" t="s">
        <v>106</v>
      </c>
      <c r="B12" s="90" t="s">
        <v>107</v>
      </c>
      <c r="C12" s="52">
        <v>15.04</v>
      </c>
      <c r="D12" s="52">
        <v>15.04</v>
      </c>
      <c r="E12" s="52">
        <v>15.04</v>
      </c>
      <c r="F12" s="52"/>
      <c r="G12" s="52"/>
      <c r="H12" s="52"/>
      <c r="I12" s="52"/>
      <c r="J12" s="52"/>
      <c r="K12" s="52"/>
      <c r="L12" s="52"/>
      <c r="M12" s="52"/>
      <c r="N12" s="52"/>
      <c r="O12" s="52"/>
    </row>
    <row r="13" spans="1:15" ht="21" customHeight="1">
      <c r="A13" s="114" t="s">
        <v>108</v>
      </c>
      <c r="B13" s="90" t="s">
        <v>109</v>
      </c>
      <c r="C13" s="52">
        <v>51.23</v>
      </c>
      <c r="D13" s="52">
        <v>51.23</v>
      </c>
      <c r="E13" s="52">
        <v>51.23</v>
      </c>
      <c r="F13" s="52"/>
      <c r="G13" s="52"/>
      <c r="H13" s="52"/>
      <c r="I13" s="52"/>
      <c r="J13" s="52"/>
      <c r="K13" s="52"/>
      <c r="L13" s="52"/>
      <c r="M13" s="52"/>
      <c r="N13" s="52"/>
      <c r="O13" s="52"/>
    </row>
    <row r="14" spans="1:15" ht="21" customHeight="1">
      <c r="A14" s="114" t="s">
        <v>110</v>
      </c>
      <c r="B14" s="90" t="s">
        <v>111</v>
      </c>
      <c r="C14" s="52">
        <v>51.23</v>
      </c>
      <c r="D14" s="52">
        <v>51.23</v>
      </c>
      <c r="E14" s="52">
        <v>51.23</v>
      </c>
      <c r="F14" s="52"/>
      <c r="G14" s="52"/>
      <c r="H14" s="52"/>
      <c r="I14" s="52"/>
      <c r="J14" s="52"/>
      <c r="K14" s="52"/>
      <c r="L14" s="52"/>
      <c r="M14" s="52"/>
      <c r="N14" s="52"/>
      <c r="O14" s="52"/>
    </row>
    <row r="15" spans="1:15" ht="21" customHeight="1">
      <c r="A15" s="114" t="s">
        <v>112</v>
      </c>
      <c r="B15" s="90" t="s">
        <v>113</v>
      </c>
      <c r="C15" s="52">
        <v>18.29</v>
      </c>
      <c r="D15" s="52">
        <v>18.29</v>
      </c>
      <c r="E15" s="52">
        <v>18.29</v>
      </c>
      <c r="F15" s="52"/>
      <c r="G15" s="52"/>
      <c r="H15" s="52"/>
      <c r="I15" s="52"/>
      <c r="J15" s="52"/>
      <c r="K15" s="52"/>
      <c r="L15" s="52"/>
      <c r="M15" s="52"/>
      <c r="N15" s="52"/>
      <c r="O15" s="52"/>
    </row>
    <row r="16" spans="1:15" ht="21" customHeight="1">
      <c r="A16" s="114" t="s">
        <v>114</v>
      </c>
      <c r="B16" s="90" t="s">
        <v>115</v>
      </c>
      <c r="C16" s="52">
        <v>29.8</v>
      </c>
      <c r="D16" s="52">
        <v>29.8</v>
      </c>
      <c r="E16" s="52">
        <v>29.8</v>
      </c>
      <c r="F16" s="52"/>
      <c r="G16" s="52"/>
      <c r="H16" s="52"/>
      <c r="I16" s="52"/>
      <c r="J16" s="52"/>
      <c r="K16" s="52"/>
      <c r="L16" s="52"/>
      <c r="M16" s="52"/>
      <c r="N16" s="52"/>
      <c r="O16" s="52"/>
    </row>
    <row r="17" spans="1:15" ht="21" customHeight="1">
      <c r="A17" s="114" t="s">
        <v>116</v>
      </c>
      <c r="B17" s="90" t="s">
        <v>117</v>
      </c>
      <c r="C17" s="52">
        <v>3.14</v>
      </c>
      <c r="D17" s="52">
        <v>3.14</v>
      </c>
      <c r="E17" s="52">
        <v>3.14</v>
      </c>
      <c r="F17" s="52"/>
      <c r="G17" s="52"/>
      <c r="H17" s="52"/>
      <c r="I17" s="52"/>
      <c r="J17" s="52"/>
      <c r="K17" s="52"/>
      <c r="L17" s="52"/>
      <c r="M17" s="52"/>
      <c r="N17" s="52"/>
      <c r="O17" s="52"/>
    </row>
    <row r="18" spans="1:15" ht="21" customHeight="1">
      <c r="A18" s="114" t="s">
        <v>118</v>
      </c>
      <c r="B18" s="90" t="s">
        <v>119</v>
      </c>
      <c r="C18" s="52">
        <v>1826.32</v>
      </c>
      <c r="D18" s="52">
        <v>1826.32</v>
      </c>
      <c r="E18" s="52">
        <v>331.32</v>
      </c>
      <c r="F18" s="52">
        <v>1495</v>
      </c>
      <c r="G18" s="52"/>
      <c r="H18" s="52"/>
      <c r="I18" s="52"/>
      <c r="J18" s="52"/>
      <c r="K18" s="52"/>
      <c r="L18" s="52"/>
      <c r="M18" s="52"/>
      <c r="N18" s="52"/>
      <c r="O18" s="52"/>
    </row>
    <row r="19" spans="1:15" ht="21" customHeight="1">
      <c r="A19" s="114" t="s">
        <v>120</v>
      </c>
      <c r="B19" s="90" t="s">
        <v>121</v>
      </c>
      <c r="C19" s="52">
        <v>1826.32</v>
      </c>
      <c r="D19" s="52">
        <v>1826.32</v>
      </c>
      <c r="E19" s="52">
        <v>331.32</v>
      </c>
      <c r="F19" s="52">
        <v>1495</v>
      </c>
      <c r="G19" s="52"/>
      <c r="H19" s="52"/>
      <c r="I19" s="52"/>
      <c r="J19" s="52"/>
      <c r="K19" s="52"/>
      <c r="L19" s="52"/>
      <c r="M19" s="52"/>
      <c r="N19" s="52"/>
      <c r="O19" s="52"/>
    </row>
    <row r="20" spans="1:15" ht="21" customHeight="1">
      <c r="A20" s="114" t="s">
        <v>122</v>
      </c>
      <c r="B20" s="90" t="s">
        <v>123</v>
      </c>
      <c r="C20" s="52">
        <v>341.32</v>
      </c>
      <c r="D20" s="52">
        <v>341.32</v>
      </c>
      <c r="E20" s="52">
        <v>331.32</v>
      </c>
      <c r="F20" s="52">
        <v>10</v>
      </c>
      <c r="G20" s="52"/>
      <c r="H20" s="52"/>
      <c r="I20" s="52"/>
      <c r="J20" s="52"/>
      <c r="K20" s="52"/>
      <c r="L20" s="52"/>
      <c r="M20" s="52"/>
      <c r="N20" s="52"/>
      <c r="O20" s="52"/>
    </row>
    <row r="21" spans="1:15" ht="21" customHeight="1">
      <c r="A21" s="114" t="s">
        <v>124</v>
      </c>
      <c r="B21" s="90" t="s">
        <v>125</v>
      </c>
      <c r="C21" s="52">
        <v>150</v>
      </c>
      <c r="D21" s="52">
        <v>150</v>
      </c>
      <c r="E21" s="52"/>
      <c r="F21" s="52">
        <v>150</v>
      </c>
      <c r="G21" s="52"/>
      <c r="H21" s="52"/>
      <c r="I21" s="52"/>
      <c r="J21" s="52"/>
      <c r="K21" s="52"/>
      <c r="L21" s="52"/>
      <c r="M21" s="52"/>
      <c r="N21" s="52"/>
      <c r="O21" s="52"/>
    </row>
    <row r="22" spans="1:15" ht="21" customHeight="1">
      <c r="A22" s="114" t="s">
        <v>126</v>
      </c>
      <c r="B22" s="90" t="s">
        <v>127</v>
      </c>
      <c r="C22" s="52">
        <v>20</v>
      </c>
      <c r="D22" s="52">
        <v>20</v>
      </c>
      <c r="E22" s="52"/>
      <c r="F22" s="52">
        <v>20</v>
      </c>
      <c r="G22" s="52"/>
      <c r="H22" s="52"/>
      <c r="I22" s="52"/>
      <c r="J22" s="52"/>
      <c r="K22" s="52"/>
      <c r="L22" s="52"/>
      <c r="M22" s="52"/>
      <c r="N22" s="52"/>
      <c r="O22" s="52"/>
    </row>
    <row r="23" spans="1:15" ht="21" customHeight="1">
      <c r="A23" s="114" t="s">
        <v>128</v>
      </c>
      <c r="B23" s="90" t="s">
        <v>129</v>
      </c>
      <c r="C23" s="52">
        <v>115</v>
      </c>
      <c r="D23" s="52">
        <v>115</v>
      </c>
      <c r="E23" s="52"/>
      <c r="F23" s="52">
        <v>115</v>
      </c>
      <c r="G23" s="52"/>
      <c r="H23" s="52"/>
      <c r="I23" s="52"/>
      <c r="J23" s="52"/>
      <c r="K23" s="52"/>
      <c r="L23" s="52"/>
      <c r="M23" s="52"/>
      <c r="N23" s="52"/>
      <c r="O23" s="52"/>
    </row>
    <row r="24" spans="1:15" ht="21" customHeight="1">
      <c r="A24" s="114" t="s">
        <v>130</v>
      </c>
      <c r="B24" s="90" t="s">
        <v>131</v>
      </c>
      <c r="C24" s="52">
        <v>20</v>
      </c>
      <c r="D24" s="52">
        <v>20</v>
      </c>
      <c r="E24" s="52"/>
      <c r="F24" s="52">
        <v>20</v>
      </c>
      <c r="G24" s="52"/>
      <c r="H24" s="52"/>
      <c r="I24" s="52"/>
      <c r="J24" s="52"/>
      <c r="K24" s="52"/>
      <c r="L24" s="52"/>
      <c r="M24" s="52"/>
      <c r="N24" s="52"/>
      <c r="O24" s="52"/>
    </row>
    <row r="25" spans="1:15" ht="21" customHeight="1">
      <c r="A25" s="114" t="s">
        <v>132</v>
      </c>
      <c r="B25" s="90" t="s">
        <v>133</v>
      </c>
      <c r="C25" s="52">
        <v>3</v>
      </c>
      <c r="D25" s="52">
        <v>3</v>
      </c>
      <c r="E25" s="52"/>
      <c r="F25" s="52">
        <v>3</v>
      </c>
      <c r="G25" s="52"/>
      <c r="H25" s="52"/>
      <c r="I25" s="52"/>
      <c r="J25" s="52"/>
      <c r="K25" s="52"/>
      <c r="L25" s="52"/>
      <c r="M25" s="52"/>
      <c r="N25" s="52"/>
      <c r="O25" s="52"/>
    </row>
    <row r="26" spans="1:15" ht="21" customHeight="1">
      <c r="A26" s="114" t="s">
        <v>134</v>
      </c>
      <c r="B26" s="90" t="s">
        <v>135</v>
      </c>
      <c r="C26" s="52">
        <v>1177</v>
      </c>
      <c r="D26" s="52">
        <v>1177</v>
      </c>
      <c r="E26" s="52"/>
      <c r="F26" s="52">
        <v>1177</v>
      </c>
      <c r="G26" s="52"/>
      <c r="H26" s="52"/>
      <c r="I26" s="52"/>
      <c r="J26" s="52"/>
      <c r="K26" s="52"/>
      <c r="L26" s="52"/>
      <c r="M26" s="52"/>
      <c r="N26" s="52"/>
      <c r="O26" s="52"/>
    </row>
    <row r="27" spans="1:15" ht="21" customHeight="1">
      <c r="A27" s="114" t="s">
        <v>136</v>
      </c>
      <c r="B27" s="90" t="s">
        <v>137</v>
      </c>
      <c r="C27" s="52">
        <v>36.57</v>
      </c>
      <c r="D27" s="52">
        <v>36.57</v>
      </c>
      <c r="E27" s="52">
        <v>36.57</v>
      </c>
      <c r="F27" s="52"/>
      <c r="G27" s="52"/>
      <c r="H27" s="52"/>
      <c r="I27" s="52"/>
      <c r="J27" s="52"/>
      <c r="K27" s="52"/>
      <c r="L27" s="52"/>
      <c r="M27" s="52"/>
      <c r="N27" s="52"/>
      <c r="O27" s="52"/>
    </row>
    <row r="28" spans="1:15" ht="21" customHeight="1">
      <c r="A28" s="114" t="s">
        <v>138</v>
      </c>
      <c r="B28" s="90" t="s">
        <v>139</v>
      </c>
      <c r="C28" s="52">
        <v>36.57</v>
      </c>
      <c r="D28" s="52">
        <v>36.57</v>
      </c>
      <c r="E28" s="52">
        <v>36.57</v>
      </c>
      <c r="F28" s="52"/>
      <c r="G28" s="52"/>
      <c r="H28" s="52"/>
      <c r="I28" s="52"/>
      <c r="J28" s="52"/>
      <c r="K28" s="52"/>
      <c r="L28" s="52"/>
      <c r="M28" s="52"/>
      <c r="N28" s="52"/>
      <c r="O28" s="52"/>
    </row>
    <row r="29" spans="1:15" ht="21" customHeight="1">
      <c r="A29" s="114" t="s">
        <v>140</v>
      </c>
      <c r="B29" s="90" t="s">
        <v>141</v>
      </c>
      <c r="C29" s="52">
        <v>36.57</v>
      </c>
      <c r="D29" s="52">
        <v>36.57</v>
      </c>
      <c r="E29" s="52">
        <v>36.57</v>
      </c>
      <c r="F29" s="52"/>
      <c r="G29" s="52"/>
      <c r="H29" s="52"/>
      <c r="I29" s="52"/>
      <c r="J29" s="52"/>
      <c r="K29" s="52"/>
      <c r="L29" s="52"/>
      <c r="M29" s="52"/>
      <c r="N29" s="52"/>
      <c r="O29" s="52"/>
    </row>
    <row r="30" spans="1:15" ht="21" customHeight="1">
      <c r="A30" s="141" t="s">
        <v>56</v>
      </c>
      <c r="B30" s="142"/>
      <c r="C30" s="52">
        <v>2073.96</v>
      </c>
      <c r="D30" s="52">
        <v>2073.96</v>
      </c>
      <c r="E30" s="52">
        <v>578.96</v>
      </c>
      <c r="F30" s="52">
        <v>1495</v>
      </c>
      <c r="G30" s="52"/>
      <c r="H30" s="52"/>
      <c r="I30" s="52"/>
      <c r="J30" s="52"/>
      <c r="K30" s="52"/>
      <c r="L30" s="52"/>
      <c r="M30" s="52"/>
      <c r="N30" s="52"/>
      <c r="O30" s="52"/>
    </row>
  </sheetData>
  <mergeCells count="12">
    <mergeCell ref="A2:O2"/>
    <mergeCell ref="A3:O3"/>
    <mergeCell ref="A4:B4"/>
    <mergeCell ref="D5:F5"/>
    <mergeCell ref="J5:O5"/>
    <mergeCell ref="H5:H6"/>
    <mergeCell ref="I5:I6"/>
    <mergeCell ref="A30:B30"/>
    <mergeCell ref="A5:A6"/>
    <mergeCell ref="B5:B6"/>
    <mergeCell ref="C5:C6"/>
    <mergeCell ref="G5:G6"/>
  </mergeCells>
  <phoneticPr fontId="17" type="noConversion"/>
  <printOptions horizontalCentered="1"/>
  <pageMargins left="0.96" right="0.96" top="0.72" bottom="0.72" header="0" footer="0"/>
  <pageSetup paperSize="9" orientation="landscape"/>
  <headerFooter>
    <oddFooter>&amp;C第&amp;P页，共&amp;N页&amp;R&amp;N</oddFooter>
  </headerFooter>
</worksheet>
</file>

<file path=xl/worksheets/sheet4.xml><?xml version="1.0" encoding="utf-8"?>
<worksheet xmlns="http://schemas.openxmlformats.org/spreadsheetml/2006/main" xmlns:r="http://schemas.openxmlformats.org/officeDocument/2006/relationships">
  <sheetPr>
    <outlinePr summaryRight="0"/>
    <pageSetUpPr fitToPage="1"/>
  </sheetPr>
  <dimension ref="A1:D37"/>
  <sheetViews>
    <sheetView showGridLines="0" showZeros="0" workbookViewId="0">
      <pane ySplit="1" topLeftCell="A2" activePane="bottomLeft" state="frozen"/>
      <selection pane="bottomLeft" activeCell="D4" sqref="D4"/>
    </sheetView>
  </sheetViews>
  <sheetFormatPr defaultColWidth="8.625" defaultRowHeight="12.75" customHeight="1"/>
  <cols>
    <col min="1" max="4" width="35.625" customWidth="1"/>
  </cols>
  <sheetData>
    <row r="1" spans="1:4" ht="12.75" customHeight="1">
      <c r="A1" s="1"/>
      <c r="B1" s="1"/>
      <c r="C1" s="1"/>
      <c r="D1" s="1"/>
    </row>
    <row r="2" spans="1:4" ht="21.95" customHeight="1">
      <c r="A2" s="27"/>
      <c r="B2" s="29"/>
      <c r="C2" s="29"/>
      <c r="D2" s="29" t="s">
        <v>142</v>
      </c>
    </row>
    <row r="3" spans="1:4" ht="41.25" customHeight="1">
      <c r="A3" s="118" t="str">
        <f>"2025"&amp;"年部门财政拨款收支预算总表"</f>
        <v>2025年部门财政拨款收支预算总表</v>
      </c>
      <c r="B3" s="119"/>
      <c r="C3" s="119"/>
      <c r="D3" s="119"/>
    </row>
    <row r="4" spans="1:4" ht="27" customHeight="1">
      <c r="A4" s="120" t="s">
        <v>1</v>
      </c>
      <c r="B4" s="119"/>
      <c r="D4" s="29" t="s">
        <v>2</v>
      </c>
    </row>
    <row r="5" spans="1:4" ht="17.25" customHeight="1">
      <c r="A5" s="122" t="s">
        <v>3</v>
      </c>
      <c r="B5" s="123"/>
      <c r="C5" s="122" t="s">
        <v>4</v>
      </c>
      <c r="D5" s="123"/>
    </row>
    <row r="6" spans="1:4" ht="18.75" customHeight="1">
      <c r="A6" s="105" t="s">
        <v>5</v>
      </c>
      <c r="B6" s="105" t="s">
        <v>6</v>
      </c>
      <c r="C6" s="105" t="s">
        <v>7</v>
      </c>
      <c r="D6" s="105" t="s">
        <v>6</v>
      </c>
    </row>
    <row r="7" spans="1:4" ht="16.5" customHeight="1">
      <c r="A7" s="106" t="s">
        <v>143</v>
      </c>
      <c r="B7" s="52">
        <v>2073.96</v>
      </c>
      <c r="C7" s="106" t="s">
        <v>144</v>
      </c>
      <c r="D7" s="52">
        <v>2073.96</v>
      </c>
    </row>
    <row r="8" spans="1:4" ht="16.5" customHeight="1">
      <c r="A8" s="106" t="s">
        <v>145</v>
      </c>
      <c r="B8" s="52">
        <v>2073.96</v>
      </c>
      <c r="C8" s="106" t="s">
        <v>146</v>
      </c>
      <c r="D8" s="52"/>
    </row>
    <row r="9" spans="1:4" ht="16.5" customHeight="1">
      <c r="A9" s="106" t="s">
        <v>147</v>
      </c>
      <c r="B9" s="52"/>
      <c r="C9" s="106" t="s">
        <v>148</v>
      </c>
      <c r="D9" s="52"/>
    </row>
    <row r="10" spans="1:4" ht="16.5" customHeight="1">
      <c r="A10" s="106" t="s">
        <v>149</v>
      </c>
      <c r="B10" s="52"/>
      <c r="C10" s="106" t="s">
        <v>150</v>
      </c>
      <c r="D10" s="52"/>
    </row>
    <row r="11" spans="1:4" ht="16.5" customHeight="1">
      <c r="A11" s="106" t="s">
        <v>151</v>
      </c>
      <c r="B11" s="52"/>
      <c r="C11" s="106" t="s">
        <v>152</v>
      </c>
      <c r="D11" s="52"/>
    </row>
    <row r="12" spans="1:4" ht="16.5" customHeight="1">
      <c r="A12" s="106" t="s">
        <v>145</v>
      </c>
      <c r="B12" s="52"/>
      <c r="C12" s="106" t="s">
        <v>153</v>
      </c>
      <c r="D12" s="52"/>
    </row>
    <row r="13" spans="1:4" ht="16.5" customHeight="1">
      <c r="A13" s="107" t="s">
        <v>147</v>
      </c>
      <c r="B13" s="52"/>
      <c r="C13" s="44" t="s">
        <v>154</v>
      </c>
      <c r="D13" s="52"/>
    </row>
    <row r="14" spans="1:4" ht="16.5" customHeight="1">
      <c r="A14" s="107" t="s">
        <v>149</v>
      </c>
      <c r="B14" s="52"/>
      <c r="C14" s="44" t="s">
        <v>155</v>
      </c>
      <c r="D14" s="52"/>
    </row>
    <row r="15" spans="1:4" ht="16.5" customHeight="1">
      <c r="A15" s="108"/>
      <c r="B15" s="52"/>
      <c r="C15" s="44" t="s">
        <v>156</v>
      </c>
      <c r="D15" s="52">
        <v>159.84</v>
      </c>
    </row>
    <row r="16" spans="1:4" ht="16.5" customHeight="1">
      <c r="A16" s="108"/>
      <c r="B16" s="52"/>
      <c r="C16" s="44" t="s">
        <v>157</v>
      </c>
      <c r="D16" s="52">
        <v>51.23</v>
      </c>
    </row>
    <row r="17" spans="1:4" ht="16.5" customHeight="1">
      <c r="A17" s="108"/>
      <c r="B17" s="52"/>
      <c r="C17" s="44" t="s">
        <v>158</v>
      </c>
      <c r="D17" s="52"/>
    </row>
    <row r="18" spans="1:4" ht="16.5" customHeight="1">
      <c r="A18" s="108"/>
      <c r="B18" s="52"/>
      <c r="C18" s="44" t="s">
        <v>159</v>
      </c>
      <c r="D18" s="52"/>
    </row>
    <row r="19" spans="1:4" ht="16.5" customHeight="1">
      <c r="A19" s="108"/>
      <c r="B19" s="52"/>
      <c r="C19" s="44" t="s">
        <v>160</v>
      </c>
      <c r="D19" s="52">
        <v>1826.32</v>
      </c>
    </row>
    <row r="20" spans="1:4" ht="16.5" customHeight="1">
      <c r="A20" s="108"/>
      <c r="B20" s="52"/>
      <c r="C20" s="44" t="s">
        <v>161</v>
      </c>
      <c r="D20" s="52"/>
    </row>
    <row r="21" spans="1:4" ht="16.5" customHeight="1">
      <c r="A21" s="108"/>
      <c r="B21" s="52"/>
      <c r="C21" s="44" t="s">
        <v>162</v>
      </c>
      <c r="D21" s="52"/>
    </row>
    <row r="22" spans="1:4" ht="16.5" customHeight="1">
      <c r="A22" s="108"/>
      <c r="B22" s="52"/>
      <c r="C22" s="44" t="s">
        <v>163</v>
      </c>
      <c r="D22" s="52"/>
    </row>
    <row r="23" spans="1:4" ht="16.5" customHeight="1">
      <c r="A23" s="108"/>
      <c r="B23" s="52"/>
      <c r="C23" s="44" t="s">
        <v>164</v>
      </c>
      <c r="D23" s="52"/>
    </row>
    <row r="24" spans="1:4" ht="16.5" customHeight="1">
      <c r="A24" s="108"/>
      <c r="B24" s="52"/>
      <c r="C24" s="44" t="s">
        <v>165</v>
      </c>
      <c r="D24" s="52"/>
    </row>
    <row r="25" spans="1:4" ht="16.5" customHeight="1">
      <c r="A25" s="108"/>
      <c r="B25" s="52"/>
      <c r="C25" s="44" t="s">
        <v>166</v>
      </c>
      <c r="D25" s="52"/>
    </row>
    <row r="26" spans="1:4" ht="16.5" customHeight="1">
      <c r="A26" s="108"/>
      <c r="B26" s="52"/>
      <c r="C26" s="44" t="s">
        <v>167</v>
      </c>
      <c r="D26" s="52">
        <v>36.57</v>
      </c>
    </row>
    <row r="27" spans="1:4" ht="16.5" customHeight="1">
      <c r="A27" s="108"/>
      <c r="B27" s="52"/>
      <c r="C27" s="44" t="s">
        <v>168</v>
      </c>
      <c r="D27" s="52"/>
    </row>
    <row r="28" spans="1:4" ht="16.5" customHeight="1">
      <c r="A28" s="108"/>
      <c r="B28" s="52"/>
      <c r="C28" s="44" t="s">
        <v>169</v>
      </c>
      <c r="D28" s="52"/>
    </row>
    <row r="29" spans="1:4" ht="16.5" customHeight="1">
      <c r="A29" s="108"/>
      <c r="B29" s="52"/>
      <c r="C29" s="44" t="s">
        <v>170</v>
      </c>
      <c r="D29" s="52"/>
    </row>
    <row r="30" spans="1:4" ht="16.5" customHeight="1">
      <c r="A30" s="108"/>
      <c r="B30" s="52"/>
      <c r="C30" s="44" t="s">
        <v>171</v>
      </c>
      <c r="D30" s="52"/>
    </row>
    <row r="31" spans="1:4" ht="16.5" customHeight="1">
      <c r="A31" s="108"/>
      <c r="B31" s="52"/>
      <c r="C31" s="44" t="s">
        <v>172</v>
      </c>
      <c r="D31" s="52"/>
    </row>
    <row r="32" spans="1:4" ht="16.5" customHeight="1">
      <c r="A32" s="108"/>
      <c r="B32" s="52"/>
      <c r="C32" s="107" t="s">
        <v>173</v>
      </c>
      <c r="D32" s="52"/>
    </row>
    <row r="33" spans="1:4" ht="16.5" customHeight="1">
      <c r="A33" s="108"/>
      <c r="B33" s="52"/>
      <c r="C33" s="107" t="s">
        <v>174</v>
      </c>
      <c r="D33" s="52"/>
    </row>
    <row r="34" spans="1:4" ht="16.5" customHeight="1">
      <c r="A34" s="108"/>
      <c r="B34" s="52"/>
      <c r="C34" s="20" t="s">
        <v>175</v>
      </c>
      <c r="D34" s="52"/>
    </row>
    <row r="35" spans="1:4" ht="15" customHeight="1">
      <c r="A35" s="109" t="s">
        <v>51</v>
      </c>
      <c r="B35" s="52">
        <v>2073.96</v>
      </c>
      <c r="C35" s="109" t="s">
        <v>52</v>
      </c>
      <c r="D35" s="52">
        <v>2073.96</v>
      </c>
    </row>
    <row r="37" spans="1:4" ht="12.75" customHeight="1">
      <c r="D37" s="110"/>
    </row>
  </sheetData>
  <mergeCells count="4">
    <mergeCell ref="A3:D3"/>
    <mergeCell ref="A4:B4"/>
    <mergeCell ref="A5:B5"/>
    <mergeCell ref="C5:D5"/>
  </mergeCells>
  <phoneticPr fontId="17" type="noConversion"/>
  <printOptions horizontalCentered="1"/>
  <pageMargins left="0.96" right="0.96" top="0.72" bottom="0.72" header="0" footer="0"/>
  <pageSetup paperSize="9" scale="71" orientation="landscape"/>
  <headerFooter>
    <oddFooter>&amp;C第&amp;P页，共&amp;N页&amp;R&amp;N</oddFooter>
  </headerFooter>
</worksheet>
</file>

<file path=xl/worksheets/sheet5.xml><?xml version="1.0" encoding="utf-8"?>
<worksheet xmlns="http://schemas.openxmlformats.org/spreadsheetml/2006/main" xmlns:r="http://schemas.openxmlformats.org/officeDocument/2006/relationships">
  <sheetPr>
    <outlinePr summaryRight="0"/>
    <pageSetUpPr fitToPage="1"/>
  </sheetPr>
  <dimension ref="A1:G30"/>
  <sheetViews>
    <sheetView showZeros="0" workbookViewId="0">
      <pane ySplit="1" topLeftCell="A2" activePane="bottomLeft" state="frozen"/>
      <selection pane="bottomLeft" activeCell="E23" sqref="E23"/>
    </sheetView>
  </sheetViews>
  <sheetFormatPr defaultColWidth="9.125" defaultRowHeight="14.25" customHeight="1"/>
  <cols>
    <col min="1" max="1" width="20.125" customWidth="1"/>
    <col min="2" max="2" width="44" customWidth="1"/>
    <col min="3" max="7" width="24.125" customWidth="1"/>
  </cols>
  <sheetData>
    <row r="1" spans="1:7" ht="14.25" customHeight="1">
      <c r="A1" s="1"/>
      <c r="B1" s="1"/>
      <c r="C1" s="1"/>
      <c r="D1" s="1"/>
      <c r="E1" s="1"/>
      <c r="F1" s="1"/>
      <c r="G1" s="1"/>
    </row>
    <row r="2" spans="1:7" ht="27.95" customHeight="1">
      <c r="D2" s="87"/>
      <c r="F2" s="47"/>
      <c r="G2" s="91" t="s">
        <v>176</v>
      </c>
    </row>
    <row r="3" spans="1:7" ht="41.25" customHeight="1">
      <c r="A3" s="154" t="str">
        <f>"2025"&amp;"年一般公共预算支出预算表（按功能科目分类）"</f>
        <v>2025年一般公共预算支出预算表（按功能科目分类）</v>
      </c>
      <c r="B3" s="154"/>
      <c r="C3" s="154"/>
      <c r="D3" s="154"/>
      <c r="E3" s="154"/>
      <c r="F3" s="154"/>
      <c r="G3" s="154"/>
    </row>
    <row r="4" spans="1:7" ht="30" customHeight="1">
      <c r="A4" s="120" t="s">
        <v>1</v>
      </c>
      <c r="B4" s="119"/>
      <c r="F4" s="75"/>
      <c r="G4" s="91" t="s">
        <v>2</v>
      </c>
    </row>
    <row r="5" spans="1:7" ht="20.25" customHeight="1">
      <c r="A5" s="155" t="s">
        <v>177</v>
      </c>
      <c r="B5" s="156"/>
      <c r="C5" s="162" t="s">
        <v>56</v>
      </c>
      <c r="D5" s="157" t="s">
        <v>76</v>
      </c>
      <c r="E5" s="158"/>
      <c r="F5" s="159"/>
      <c r="G5" s="164" t="s">
        <v>77</v>
      </c>
    </row>
    <row r="6" spans="1:7" ht="20.25" customHeight="1">
      <c r="A6" s="100" t="s">
        <v>73</v>
      </c>
      <c r="B6" s="100" t="s">
        <v>74</v>
      </c>
      <c r="C6" s="163"/>
      <c r="D6" s="77" t="s">
        <v>58</v>
      </c>
      <c r="E6" s="77" t="s">
        <v>178</v>
      </c>
      <c r="F6" s="77" t="s">
        <v>179</v>
      </c>
      <c r="G6" s="165"/>
    </row>
    <row r="7" spans="1:7" ht="15" customHeight="1">
      <c r="A7" s="41" t="s">
        <v>83</v>
      </c>
      <c r="B7" s="41" t="s">
        <v>84</v>
      </c>
      <c r="C7" s="41" t="s">
        <v>85</v>
      </c>
      <c r="D7" s="41" t="s">
        <v>86</v>
      </c>
      <c r="E7" s="41" t="s">
        <v>87</v>
      </c>
      <c r="F7" s="41" t="s">
        <v>88</v>
      </c>
      <c r="G7" s="41" t="s">
        <v>89</v>
      </c>
    </row>
    <row r="8" spans="1:7" ht="18" customHeight="1">
      <c r="A8" s="67" t="s">
        <v>98</v>
      </c>
      <c r="B8" s="88" t="s">
        <v>99</v>
      </c>
      <c r="C8" s="52">
        <v>159.84</v>
      </c>
      <c r="D8" s="52">
        <v>159.84</v>
      </c>
      <c r="E8" s="52">
        <v>144.58000000000001</v>
      </c>
      <c r="F8" s="52">
        <v>15.26</v>
      </c>
      <c r="G8" s="52"/>
    </row>
    <row r="9" spans="1:7" ht="18" customHeight="1">
      <c r="A9" s="101" t="s">
        <v>100</v>
      </c>
      <c r="B9" s="102" t="s">
        <v>101</v>
      </c>
      <c r="C9" s="52">
        <v>159.84</v>
      </c>
      <c r="D9" s="52">
        <v>159.84</v>
      </c>
      <c r="E9" s="52">
        <v>144.58000000000001</v>
      </c>
      <c r="F9" s="52">
        <v>15.26</v>
      </c>
      <c r="G9" s="52"/>
    </row>
    <row r="10" spans="1:7" ht="18" customHeight="1">
      <c r="A10" s="101" t="s">
        <v>102</v>
      </c>
      <c r="B10" s="102" t="s">
        <v>103</v>
      </c>
      <c r="C10" s="52">
        <v>107.06</v>
      </c>
      <c r="D10" s="52">
        <v>107.06</v>
      </c>
      <c r="E10" s="52">
        <v>91.8</v>
      </c>
      <c r="F10" s="52">
        <v>15.26</v>
      </c>
      <c r="G10" s="52"/>
    </row>
    <row r="11" spans="1:7" ht="18" customHeight="1">
      <c r="A11" s="101" t="s">
        <v>104</v>
      </c>
      <c r="B11" s="102" t="s">
        <v>105</v>
      </c>
      <c r="C11" s="52">
        <v>37.74</v>
      </c>
      <c r="D11" s="52">
        <v>37.74</v>
      </c>
      <c r="E11" s="52">
        <v>37.74</v>
      </c>
      <c r="F11" s="52"/>
      <c r="G11" s="52"/>
    </row>
    <row r="12" spans="1:7" ht="18" customHeight="1">
      <c r="A12" s="101" t="s">
        <v>106</v>
      </c>
      <c r="B12" s="102" t="s">
        <v>107</v>
      </c>
      <c r="C12" s="52">
        <v>15.04</v>
      </c>
      <c r="D12" s="52">
        <v>15.04</v>
      </c>
      <c r="E12" s="52">
        <v>15.04</v>
      </c>
      <c r="F12" s="52"/>
      <c r="G12" s="52"/>
    </row>
    <row r="13" spans="1:7" ht="18" customHeight="1">
      <c r="A13" s="101" t="s">
        <v>108</v>
      </c>
      <c r="B13" s="102" t="s">
        <v>109</v>
      </c>
      <c r="C13" s="52">
        <v>51.23</v>
      </c>
      <c r="D13" s="52">
        <v>51.23</v>
      </c>
      <c r="E13" s="52">
        <v>51.23</v>
      </c>
      <c r="F13" s="52"/>
      <c r="G13" s="52"/>
    </row>
    <row r="14" spans="1:7" ht="18" customHeight="1">
      <c r="A14" s="101" t="s">
        <v>110</v>
      </c>
      <c r="B14" s="102" t="s">
        <v>111</v>
      </c>
      <c r="C14" s="52">
        <v>51.23</v>
      </c>
      <c r="D14" s="52">
        <v>51.23</v>
      </c>
      <c r="E14" s="52">
        <v>51.23</v>
      </c>
      <c r="F14" s="52"/>
      <c r="G14" s="52"/>
    </row>
    <row r="15" spans="1:7" ht="18" customHeight="1">
      <c r="A15" s="101" t="s">
        <v>112</v>
      </c>
      <c r="B15" s="102" t="s">
        <v>113</v>
      </c>
      <c r="C15" s="52">
        <v>18.29</v>
      </c>
      <c r="D15" s="52">
        <v>18.29</v>
      </c>
      <c r="E15" s="52">
        <v>18.29</v>
      </c>
      <c r="F15" s="52"/>
      <c r="G15" s="52"/>
    </row>
    <row r="16" spans="1:7" ht="18" customHeight="1">
      <c r="A16" s="101" t="s">
        <v>114</v>
      </c>
      <c r="B16" s="102" t="s">
        <v>115</v>
      </c>
      <c r="C16" s="52">
        <v>29.8</v>
      </c>
      <c r="D16" s="52">
        <v>29.8</v>
      </c>
      <c r="E16" s="52">
        <v>29.8</v>
      </c>
      <c r="F16" s="52"/>
      <c r="G16" s="52"/>
    </row>
    <row r="17" spans="1:7" ht="18" customHeight="1">
      <c r="A17" s="101" t="s">
        <v>116</v>
      </c>
      <c r="B17" s="102" t="s">
        <v>117</v>
      </c>
      <c r="C17" s="52">
        <v>3.14</v>
      </c>
      <c r="D17" s="52">
        <v>3.14</v>
      </c>
      <c r="E17" s="52">
        <v>3.14</v>
      </c>
      <c r="F17" s="52"/>
      <c r="G17" s="52"/>
    </row>
    <row r="18" spans="1:7" ht="18" customHeight="1">
      <c r="A18" s="101" t="s">
        <v>118</v>
      </c>
      <c r="B18" s="102" t="s">
        <v>119</v>
      </c>
      <c r="C18" s="52">
        <v>1826.32</v>
      </c>
      <c r="D18" s="52">
        <v>331.32</v>
      </c>
      <c r="E18" s="52">
        <v>296.98</v>
      </c>
      <c r="F18" s="52">
        <v>34.340000000000003</v>
      </c>
      <c r="G18" s="52">
        <v>1495</v>
      </c>
    </row>
    <row r="19" spans="1:7" ht="18" customHeight="1">
      <c r="A19" s="101" t="s">
        <v>120</v>
      </c>
      <c r="B19" s="102" t="s">
        <v>121</v>
      </c>
      <c r="C19" s="52">
        <v>1826.32</v>
      </c>
      <c r="D19" s="52">
        <v>331.32</v>
      </c>
      <c r="E19" s="52">
        <v>296.98</v>
      </c>
      <c r="F19" s="52">
        <v>34.340000000000003</v>
      </c>
      <c r="G19" s="52">
        <v>1495</v>
      </c>
    </row>
    <row r="20" spans="1:7" ht="18" customHeight="1">
      <c r="A20" s="101" t="s">
        <v>122</v>
      </c>
      <c r="B20" s="102" t="s">
        <v>123</v>
      </c>
      <c r="C20" s="52">
        <v>341.32</v>
      </c>
      <c r="D20" s="52">
        <v>331.32</v>
      </c>
      <c r="E20" s="52">
        <v>296.98</v>
      </c>
      <c r="F20" s="52">
        <v>34.340000000000003</v>
      </c>
      <c r="G20" s="52">
        <v>10</v>
      </c>
    </row>
    <row r="21" spans="1:7" ht="18" customHeight="1">
      <c r="A21" s="101" t="s">
        <v>124</v>
      </c>
      <c r="B21" s="102" t="s">
        <v>125</v>
      </c>
      <c r="C21" s="52">
        <v>150</v>
      </c>
      <c r="D21" s="52"/>
      <c r="E21" s="52"/>
      <c r="F21" s="52"/>
      <c r="G21" s="52">
        <v>150</v>
      </c>
    </row>
    <row r="22" spans="1:7" ht="18" customHeight="1">
      <c r="A22" s="101" t="s">
        <v>126</v>
      </c>
      <c r="B22" s="102" t="s">
        <v>127</v>
      </c>
      <c r="C22" s="52">
        <v>20</v>
      </c>
      <c r="D22" s="52"/>
      <c r="E22" s="52"/>
      <c r="F22" s="52"/>
      <c r="G22" s="52">
        <v>20</v>
      </c>
    </row>
    <row r="23" spans="1:7" ht="18" customHeight="1">
      <c r="A23" s="101" t="s">
        <v>128</v>
      </c>
      <c r="B23" s="102" t="s">
        <v>129</v>
      </c>
      <c r="C23" s="52">
        <v>115</v>
      </c>
      <c r="D23" s="52"/>
      <c r="E23" s="52"/>
      <c r="F23" s="52"/>
      <c r="G23" s="52">
        <v>115</v>
      </c>
    </row>
    <row r="24" spans="1:7" ht="18" customHeight="1">
      <c r="A24" s="101" t="s">
        <v>130</v>
      </c>
      <c r="B24" s="102" t="s">
        <v>131</v>
      </c>
      <c r="C24" s="52">
        <v>20</v>
      </c>
      <c r="D24" s="52"/>
      <c r="E24" s="52"/>
      <c r="F24" s="52"/>
      <c r="G24" s="52">
        <v>20</v>
      </c>
    </row>
    <row r="25" spans="1:7" ht="18" customHeight="1">
      <c r="A25" s="101" t="s">
        <v>132</v>
      </c>
      <c r="B25" s="102" t="s">
        <v>133</v>
      </c>
      <c r="C25" s="52">
        <v>3</v>
      </c>
      <c r="D25" s="52"/>
      <c r="E25" s="52"/>
      <c r="F25" s="52"/>
      <c r="G25" s="52">
        <v>3</v>
      </c>
    </row>
    <row r="26" spans="1:7" ht="18" customHeight="1">
      <c r="A26" s="101" t="s">
        <v>134</v>
      </c>
      <c r="B26" s="102" t="s">
        <v>135</v>
      </c>
      <c r="C26" s="52">
        <v>1177</v>
      </c>
      <c r="D26" s="52"/>
      <c r="E26" s="52"/>
      <c r="F26" s="52"/>
      <c r="G26" s="52">
        <v>1177</v>
      </c>
    </row>
    <row r="27" spans="1:7" ht="18" customHeight="1">
      <c r="A27" s="101" t="s">
        <v>136</v>
      </c>
      <c r="B27" s="102" t="s">
        <v>137</v>
      </c>
      <c r="C27" s="52">
        <v>36.57</v>
      </c>
      <c r="D27" s="52">
        <v>36.57</v>
      </c>
      <c r="E27" s="52">
        <v>36.57</v>
      </c>
      <c r="F27" s="52"/>
      <c r="G27" s="52"/>
    </row>
    <row r="28" spans="1:7" ht="18" customHeight="1">
      <c r="A28" s="101" t="s">
        <v>138</v>
      </c>
      <c r="B28" s="102" t="s">
        <v>139</v>
      </c>
      <c r="C28" s="52">
        <v>36.57</v>
      </c>
      <c r="D28" s="52">
        <v>36.57</v>
      </c>
      <c r="E28" s="52">
        <v>36.57</v>
      </c>
      <c r="F28" s="52"/>
      <c r="G28" s="52"/>
    </row>
    <row r="29" spans="1:7" ht="18" customHeight="1">
      <c r="A29" s="103" t="s">
        <v>140</v>
      </c>
      <c r="B29" s="104" t="s">
        <v>141</v>
      </c>
      <c r="C29" s="52">
        <v>36.57</v>
      </c>
      <c r="D29" s="52">
        <v>36.57</v>
      </c>
      <c r="E29" s="52">
        <v>36.57</v>
      </c>
      <c r="F29" s="52"/>
      <c r="G29" s="52"/>
    </row>
    <row r="30" spans="1:7" ht="18" customHeight="1">
      <c r="A30" s="160" t="s">
        <v>180</v>
      </c>
      <c r="B30" s="161" t="s">
        <v>180</v>
      </c>
      <c r="C30" s="52">
        <v>2073.96</v>
      </c>
      <c r="D30" s="52">
        <v>578.96</v>
      </c>
      <c r="E30" s="52">
        <v>529.36</v>
      </c>
      <c r="F30" s="52">
        <v>49.6</v>
      </c>
      <c r="G30" s="52">
        <v>1495</v>
      </c>
    </row>
  </sheetData>
  <mergeCells count="7">
    <mergeCell ref="A3:G3"/>
    <mergeCell ref="A4:B4"/>
    <mergeCell ref="A5:B5"/>
    <mergeCell ref="D5:F5"/>
    <mergeCell ref="A30:B30"/>
    <mergeCell ref="C5:C6"/>
    <mergeCell ref="G5:G6"/>
  </mergeCells>
  <phoneticPr fontId="17" type="noConversion"/>
  <printOptions horizontalCentered="1"/>
  <pageMargins left="0.37" right="0.37" top="0.56000000000000005" bottom="0.56000000000000005" header="0.48" footer="0.48"/>
  <pageSetup paperSize="9" scale="69" fitToHeight="100" orientation="landscape"/>
</worksheet>
</file>

<file path=xl/worksheets/sheet6.xml><?xml version="1.0" encoding="utf-8"?>
<worksheet xmlns="http://schemas.openxmlformats.org/spreadsheetml/2006/main" xmlns:r="http://schemas.openxmlformats.org/officeDocument/2006/relationships">
  <sheetPr>
    <outlinePr summaryRight="0"/>
    <pageSetUpPr fitToPage="1"/>
  </sheetPr>
  <dimension ref="A1:F9"/>
  <sheetViews>
    <sheetView showZeros="0" workbookViewId="0">
      <pane ySplit="1" topLeftCell="A2" activePane="bottomLeft" state="frozen"/>
      <selection pane="bottomLeft" activeCell="A9" sqref="A9:F9"/>
    </sheetView>
  </sheetViews>
  <sheetFormatPr defaultColWidth="10.375" defaultRowHeight="14.25" customHeight="1"/>
  <cols>
    <col min="1" max="6" width="28.125" customWidth="1"/>
  </cols>
  <sheetData>
    <row r="1" spans="1:6" ht="14.25" customHeight="1">
      <c r="A1" s="1"/>
      <c r="B1" s="1"/>
      <c r="C1" s="1"/>
      <c r="D1" s="1"/>
      <c r="E1" s="1"/>
      <c r="F1" s="1"/>
    </row>
    <row r="2" spans="1:6" ht="23.1" customHeight="1">
      <c r="A2" s="28"/>
      <c r="B2" s="28"/>
      <c r="C2" s="28"/>
      <c r="D2" s="28"/>
      <c r="E2" s="27"/>
      <c r="F2" s="97" t="s">
        <v>181</v>
      </c>
    </row>
    <row r="3" spans="1:6" ht="41.25" customHeight="1">
      <c r="A3" s="166" t="str">
        <f>"2025"&amp;"年一般公共预算“三公”经费支出预算表"</f>
        <v>2025年一般公共预算“三公”经费支出预算表</v>
      </c>
      <c r="B3" s="167"/>
      <c r="C3" s="167"/>
      <c r="D3" s="167"/>
      <c r="E3" s="168"/>
      <c r="F3" s="167"/>
    </row>
    <row r="4" spans="1:6" ht="24.95" customHeight="1">
      <c r="A4" s="120" t="s">
        <v>1</v>
      </c>
      <c r="B4" s="119"/>
      <c r="D4" s="28"/>
      <c r="E4" s="27"/>
      <c r="F4" s="98" t="s">
        <v>2</v>
      </c>
    </row>
    <row r="5" spans="1:6" ht="27" customHeight="1">
      <c r="A5" s="169" t="s">
        <v>182</v>
      </c>
      <c r="B5" s="169" t="s">
        <v>183</v>
      </c>
      <c r="C5" s="130" t="s">
        <v>184</v>
      </c>
      <c r="D5" s="169"/>
      <c r="E5" s="170"/>
      <c r="F5" s="169" t="s">
        <v>185</v>
      </c>
    </row>
    <row r="6" spans="1:6" ht="28.5" customHeight="1">
      <c r="A6" s="172"/>
      <c r="B6" s="173"/>
      <c r="C6" s="30" t="s">
        <v>58</v>
      </c>
      <c r="D6" s="30" t="s">
        <v>186</v>
      </c>
      <c r="E6" s="30" t="s">
        <v>187</v>
      </c>
      <c r="F6" s="174"/>
    </row>
    <row r="7" spans="1:6" ht="17.25" customHeight="1">
      <c r="A7" s="35" t="s">
        <v>83</v>
      </c>
      <c r="B7" s="35" t="s">
        <v>84</v>
      </c>
      <c r="C7" s="35" t="s">
        <v>85</v>
      </c>
      <c r="D7" s="35" t="s">
        <v>86</v>
      </c>
      <c r="E7" s="35" t="s">
        <v>87</v>
      </c>
      <c r="F7" s="35" t="s">
        <v>88</v>
      </c>
    </row>
    <row r="8" spans="1:6" ht="17.25" customHeight="1">
      <c r="A8" s="99">
        <v>3.08</v>
      </c>
      <c r="B8" s="99">
        <v>0</v>
      </c>
      <c r="C8" s="99">
        <v>3.08</v>
      </c>
      <c r="D8" s="99"/>
      <c r="E8" s="99">
        <v>3.08</v>
      </c>
      <c r="F8" s="99"/>
    </row>
    <row r="9" spans="1:6" ht="69" customHeight="1">
      <c r="A9" s="171" t="s">
        <v>188</v>
      </c>
      <c r="B9" s="171"/>
      <c r="C9" s="171"/>
      <c r="D9" s="171"/>
      <c r="E9" s="171"/>
      <c r="F9" s="171"/>
    </row>
  </sheetData>
  <mergeCells count="7">
    <mergeCell ref="A3:F3"/>
    <mergeCell ref="A4:B4"/>
    <mergeCell ref="C5:E5"/>
    <mergeCell ref="A9:F9"/>
    <mergeCell ref="A5:A6"/>
    <mergeCell ref="B5:B6"/>
    <mergeCell ref="F5:F6"/>
  </mergeCells>
  <phoneticPr fontId="17" type="noConversion"/>
  <pageMargins left="0.67" right="0.67" top="0.72" bottom="0.72" header="0.28000000000000003" footer="0.28000000000000003"/>
  <pageSetup paperSize="9" fitToWidth="0" fitToHeight="0" orientation="portrait"/>
</worksheet>
</file>

<file path=xl/worksheets/sheet7.xml><?xml version="1.0" encoding="utf-8"?>
<worksheet xmlns="http://schemas.openxmlformats.org/spreadsheetml/2006/main" xmlns:r="http://schemas.openxmlformats.org/officeDocument/2006/relationships">
  <sheetPr>
    <outlinePr summaryRight="0"/>
    <pageSetUpPr fitToPage="1"/>
  </sheetPr>
  <dimension ref="A1:X45"/>
  <sheetViews>
    <sheetView showZeros="0" topLeftCell="M1" workbookViewId="0">
      <pane ySplit="1" topLeftCell="A2" activePane="bottomLeft" state="frozen"/>
      <selection pane="bottomLeft" activeCell="N27" sqref="N27"/>
    </sheetView>
  </sheetViews>
  <sheetFormatPr defaultColWidth="9.125" defaultRowHeight="14.25" customHeight="1"/>
  <cols>
    <col min="1" max="2" width="32.875" customWidth="1"/>
    <col min="3" max="3" width="20.75" customWidth="1"/>
    <col min="4" max="4" width="31.25" customWidth="1"/>
    <col min="5" max="5" width="10.125" customWidth="1"/>
    <col min="6" max="6" width="28.75" customWidth="1"/>
    <col min="7" max="7" width="10.25" customWidth="1"/>
    <col min="8" max="8" width="26.375" customWidth="1"/>
    <col min="9" max="24" width="18.75" customWidth="1"/>
  </cols>
  <sheetData>
    <row r="1" spans="1:24" ht="14.25" customHeight="1">
      <c r="A1" s="1"/>
      <c r="B1" s="1"/>
      <c r="C1" s="1"/>
      <c r="D1" s="1"/>
      <c r="E1" s="1"/>
      <c r="F1" s="1"/>
      <c r="G1" s="1"/>
      <c r="H1" s="1"/>
      <c r="I1" s="1"/>
      <c r="J1" s="1"/>
      <c r="K1" s="1"/>
      <c r="L1" s="1"/>
      <c r="M1" s="1"/>
      <c r="N1" s="1"/>
      <c r="O1" s="1"/>
      <c r="P1" s="1"/>
      <c r="Q1" s="1"/>
      <c r="R1" s="1"/>
      <c r="S1" s="1"/>
      <c r="T1" s="1"/>
      <c r="U1" s="1"/>
      <c r="V1" s="1"/>
      <c r="W1" s="1"/>
      <c r="X1" s="1"/>
    </row>
    <row r="2" spans="1:24" ht="27" customHeight="1">
      <c r="B2" s="87"/>
      <c r="C2" s="92"/>
      <c r="E2" s="93"/>
      <c r="F2" s="93"/>
      <c r="G2" s="93"/>
      <c r="H2" s="93"/>
      <c r="I2" s="54"/>
      <c r="J2" s="54"/>
      <c r="K2" s="54"/>
      <c r="L2" s="54"/>
      <c r="M2" s="54"/>
      <c r="N2" s="54"/>
      <c r="R2" s="54"/>
      <c r="V2" s="92"/>
      <c r="X2" s="3" t="s">
        <v>189</v>
      </c>
    </row>
    <row r="3" spans="1:24" ht="45.75" customHeight="1">
      <c r="A3" s="185" t="str">
        <f>"2025"&amp;"年部门基本支出预算表"</f>
        <v>2025年部门基本支出预算表</v>
      </c>
      <c r="B3" s="186"/>
      <c r="C3" s="185"/>
      <c r="D3" s="185"/>
      <c r="E3" s="185"/>
      <c r="F3" s="185"/>
      <c r="G3" s="185"/>
      <c r="H3" s="185"/>
      <c r="I3" s="185"/>
      <c r="J3" s="185"/>
      <c r="K3" s="185"/>
      <c r="L3" s="185"/>
      <c r="M3" s="185"/>
      <c r="N3" s="185"/>
      <c r="O3" s="186"/>
      <c r="P3" s="186"/>
      <c r="Q3" s="186"/>
      <c r="R3" s="185"/>
      <c r="S3" s="185"/>
      <c r="T3" s="185"/>
      <c r="U3" s="185"/>
      <c r="V3" s="185"/>
      <c r="W3" s="185"/>
      <c r="X3" s="185"/>
    </row>
    <row r="4" spans="1:24" ht="30.95" customHeight="1">
      <c r="A4" s="187" t="s">
        <v>1</v>
      </c>
      <c r="B4" s="188"/>
      <c r="C4" s="189"/>
      <c r="D4" s="189"/>
      <c r="E4" s="189"/>
      <c r="F4" s="189"/>
      <c r="G4" s="189"/>
      <c r="H4" s="189"/>
      <c r="I4" s="55"/>
      <c r="J4" s="55"/>
      <c r="K4" s="55"/>
      <c r="L4" s="55"/>
      <c r="M4" s="55"/>
      <c r="N4" s="55"/>
      <c r="O4" s="4"/>
      <c r="P4" s="4"/>
      <c r="Q4" s="4"/>
      <c r="R4" s="55"/>
      <c r="V4" s="92"/>
      <c r="X4" s="72" t="s">
        <v>2</v>
      </c>
    </row>
    <row r="5" spans="1:24" ht="18" customHeight="1">
      <c r="A5" s="175" t="s">
        <v>190</v>
      </c>
      <c r="B5" s="175" t="s">
        <v>191</v>
      </c>
      <c r="C5" s="175" t="s">
        <v>192</v>
      </c>
      <c r="D5" s="175" t="s">
        <v>193</v>
      </c>
      <c r="E5" s="175" t="s">
        <v>194</v>
      </c>
      <c r="F5" s="175" t="s">
        <v>195</v>
      </c>
      <c r="G5" s="175" t="s">
        <v>196</v>
      </c>
      <c r="H5" s="175" t="s">
        <v>197</v>
      </c>
      <c r="I5" s="157" t="s">
        <v>198</v>
      </c>
      <c r="J5" s="190" t="s">
        <v>198</v>
      </c>
      <c r="K5" s="190"/>
      <c r="L5" s="190"/>
      <c r="M5" s="190"/>
      <c r="N5" s="190"/>
      <c r="O5" s="158"/>
      <c r="P5" s="158"/>
      <c r="Q5" s="158"/>
      <c r="R5" s="191" t="s">
        <v>62</v>
      </c>
      <c r="S5" s="190" t="s">
        <v>63</v>
      </c>
      <c r="T5" s="190"/>
      <c r="U5" s="190"/>
      <c r="V5" s="190"/>
      <c r="W5" s="190"/>
      <c r="X5" s="192"/>
    </row>
    <row r="6" spans="1:24" ht="18" customHeight="1">
      <c r="A6" s="181"/>
      <c r="B6" s="182"/>
      <c r="C6" s="184"/>
      <c r="D6" s="181"/>
      <c r="E6" s="181"/>
      <c r="F6" s="181"/>
      <c r="G6" s="181"/>
      <c r="H6" s="181"/>
      <c r="I6" s="162" t="s">
        <v>199</v>
      </c>
      <c r="J6" s="157" t="s">
        <v>59</v>
      </c>
      <c r="K6" s="190"/>
      <c r="L6" s="190"/>
      <c r="M6" s="190"/>
      <c r="N6" s="192"/>
      <c r="O6" s="193" t="s">
        <v>200</v>
      </c>
      <c r="P6" s="158"/>
      <c r="Q6" s="159"/>
      <c r="R6" s="175" t="s">
        <v>62</v>
      </c>
      <c r="S6" s="157" t="s">
        <v>63</v>
      </c>
      <c r="T6" s="191" t="s">
        <v>65</v>
      </c>
      <c r="U6" s="190" t="s">
        <v>63</v>
      </c>
      <c r="V6" s="191" t="s">
        <v>67</v>
      </c>
      <c r="W6" s="191" t="s">
        <v>68</v>
      </c>
      <c r="X6" s="194" t="s">
        <v>69</v>
      </c>
    </row>
    <row r="7" spans="1:24" ht="19.5" customHeight="1">
      <c r="A7" s="182"/>
      <c r="B7" s="182"/>
      <c r="C7" s="182"/>
      <c r="D7" s="182"/>
      <c r="E7" s="182"/>
      <c r="F7" s="182"/>
      <c r="G7" s="182"/>
      <c r="H7" s="182"/>
      <c r="I7" s="182"/>
      <c r="J7" s="195" t="s">
        <v>201</v>
      </c>
      <c r="K7" s="175" t="s">
        <v>202</v>
      </c>
      <c r="L7" s="175" t="s">
        <v>203</v>
      </c>
      <c r="M7" s="175" t="s">
        <v>204</v>
      </c>
      <c r="N7" s="175" t="s">
        <v>205</v>
      </c>
      <c r="O7" s="175" t="s">
        <v>59</v>
      </c>
      <c r="P7" s="175" t="s">
        <v>60</v>
      </c>
      <c r="Q7" s="175" t="s">
        <v>61</v>
      </c>
      <c r="R7" s="182"/>
      <c r="S7" s="175" t="s">
        <v>58</v>
      </c>
      <c r="T7" s="175" t="s">
        <v>65</v>
      </c>
      <c r="U7" s="175" t="s">
        <v>206</v>
      </c>
      <c r="V7" s="175" t="s">
        <v>67</v>
      </c>
      <c r="W7" s="175" t="s">
        <v>68</v>
      </c>
      <c r="X7" s="175" t="s">
        <v>69</v>
      </c>
    </row>
    <row r="8" spans="1:24" ht="37.5" customHeight="1">
      <c r="A8" s="183"/>
      <c r="B8" s="163"/>
      <c r="C8" s="183"/>
      <c r="D8" s="183"/>
      <c r="E8" s="183"/>
      <c r="F8" s="183"/>
      <c r="G8" s="183"/>
      <c r="H8" s="183"/>
      <c r="I8" s="183"/>
      <c r="J8" s="196" t="s">
        <v>58</v>
      </c>
      <c r="K8" s="176" t="s">
        <v>207</v>
      </c>
      <c r="L8" s="176" t="s">
        <v>203</v>
      </c>
      <c r="M8" s="176" t="s">
        <v>204</v>
      </c>
      <c r="N8" s="176" t="s">
        <v>205</v>
      </c>
      <c r="O8" s="176" t="s">
        <v>203</v>
      </c>
      <c r="P8" s="176" t="s">
        <v>204</v>
      </c>
      <c r="Q8" s="176" t="s">
        <v>205</v>
      </c>
      <c r="R8" s="176" t="s">
        <v>62</v>
      </c>
      <c r="S8" s="176" t="s">
        <v>58</v>
      </c>
      <c r="T8" s="176" t="s">
        <v>65</v>
      </c>
      <c r="U8" s="176" t="s">
        <v>206</v>
      </c>
      <c r="V8" s="176" t="s">
        <v>67</v>
      </c>
      <c r="W8" s="176" t="s">
        <v>68</v>
      </c>
      <c r="X8" s="176" t="s">
        <v>69</v>
      </c>
    </row>
    <row r="9" spans="1:24" ht="14.25" customHeight="1">
      <c r="A9" s="24">
        <v>1</v>
      </c>
      <c r="B9" s="24">
        <v>2</v>
      </c>
      <c r="C9" s="24">
        <v>3</v>
      </c>
      <c r="D9" s="24">
        <v>4</v>
      </c>
      <c r="E9" s="24">
        <v>5</v>
      </c>
      <c r="F9" s="24">
        <v>6</v>
      </c>
      <c r="G9" s="24">
        <v>7</v>
      </c>
      <c r="H9" s="24">
        <v>8</v>
      </c>
      <c r="I9" s="24">
        <v>9</v>
      </c>
      <c r="J9" s="24">
        <v>10</v>
      </c>
      <c r="K9" s="24">
        <v>11</v>
      </c>
      <c r="L9" s="24">
        <v>12</v>
      </c>
      <c r="M9" s="24">
        <v>13</v>
      </c>
      <c r="N9" s="24">
        <v>14</v>
      </c>
      <c r="O9" s="24">
        <v>15</v>
      </c>
      <c r="P9" s="24">
        <v>16</v>
      </c>
      <c r="Q9" s="24">
        <v>17</v>
      </c>
      <c r="R9" s="24">
        <v>18</v>
      </c>
      <c r="S9" s="24">
        <v>19</v>
      </c>
      <c r="T9" s="24">
        <v>20</v>
      </c>
      <c r="U9" s="24">
        <v>21</v>
      </c>
      <c r="V9" s="24">
        <v>22</v>
      </c>
      <c r="W9" s="24">
        <v>23</v>
      </c>
      <c r="X9" s="24">
        <v>24</v>
      </c>
    </row>
    <row r="10" spans="1:24" ht="20.25" customHeight="1">
      <c r="A10" s="94" t="s">
        <v>70</v>
      </c>
      <c r="B10" s="94" t="s">
        <v>70</v>
      </c>
      <c r="C10" s="94" t="s">
        <v>208</v>
      </c>
      <c r="D10" s="94" t="s">
        <v>209</v>
      </c>
      <c r="E10" s="94" t="s">
        <v>122</v>
      </c>
      <c r="F10" s="94" t="s">
        <v>123</v>
      </c>
      <c r="G10" s="94" t="s">
        <v>210</v>
      </c>
      <c r="H10" s="95" t="s">
        <v>211</v>
      </c>
      <c r="I10" s="52">
        <v>82.31</v>
      </c>
      <c r="J10" s="52">
        <v>82.31</v>
      </c>
      <c r="K10" s="52"/>
      <c r="L10" s="52"/>
      <c r="M10" s="52">
        <v>82.31</v>
      </c>
      <c r="N10" s="52"/>
      <c r="O10" s="52"/>
      <c r="P10" s="52"/>
      <c r="Q10" s="52"/>
      <c r="R10" s="52"/>
      <c r="S10" s="52"/>
      <c r="T10" s="52"/>
      <c r="U10" s="52"/>
      <c r="V10" s="52"/>
      <c r="W10" s="52"/>
      <c r="X10" s="52"/>
    </row>
    <row r="11" spans="1:24" ht="17.25" customHeight="1">
      <c r="A11" s="89" t="s">
        <v>70</v>
      </c>
      <c r="B11" s="69" t="s">
        <v>70</v>
      </c>
      <c r="C11" s="70" t="s">
        <v>208</v>
      </c>
      <c r="D11" s="70" t="s">
        <v>209</v>
      </c>
      <c r="E11" s="70" t="s">
        <v>122</v>
      </c>
      <c r="F11" s="70" t="s">
        <v>123</v>
      </c>
      <c r="G11" s="70" t="s">
        <v>212</v>
      </c>
      <c r="H11" s="96" t="s">
        <v>213</v>
      </c>
      <c r="I11" s="52">
        <v>12</v>
      </c>
      <c r="J11" s="52">
        <v>12</v>
      </c>
      <c r="K11" s="52"/>
      <c r="L11" s="52"/>
      <c r="M11" s="52">
        <v>12</v>
      </c>
      <c r="N11" s="52"/>
      <c r="O11" s="52"/>
      <c r="P11" s="52"/>
      <c r="Q11" s="52"/>
      <c r="R11" s="52"/>
      <c r="S11" s="52"/>
      <c r="T11" s="52"/>
      <c r="U11" s="52"/>
      <c r="V11" s="52"/>
      <c r="W11" s="52"/>
      <c r="X11" s="52"/>
    </row>
    <row r="12" spans="1:24" ht="17.25" customHeight="1">
      <c r="A12" s="89" t="s">
        <v>70</v>
      </c>
      <c r="B12" s="69" t="s">
        <v>70</v>
      </c>
      <c r="C12" s="70" t="s">
        <v>208</v>
      </c>
      <c r="D12" s="70" t="s">
        <v>209</v>
      </c>
      <c r="E12" s="70" t="s">
        <v>122</v>
      </c>
      <c r="F12" s="70" t="s">
        <v>123</v>
      </c>
      <c r="G12" s="70" t="s">
        <v>212</v>
      </c>
      <c r="H12" s="96" t="s">
        <v>213</v>
      </c>
      <c r="I12" s="52">
        <v>0.01</v>
      </c>
      <c r="J12" s="52">
        <v>0.01</v>
      </c>
      <c r="K12" s="52"/>
      <c r="L12" s="52"/>
      <c r="M12" s="52">
        <v>0.01</v>
      </c>
      <c r="N12" s="52"/>
      <c r="O12" s="52"/>
      <c r="P12" s="52"/>
      <c r="Q12" s="52"/>
      <c r="R12" s="52"/>
      <c r="S12" s="52"/>
      <c r="T12" s="52"/>
      <c r="U12" s="52"/>
      <c r="V12" s="52"/>
      <c r="W12" s="52"/>
      <c r="X12" s="52"/>
    </row>
    <row r="13" spans="1:24" ht="17.25" customHeight="1">
      <c r="A13" s="89" t="s">
        <v>70</v>
      </c>
      <c r="B13" s="69" t="s">
        <v>70</v>
      </c>
      <c r="C13" s="70" t="s">
        <v>208</v>
      </c>
      <c r="D13" s="70" t="s">
        <v>209</v>
      </c>
      <c r="E13" s="70" t="s">
        <v>122</v>
      </c>
      <c r="F13" s="70" t="s">
        <v>123</v>
      </c>
      <c r="G13" s="70" t="s">
        <v>214</v>
      </c>
      <c r="H13" s="96" t="s">
        <v>215</v>
      </c>
      <c r="I13" s="52">
        <v>6.86</v>
      </c>
      <c r="J13" s="52">
        <v>6.86</v>
      </c>
      <c r="K13" s="52"/>
      <c r="L13" s="52"/>
      <c r="M13" s="52">
        <v>6.86</v>
      </c>
      <c r="N13" s="52"/>
      <c r="O13" s="52"/>
      <c r="P13" s="52"/>
      <c r="Q13" s="52"/>
      <c r="R13" s="52"/>
      <c r="S13" s="52"/>
      <c r="T13" s="52"/>
      <c r="U13" s="52"/>
      <c r="V13" s="52"/>
      <c r="W13" s="52"/>
      <c r="X13" s="52"/>
    </row>
    <row r="14" spans="1:24" ht="17.25" customHeight="1">
      <c r="A14" s="89" t="s">
        <v>70</v>
      </c>
      <c r="B14" s="69" t="s">
        <v>70</v>
      </c>
      <c r="C14" s="70" t="s">
        <v>208</v>
      </c>
      <c r="D14" s="70" t="s">
        <v>209</v>
      </c>
      <c r="E14" s="70" t="s">
        <v>122</v>
      </c>
      <c r="F14" s="70" t="s">
        <v>123</v>
      </c>
      <c r="G14" s="70" t="s">
        <v>214</v>
      </c>
      <c r="H14" s="96" t="s">
        <v>215</v>
      </c>
      <c r="I14" s="52">
        <v>0.6</v>
      </c>
      <c r="J14" s="52">
        <v>0.6</v>
      </c>
      <c r="K14" s="52"/>
      <c r="L14" s="52"/>
      <c r="M14" s="52">
        <v>0.6</v>
      </c>
      <c r="N14" s="52"/>
      <c r="O14" s="52"/>
      <c r="P14" s="52"/>
      <c r="Q14" s="52"/>
      <c r="R14" s="52"/>
      <c r="S14" s="52"/>
      <c r="T14" s="52"/>
      <c r="U14" s="52"/>
      <c r="V14" s="52"/>
      <c r="W14" s="52"/>
      <c r="X14" s="52"/>
    </row>
    <row r="15" spans="1:24" ht="17.25" customHeight="1">
      <c r="A15" s="89" t="s">
        <v>70</v>
      </c>
      <c r="B15" s="69" t="s">
        <v>70</v>
      </c>
      <c r="C15" s="70" t="s">
        <v>208</v>
      </c>
      <c r="D15" s="70" t="s">
        <v>209</v>
      </c>
      <c r="E15" s="70" t="s">
        <v>122</v>
      </c>
      <c r="F15" s="70" t="s">
        <v>123</v>
      </c>
      <c r="G15" s="70" t="s">
        <v>216</v>
      </c>
      <c r="H15" s="96" t="s">
        <v>217</v>
      </c>
      <c r="I15" s="52">
        <v>76.42</v>
      </c>
      <c r="J15" s="52">
        <v>76.42</v>
      </c>
      <c r="K15" s="52"/>
      <c r="L15" s="52"/>
      <c r="M15" s="52">
        <v>76.42</v>
      </c>
      <c r="N15" s="52"/>
      <c r="O15" s="52"/>
      <c r="P15" s="52"/>
      <c r="Q15" s="52"/>
      <c r="R15" s="52"/>
      <c r="S15" s="52"/>
      <c r="T15" s="52"/>
      <c r="U15" s="52"/>
      <c r="V15" s="52"/>
      <c r="W15" s="52"/>
      <c r="X15" s="52"/>
    </row>
    <row r="16" spans="1:24" ht="17.25" customHeight="1">
      <c r="A16" s="89" t="s">
        <v>70</v>
      </c>
      <c r="B16" s="69" t="s">
        <v>70</v>
      </c>
      <c r="C16" s="70" t="s">
        <v>208</v>
      </c>
      <c r="D16" s="70" t="s">
        <v>209</v>
      </c>
      <c r="E16" s="70" t="s">
        <v>122</v>
      </c>
      <c r="F16" s="70" t="s">
        <v>123</v>
      </c>
      <c r="G16" s="70" t="s">
        <v>216</v>
      </c>
      <c r="H16" s="96" t="s">
        <v>217</v>
      </c>
      <c r="I16" s="52">
        <v>18.57</v>
      </c>
      <c r="J16" s="52">
        <v>18.57</v>
      </c>
      <c r="K16" s="52"/>
      <c r="L16" s="52"/>
      <c r="M16" s="52">
        <v>18.57</v>
      </c>
      <c r="N16" s="52"/>
      <c r="O16" s="52"/>
      <c r="P16" s="52"/>
      <c r="Q16" s="52"/>
      <c r="R16" s="52"/>
      <c r="S16" s="52"/>
      <c r="T16" s="52"/>
      <c r="U16" s="52"/>
      <c r="V16" s="52"/>
      <c r="W16" s="52"/>
      <c r="X16" s="52"/>
    </row>
    <row r="17" spans="1:24" ht="17.25" customHeight="1">
      <c r="A17" s="89" t="s">
        <v>70</v>
      </c>
      <c r="B17" s="69" t="s">
        <v>70</v>
      </c>
      <c r="C17" s="70" t="s">
        <v>218</v>
      </c>
      <c r="D17" s="70" t="s">
        <v>219</v>
      </c>
      <c r="E17" s="70" t="s">
        <v>104</v>
      </c>
      <c r="F17" s="70" t="s">
        <v>105</v>
      </c>
      <c r="G17" s="70" t="s">
        <v>220</v>
      </c>
      <c r="H17" s="96" t="s">
        <v>221</v>
      </c>
      <c r="I17" s="52">
        <v>37.74</v>
      </c>
      <c r="J17" s="52">
        <v>37.74</v>
      </c>
      <c r="K17" s="52"/>
      <c r="L17" s="52"/>
      <c r="M17" s="52">
        <v>37.74</v>
      </c>
      <c r="N17" s="52"/>
      <c r="O17" s="52"/>
      <c r="P17" s="52"/>
      <c r="Q17" s="52"/>
      <c r="R17" s="52"/>
      <c r="S17" s="52"/>
      <c r="T17" s="52"/>
      <c r="U17" s="52"/>
      <c r="V17" s="52"/>
      <c r="W17" s="52"/>
      <c r="X17" s="52"/>
    </row>
    <row r="18" spans="1:24" ht="17.25" customHeight="1">
      <c r="A18" s="89" t="s">
        <v>70</v>
      </c>
      <c r="B18" s="69" t="s">
        <v>70</v>
      </c>
      <c r="C18" s="70" t="s">
        <v>218</v>
      </c>
      <c r="D18" s="70" t="s">
        <v>219</v>
      </c>
      <c r="E18" s="70" t="s">
        <v>106</v>
      </c>
      <c r="F18" s="70" t="s">
        <v>107</v>
      </c>
      <c r="G18" s="70" t="s">
        <v>222</v>
      </c>
      <c r="H18" s="96" t="s">
        <v>223</v>
      </c>
      <c r="I18" s="52">
        <v>15.04</v>
      </c>
      <c r="J18" s="52">
        <v>15.04</v>
      </c>
      <c r="K18" s="52"/>
      <c r="L18" s="52"/>
      <c r="M18" s="52">
        <v>15.04</v>
      </c>
      <c r="N18" s="52"/>
      <c r="O18" s="52"/>
      <c r="P18" s="52"/>
      <c r="Q18" s="52"/>
      <c r="R18" s="52"/>
      <c r="S18" s="52"/>
      <c r="T18" s="52"/>
      <c r="U18" s="52"/>
      <c r="V18" s="52"/>
      <c r="W18" s="52"/>
      <c r="X18" s="52"/>
    </row>
    <row r="19" spans="1:24" ht="17.25" customHeight="1">
      <c r="A19" s="89" t="s">
        <v>70</v>
      </c>
      <c r="B19" s="69" t="s">
        <v>70</v>
      </c>
      <c r="C19" s="70" t="s">
        <v>218</v>
      </c>
      <c r="D19" s="70" t="s">
        <v>219</v>
      </c>
      <c r="E19" s="70" t="s">
        <v>112</v>
      </c>
      <c r="F19" s="70" t="s">
        <v>113</v>
      </c>
      <c r="G19" s="70" t="s">
        <v>224</v>
      </c>
      <c r="H19" s="96" t="s">
        <v>225</v>
      </c>
      <c r="I19" s="52">
        <v>18.29</v>
      </c>
      <c r="J19" s="52">
        <v>18.29</v>
      </c>
      <c r="K19" s="52"/>
      <c r="L19" s="52"/>
      <c r="M19" s="52">
        <v>18.29</v>
      </c>
      <c r="N19" s="52"/>
      <c r="O19" s="52"/>
      <c r="P19" s="52"/>
      <c r="Q19" s="52"/>
      <c r="R19" s="52"/>
      <c r="S19" s="52"/>
      <c r="T19" s="52"/>
      <c r="U19" s="52"/>
      <c r="V19" s="52"/>
      <c r="W19" s="52"/>
      <c r="X19" s="52"/>
    </row>
    <row r="20" spans="1:24" ht="17.25" customHeight="1">
      <c r="A20" s="89" t="s">
        <v>70</v>
      </c>
      <c r="B20" s="69" t="s">
        <v>70</v>
      </c>
      <c r="C20" s="70" t="s">
        <v>218</v>
      </c>
      <c r="D20" s="70" t="s">
        <v>219</v>
      </c>
      <c r="E20" s="70" t="s">
        <v>114</v>
      </c>
      <c r="F20" s="70" t="s">
        <v>115</v>
      </c>
      <c r="G20" s="70" t="s">
        <v>226</v>
      </c>
      <c r="H20" s="96" t="s">
        <v>227</v>
      </c>
      <c r="I20" s="52">
        <v>29.8</v>
      </c>
      <c r="J20" s="52">
        <v>29.8</v>
      </c>
      <c r="K20" s="52"/>
      <c r="L20" s="52"/>
      <c r="M20" s="52">
        <v>29.8</v>
      </c>
      <c r="N20" s="52"/>
      <c r="O20" s="52"/>
      <c r="P20" s="52"/>
      <c r="Q20" s="52"/>
      <c r="R20" s="52"/>
      <c r="S20" s="52"/>
      <c r="T20" s="52"/>
      <c r="U20" s="52"/>
      <c r="V20" s="52"/>
      <c r="W20" s="52"/>
      <c r="X20" s="52"/>
    </row>
    <row r="21" spans="1:24" ht="17.25" customHeight="1">
      <c r="A21" s="89" t="s">
        <v>70</v>
      </c>
      <c r="B21" s="69" t="s">
        <v>70</v>
      </c>
      <c r="C21" s="70" t="s">
        <v>218</v>
      </c>
      <c r="D21" s="70" t="s">
        <v>219</v>
      </c>
      <c r="E21" s="70" t="s">
        <v>116</v>
      </c>
      <c r="F21" s="70" t="s">
        <v>117</v>
      </c>
      <c r="G21" s="70" t="s">
        <v>228</v>
      </c>
      <c r="H21" s="96" t="s">
        <v>229</v>
      </c>
      <c r="I21" s="52">
        <v>0.75</v>
      </c>
      <c r="J21" s="52">
        <v>0.75</v>
      </c>
      <c r="K21" s="52"/>
      <c r="L21" s="52"/>
      <c r="M21" s="52">
        <v>0.75</v>
      </c>
      <c r="N21" s="52"/>
      <c r="O21" s="52"/>
      <c r="P21" s="52"/>
      <c r="Q21" s="52"/>
      <c r="R21" s="52"/>
      <c r="S21" s="52"/>
      <c r="T21" s="52"/>
      <c r="U21" s="52"/>
      <c r="V21" s="52"/>
      <c r="W21" s="52"/>
      <c r="X21" s="52"/>
    </row>
    <row r="22" spans="1:24" ht="17.25" customHeight="1">
      <c r="A22" s="89" t="s">
        <v>70</v>
      </c>
      <c r="B22" s="69" t="s">
        <v>70</v>
      </c>
      <c r="C22" s="70" t="s">
        <v>218</v>
      </c>
      <c r="D22" s="70" t="s">
        <v>219</v>
      </c>
      <c r="E22" s="70" t="s">
        <v>116</v>
      </c>
      <c r="F22" s="70" t="s">
        <v>117</v>
      </c>
      <c r="G22" s="70" t="s">
        <v>228</v>
      </c>
      <c r="H22" s="96" t="s">
        <v>229</v>
      </c>
      <c r="I22" s="52">
        <v>2.39</v>
      </c>
      <c r="J22" s="52">
        <v>2.39</v>
      </c>
      <c r="K22" s="52"/>
      <c r="L22" s="52"/>
      <c r="M22" s="52">
        <v>2.39</v>
      </c>
      <c r="N22" s="52"/>
      <c r="O22" s="52"/>
      <c r="P22" s="52"/>
      <c r="Q22" s="52"/>
      <c r="R22" s="52"/>
      <c r="S22" s="52"/>
      <c r="T22" s="52"/>
      <c r="U22" s="52"/>
      <c r="V22" s="52"/>
      <c r="W22" s="52"/>
      <c r="X22" s="52"/>
    </row>
    <row r="23" spans="1:24" ht="17.25" customHeight="1">
      <c r="A23" s="89" t="s">
        <v>70</v>
      </c>
      <c r="B23" s="69" t="s">
        <v>70</v>
      </c>
      <c r="C23" s="70" t="s">
        <v>218</v>
      </c>
      <c r="D23" s="70" t="s">
        <v>219</v>
      </c>
      <c r="E23" s="70" t="s">
        <v>122</v>
      </c>
      <c r="F23" s="70" t="s">
        <v>123</v>
      </c>
      <c r="G23" s="70" t="s">
        <v>228</v>
      </c>
      <c r="H23" s="96" t="s">
        <v>229</v>
      </c>
      <c r="I23" s="52">
        <v>1.1100000000000001</v>
      </c>
      <c r="J23" s="52">
        <v>1.1100000000000001</v>
      </c>
      <c r="K23" s="52"/>
      <c r="L23" s="52"/>
      <c r="M23" s="52">
        <v>1.1100000000000001</v>
      </c>
      <c r="N23" s="52"/>
      <c r="O23" s="52"/>
      <c r="P23" s="52"/>
      <c r="Q23" s="52"/>
      <c r="R23" s="52"/>
      <c r="S23" s="52"/>
      <c r="T23" s="52"/>
      <c r="U23" s="52"/>
      <c r="V23" s="52"/>
      <c r="W23" s="52"/>
      <c r="X23" s="52"/>
    </row>
    <row r="24" spans="1:24" ht="17.25" customHeight="1">
      <c r="A24" s="89" t="s">
        <v>70</v>
      </c>
      <c r="B24" s="69" t="s">
        <v>70</v>
      </c>
      <c r="C24" s="70" t="s">
        <v>230</v>
      </c>
      <c r="D24" s="70" t="s">
        <v>141</v>
      </c>
      <c r="E24" s="70" t="s">
        <v>140</v>
      </c>
      <c r="F24" s="70" t="s">
        <v>141</v>
      </c>
      <c r="G24" s="70" t="s">
        <v>231</v>
      </c>
      <c r="H24" s="96" t="s">
        <v>141</v>
      </c>
      <c r="I24" s="52">
        <v>36.57</v>
      </c>
      <c r="J24" s="52">
        <v>36.57</v>
      </c>
      <c r="K24" s="52"/>
      <c r="L24" s="52"/>
      <c r="M24" s="52">
        <v>36.57</v>
      </c>
      <c r="N24" s="52"/>
      <c r="O24" s="52"/>
      <c r="P24" s="52"/>
      <c r="Q24" s="52"/>
      <c r="R24" s="52"/>
      <c r="S24" s="52"/>
      <c r="T24" s="52"/>
      <c r="U24" s="52"/>
      <c r="V24" s="52"/>
      <c r="W24" s="52"/>
      <c r="X24" s="52"/>
    </row>
    <row r="25" spans="1:24" ht="17.25" customHeight="1">
      <c r="A25" s="89" t="s">
        <v>70</v>
      </c>
      <c r="B25" s="69" t="s">
        <v>70</v>
      </c>
      <c r="C25" s="70" t="s">
        <v>232</v>
      </c>
      <c r="D25" s="70" t="s">
        <v>233</v>
      </c>
      <c r="E25" s="70" t="s">
        <v>122</v>
      </c>
      <c r="F25" s="70" t="s">
        <v>123</v>
      </c>
      <c r="G25" s="70" t="s">
        <v>234</v>
      </c>
      <c r="H25" s="96" t="s">
        <v>235</v>
      </c>
      <c r="I25" s="52">
        <v>1.88</v>
      </c>
      <c r="J25" s="52">
        <v>1.88</v>
      </c>
      <c r="K25" s="52"/>
      <c r="L25" s="52"/>
      <c r="M25" s="52">
        <v>1.88</v>
      </c>
      <c r="N25" s="52"/>
      <c r="O25" s="52"/>
      <c r="P25" s="52"/>
      <c r="Q25" s="52"/>
      <c r="R25" s="52"/>
      <c r="S25" s="52"/>
      <c r="T25" s="52"/>
      <c r="U25" s="52"/>
      <c r="V25" s="52"/>
      <c r="W25" s="52"/>
      <c r="X25" s="52"/>
    </row>
    <row r="26" spans="1:24" ht="17.25" customHeight="1">
      <c r="A26" s="89" t="s">
        <v>70</v>
      </c>
      <c r="B26" s="69" t="s">
        <v>70</v>
      </c>
      <c r="C26" s="70" t="s">
        <v>236</v>
      </c>
      <c r="D26" s="70" t="s">
        <v>237</v>
      </c>
      <c r="E26" s="70" t="s">
        <v>122</v>
      </c>
      <c r="F26" s="70" t="s">
        <v>123</v>
      </c>
      <c r="G26" s="70" t="s">
        <v>238</v>
      </c>
      <c r="H26" s="96" t="s">
        <v>239</v>
      </c>
      <c r="I26" s="52">
        <v>3.08</v>
      </c>
      <c r="J26" s="52">
        <v>3.08</v>
      </c>
      <c r="K26" s="52"/>
      <c r="L26" s="52"/>
      <c r="M26" s="52">
        <v>3.08</v>
      </c>
      <c r="N26" s="52"/>
      <c r="O26" s="52"/>
      <c r="P26" s="52"/>
      <c r="Q26" s="52"/>
      <c r="R26" s="52"/>
      <c r="S26" s="52"/>
      <c r="T26" s="52"/>
      <c r="U26" s="52"/>
      <c r="V26" s="52"/>
      <c r="W26" s="52"/>
      <c r="X26" s="52"/>
    </row>
    <row r="27" spans="1:24" ht="17.25" customHeight="1">
      <c r="A27" s="89" t="s">
        <v>70</v>
      </c>
      <c r="B27" s="69" t="s">
        <v>70</v>
      </c>
      <c r="C27" s="70" t="s">
        <v>240</v>
      </c>
      <c r="D27" s="70" t="s">
        <v>241</v>
      </c>
      <c r="E27" s="70" t="s">
        <v>122</v>
      </c>
      <c r="F27" s="70" t="s">
        <v>123</v>
      </c>
      <c r="G27" s="70" t="s">
        <v>242</v>
      </c>
      <c r="H27" s="96" t="s">
        <v>241</v>
      </c>
      <c r="I27" s="52">
        <v>1.56</v>
      </c>
      <c r="J27" s="52">
        <v>1.56</v>
      </c>
      <c r="K27" s="52"/>
      <c r="L27" s="52"/>
      <c r="M27" s="52">
        <v>1.56</v>
      </c>
      <c r="N27" s="52"/>
      <c r="O27" s="52"/>
      <c r="P27" s="52"/>
      <c r="Q27" s="52"/>
      <c r="R27" s="52"/>
      <c r="S27" s="52"/>
      <c r="T27" s="52"/>
      <c r="U27" s="52"/>
      <c r="V27" s="52"/>
      <c r="W27" s="52"/>
      <c r="X27" s="52"/>
    </row>
    <row r="28" spans="1:24" ht="17.25" customHeight="1">
      <c r="A28" s="89" t="s">
        <v>70</v>
      </c>
      <c r="B28" s="69" t="s">
        <v>70</v>
      </c>
      <c r="C28" s="70" t="s">
        <v>243</v>
      </c>
      <c r="D28" s="70" t="s">
        <v>244</v>
      </c>
      <c r="E28" s="70" t="s">
        <v>122</v>
      </c>
      <c r="F28" s="70" t="s">
        <v>123</v>
      </c>
      <c r="G28" s="70" t="s">
        <v>245</v>
      </c>
      <c r="H28" s="96" t="s">
        <v>246</v>
      </c>
      <c r="I28" s="52">
        <v>3.98</v>
      </c>
      <c r="J28" s="52">
        <v>3.98</v>
      </c>
      <c r="K28" s="52"/>
      <c r="L28" s="52"/>
      <c r="M28" s="52">
        <v>3.98</v>
      </c>
      <c r="N28" s="52"/>
      <c r="O28" s="52"/>
      <c r="P28" s="52"/>
      <c r="Q28" s="52"/>
      <c r="R28" s="52"/>
      <c r="S28" s="52"/>
      <c r="T28" s="52"/>
      <c r="U28" s="52"/>
      <c r="V28" s="52"/>
      <c r="W28" s="52"/>
      <c r="X28" s="52"/>
    </row>
    <row r="29" spans="1:24" ht="17.25" customHeight="1">
      <c r="A29" s="89" t="s">
        <v>70</v>
      </c>
      <c r="B29" s="69" t="s">
        <v>70</v>
      </c>
      <c r="C29" s="70" t="s">
        <v>243</v>
      </c>
      <c r="D29" s="70" t="s">
        <v>244</v>
      </c>
      <c r="E29" s="70" t="s">
        <v>122</v>
      </c>
      <c r="F29" s="70" t="s">
        <v>123</v>
      </c>
      <c r="G29" s="70" t="s">
        <v>247</v>
      </c>
      <c r="H29" s="96" t="s">
        <v>248</v>
      </c>
      <c r="I29" s="52">
        <v>0.73</v>
      </c>
      <c r="J29" s="52">
        <v>0.73</v>
      </c>
      <c r="K29" s="52"/>
      <c r="L29" s="52"/>
      <c r="M29" s="52">
        <v>0.73</v>
      </c>
      <c r="N29" s="52"/>
      <c r="O29" s="52"/>
      <c r="P29" s="52"/>
      <c r="Q29" s="52"/>
      <c r="R29" s="52"/>
      <c r="S29" s="52"/>
      <c r="T29" s="52"/>
      <c r="U29" s="52"/>
      <c r="V29" s="52"/>
      <c r="W29" s="52"/>
      <c r="X29" s="52"/>
    </row>
    <row r="30" spans="1:24" ht="17.25" customHeight="1">
      <c r="A30" s="89" t="s">
        <v>70</v>
      </c>
      <c r="B30" s="69" t="s">
        <v>70</v>
      </c>
      <c r="C30" s="70" t="s">
        <v>243</v>
      </c>
      <c r="D30" s="70" t="s">
        <v>244</v>
      </c>
      <c r="E30" s="70" t="s">
        <v>122</v>
      </c>
      <c r="F30" s="70" t="s">
        <v>123</v>
      </c>
      <c r="G30" s="70" t="s">
        <v>247</v>
      </c>
      <c r="H30" s="96" t="s">
        <v>248</v>
      </c>
      <c r="I30" s="52">
        <v>0.76</v>
      </c>
      <c r="J30" s="52">
        <v>0.76</v>
      </c>
      <c r="K30" s="52"/>
      <c r="L30" s="52"/>
      <c r="M30" s="52">
        <v>0.76</v>
      </c>
      <c r="N30" s="52"/>
      <c r="O30" s="52"/>
      <c r="P30" s="52"/>
      <c r="Q30" s="52"/>
      <c r="R30" s="52"/>
      <c r="S30" s="52"/>
      <c r="T30" s="52"/>
      <c r="U30" s="52"/>
      <c r="V30" s="52"/>
      <c r="W30" s="52"/>
      <c r="X30" s="52"/>
    </row>
    <row r="31" spans="1:24" ht="17.25" customHeight="1">
      <c r="A31" s="89" t="s">
        <v>70</v>
      </c>
      <c r="B31" s="69" t="s">
        <v>70</v>
      </c>
      <c r="C31" s="70" t="s">
        <v>243</v>
      </c>
      <c r="D31" s="70" t="s">
        <v>244</v>
      </c>
      <c r="E31" s="70" t="s">
        <v>122</v>
      </c>
      <c r="F31" s="70" t="s">
        <v>123</v>
      </c>
      <c r="G31" s="70" t="s">
        <v>249</v>
      </c>
      <c r="H31" s="96" t="s">
        <v>250</v>
      </c>
      <c r="I31" s="52">
        <v>1.1299999999999999</v>
      </c>
      <c r="J31" s="52">
        <v>1.1299999999999999</v>
      </c>
      <c r="K31" s="52"/>
      <c r="L31" s="52"/>
      <c r="M31" s="52">
        <v>1.1299999999999999</v>
      </c>
      <c r="N31" s="52"/>
      <c r="O31" s="52"/>
      <c r="P31" s="52"/>
      <c r="Q31" s="52"/>
      <c r="R31" s="52"/>
      <c r="S31" s="52"/>
      <c r="T31" s="52"/>
      <c r="U31" s="52"/>
      <c r="V31" s="52"/>
      <c r="W31" s="52"/>
      <c r="X31" s="52"/>
    </row>
    <row r="32" spans="1:24" ht="17.25" customHeight="1">
      <c r="A32" s="89" t="s">
        <v>70</v>
      </c>
      <c r="B32" s="69" t="s">
        <v>70</v>
      </c>
      <c r="C32" s="70" t="s">
        <v>243</v>
      </c>
      <c r="D32" s="70" t="s">
        <v>244</v>
      </c>
      <c r="E32" s="70" t="s">
        <v>122</v>
      </c>
      <c r="F32" s="70" t="s">
        <v>123</v>
      </c>
      <c r="G32" s="70" t="s">
        <v>251</v>
      </c>
      <c r="H32" s="96" t="s">
        <v>252</v>
      </c>
      <c r="I32" s="52">
        <v>1.92</v>
      </c>
      <c r="J32" s="52">
        <v>1.92</v>
      </c>
      <c r="K32" s="52"/>
      <c r="L32" s="52"/>
      <c r="M32" s="52">
        <v>1.92</v>
      </c>
      <c r="N32" s="52"/>
      <c r="O32" s="52"/>
      <c r="P32" s="52"/>
      <c r="Q32" s="52"/>
      <c r="R32" s="52"/>
      <c r="S32" s="52"/>
      <c r="T32" s="52"/>
      <c r="U32" s="52"/>
      <c r="V32" s="52"/>
      <c r="W32" s="52"/>
      <c r="X32" s="52"/>
    </row>
    <row r="33" spans="1:24" ht="17.25" customHeight="1">
      <c r="A33" s="89" t="s">
        <v>70</v>
      </c>
      <c r="B33" s="69" t="s">
        <v>70</v>
      </c>
      <c r="C33" s="70" t="s">
        <v>243</v>
      </c>
      <c r="D33" s="70" t="s">
        <v>244</v>
      </c>
      <c r="E33" s="70" t="s">
        <v>122</v>
      </c>
      <c r="F33" s="70" t="s">
        <v>123</v>
      </c>
      <c r="G33" s="70" t="s">
        <v>253</v>
      </c>
      <c r="H33" s="96" t="s">
        <v>254</v>
      </c>
      <c r="I33" s="52">
        <v>2.4</v>
      </c>
      <c r="J33" s="52">
        <v>2.4</v>
      </c>
      <c r="K33" s="52"/>
      <c r="L33" s="52"/>
      <c r="M33" s="52">
        <v>2.4</v>
      </c>
      <c r="N33" s="52"/>
      <c r="O33" s="52"/>
      <c r="P33" s="52"/>
      <c r="Q33" s="52"/>
      <c r="R33" s="52"/>
      <c r="S33" s="52"/>
      <c r="T33" s="52"/>
      <c r="U33" s="52"/>
      <c r="V33" s="52"/>
      <c r="W33" s="52"/>
      <c r="X33" s="52"/>
    </row>
    <row r="34" spans="1:24" ht="17.25" customHeight="1">
      <c r="A34" s="89" t="s">
        <v>70</v>
      </c>
      <c r="B34" s="69" t="s">
        <v>70</v>
      </c>
      <c r="C34" s="70" t="s">
        <v>243</v>
      </c>
      <c r="D34" s="70" t="s">
        <v>244</v>
      </c>
      <c r="E34" s="70" t="s">
        <v>122</v>
      </c>
      <c r="F34" s="70" t="s">
        <v>123</v>
      </c>
      <c r="G34" s="70" t="s">
        <v>255</v>
      </c>
      <c r="H34" s="96" t="s">
        <v>256</v>
      </c>
      <c r="I34" s="52">
        <v>2.7</v>
      </c>
      <c r="J34" s="52">
        <v>2.7</v>
      </c>
      <c r="K34" s="52"/>
      <c r="L34" s="52"/>
      <c r="M34" s="52">
        <v>2.7</v>
      </c>
      <c r="N34" s="52"/>
      <c r="O34" s="52"/>
      <c r="P34" s="52"/>
      <c r="Q34" s="52"/>
      <c r="R34" s="52"/>
      <c r="S34" s="52"/>
      <c r="T34" s="52"/>
      <c r="U34" s="52"/>
      <c r="V34" s="52"/>
      <c r="W34" s="52"/>
      <c r="X34" s="52"/>
    </row>
    <row r="35" spans="1:24" ht="17.25" customHeight="1">
      <c r="A35" s="89" t="s">
        <v>70</v>
      </c>
      <c r="B35" s="69" t="s">
        <v>70</v>
      </c>
      <c r="C35" s="70" t="s">
        <v>243</v>
      </c>
      <c r="D35" s="70" t="s">
        <v>244</v>
      </c>
      <c r="E35" s="70" t="s">
        <v>122</v>
      </c>
      <c r="F35" s="70" t="s">
        <v>123</v>
      </c>
      <c r="G35" s="70" t="s">
        <v>257</v>
      </c>
      <c r="H35" s="96" t="s">
        <v>258</v>
      </c>
      <c r="I35" s="52">
        <v>2.84</v>
      </c>
      <c r="J35" s="52">
        <v>2.84</v>
      </c>
      <c r="K35" s="52"/>
      <c r="L35" s="52"/>
      <c r="M35" s="52">
        <v>2.84</v>
      </c>
      <c r="N35" s="52"/>
      <c r="O35" s="52"/>
      <c r="P35" s="52"/>
      <c r="Q35" s="52"/>
      <c r="R35" s="52"/>
      <c r="S35" s="52"/>
      <c r="T35" s="52"/>
      <c r="U35" s="52"/>
      <c r="V35" s="52"/>
      <c r="W35" s="52"/>
      <c r="X35" s="52"/>
    </row>
    <row r="36" spans="1:24" ht="17.25" customHeight="1">
      <c r="A36" s="89" t="s">
        <v>70</v>
      </c>
      <c r="B36" s="69" t="s">
        <v>70</v>
      </c>
      <c r="C36" s="70" t="s">
        <v>243</v>
      </c>
      <c r="D36" s="70" t="s">
        <v>244</v>
      </c>
      <c r="E36" s="70" t="s">
        <v>122</v>
      </c>
      <c r="F36" s="70" t="s">
        <v>123</v>
      </c>
      <c r="G36" s="70" t="s">
        <v>259</v>
      </c>
      <c r="H36" s="96" t="s">
        <v>260</v>
      </c>
      <c r="I36" s="52">
        <v>0.76</v>
      </c>
      <c r="J36" s="52">
        <v>0.76</v>
      </c>
      <c r="K36" s="52"/>
      <c r="L36" s="52"/>
      <c r="M36" s="52">
        <v>0.76</v>
      </c>
      <c r="N36" s="52"/>
      <c r="O36" s="52"/>
      <c r="P36" s="52"/>
      <c r="Q36" s="52"/>
      <c r="R36" s="52"/>
      <c r="S36" s="52"/>
      <c r="T36" s="52"/>
      <c r="U36" s="52"/>
      <c r="V36" s="52"/>
      <c r="W36" s="52"/>
      <c r="X36" s="52"/>
    </row>
    <row r="37" spans="1:24" ht="17.25" customHeight="1">
      <c r="A37" s="89" t="s">
        <v>70</v>
      </c>
      <c r="B37" s="69" t="s">
        <v>70</v>
      </c>
      <c r="C37" s="70" t="s">
        <v>243</v>
      </c>
      <c r="D37" s="70" t="s">
        <v>244</v>
      </c>
      <c r="E37" s="70" t="s">
        <v>102</v>
      </c>
      <c r="F37" s="70" t="s">
        <v>103</v>
      </c>
      <c r="G37" s="70" t="s">
        <v>261</v>
      </c>
      <c r="H37" s="96" t="s">
        <v>262</v>
      </c>
      <c r="I37" s="52">
        <v>10.8</v>
      </c>
      <c r="J37" s="52">
        <v>10.8</v>
      </c>
      <c r="K37" s="52"/>
      <c r="L37" s="52"/>
      <c r="M37" s="52">
        <v>10.8</v>
      </c>
      <c r="N37" s="52"/>
      <c r="O37" s="52"/>
      <c r="P37" s="52"/>
      <c r="Q37" s="52"/>
      <c r="R37" s="52"/>
      <c r="S37" s="52"/>
      <c r="T37" s="52"/>
      <c r="U37" s="52"/>
      <c r="V37" s="52"/>
      <c r="W37" s="52"/>
      <c r="X37" s="52"/>
    </row>
    <row r="38" spans="1:24" ht="17.25" customHeight="1">
      <c r="A38" s="89" t="s">
        <v>70</v>
      </c>
      <c r="B38" s="69" t="s">
        <v>70</v>
      </c>
      <c r="C38" s="70" t="s">
        <v>243</v>
      </c>
      <c r="D38" s="70" t="s">
        <v>244</v>
      </c>
      <c r="E38" s="70" t="s">
        <v>122</v>
      </c>
      <c r="F38" s="70" t="s">
        <v>123</v>
      </c>
      <c r="G38" s="70" t="s">
        <v>261</v>
      </c>
      <c r="H38" s="96" t="s">
        <v>262</v>
      </c>
      <c r="I38" s="52">
        <v>6</v>
      </c>
      <c r="J38" s="52">
        <v>6</v>
      </c>
      <c r="K38" s="52"/>
      <c r="L38" s="52"/>
      <c r="M38" s="52">
        <v>6</v>
      </c>
      <c r="N38" s="52"/>
      <c r="O38" s="52"/>
      <c r="P38" s="52"/>
      <c r="Q38" s="52"/>
      <c r="R38" s="52"/>
      <c r="S38" s="52"/>
      <c r="T38" s="52"/>
      <c r="U38" s="52"/>
      <c r="V38" s="52"/>
      <c r="W38" s="52"/>
      <c r="X38" s="52"/>
    </row>
    <row r="39" spans="1:24" ht="17.25" customHeight="1">
      <c r="A39" s="89" t="s">
        <v>70</v>
      </c>
      <c r="B39" s="69" t="s">
        <v>70</v>
      </c>
      <c r="C39" s="70" t="s">
        <v>243</v>
      </c>
      <c r="D39" s="70" t="s">
        <v>244</v>
      </c>
      <c r="E39" s="70" t="s">
        <v>102</v>
      </c>
      <c r="F39" s="70" t="s">
        <v>103</v>
      </c>
      <c r="G39" s="70" t="s">
        <v>263</v>
      </c>
      <c r="H39" s="96" t="s">
        <v>264</v>
      </c>
      <c r="I39" s="52">
        <v>2.7</v>
      </c>
      <c r="J39" s="52">
        <v>2.7</v>
      </c>
      <c r="K39" s="52"/>
      <c r="L39" s="52"/>
      <c r="M39" s="52">
        <v>2.7</v>
      </c>
      <c r="N39" s="52"/>
      <c r="O39" s="52"/>
      <c r="P39" s="52"/>
      <c r="Q39" s="52"/>
      <c r="R39" s="52"/>
      <c r="S39" s="52"/>
      <c r="T39" s="52"/>
      <c r="U39" s="52"/>
      <c r="V39" s="52"/>
      <c r="W39" s="52"/>
      <c r="X39" s="52"/>
    </row>
    <row r="40" spans="1:24" ht="17.25" customHeight="1">
      <c r="A40" s="89" t="s">
        <v>70</v>
      </c>
      <c r="B40" s="69" t="s">
        <v>70</v>
      </c>
      <c r="C40" s="70" t="s">
        <v>265</v>
      </c>
      <c r="D40" s="70" t="s">
        <v>266</v>
      </c>
      <c r="E40" s="70" t="s">
        <v>122</v>
      </c>
      <c r="F40" s="70" t="s">
        <v>123</v>
      </c>
      <c r="G40" s="70" t="s">
        <v>214</v>
      </c>
      <c r="H40" s="96" t="s">
        <v>215</v>
      </c>
      <c r="I40" s="52">
        <v>61.22</v>
      </c>
      <c r="J40" s="52">
        <v>61.22</v>
      </c>
      <c r="K40" s="52"/>
      <c r="L40" s="52"/>
      <c r="M40" s="52">
        <v>61.22</v>
      </c>
      <c r="N40" s="52"/>
      <c r="O40" s="52"/>
      <c r="P40" s="52"/>
      <c r="Q40" s="52"/>
      <c r="R40" s="52"/>
      <c r="S40" s="52"/>
      <c r="T40" s="52"/>
      <c r="U40" s="52"/>
      <c r="V40" s="52"/>
      <c r="W40" s="52"/>
      <c r="X40" s="52"/>
    </row>
    <row r="41" spans="1:24" ht="17.25" customHeight="1">
      <c r="A41" s="89" t="s">
        <v>70</v>
      </c>
      <c r="B41" s="69" t="s">
        <v>70</v>
      </c>
      <c r="C41" s="70" t="s">
        <v>265</v>
      </c>
      <c r="D41" s="70" t="s">
        <v>266</v>
      </c>
      <c r="E41" s="70" t="s">
        <v>122</v>
      </c>
      <c r="F41" s="70" t="s">
        <v>123</v>
      </c>
      <c r="G41" s="70" t="s">
        <v>216</v>
      </c>
      <c r="H41" s="96" t="s">
        <v>217</v>
      </c>
      <c r="I41" s="52">
        <v>36</v>
      </c>
      <c r="J41" s="52">
        <v>36</v>
      </c>
      <c r="K41" s="52"/>
      <c r="L41" s="52"/>
      <c r="M41" s="52">
        <v>36</v>
      </c>
      <c r="N41" s="52"/>
      <c r="O41" s="52"/>
      <c r="P41" s="52"/>
      <c r="Q41" s="52"/>
      <c r="R41" s="52"/>
      <c r="S41" s="52"/>
      <c r="T41" s="52"/>
      <c r="U41" s="52"/>
      <c r="V41" s="52"/>
      <c r="W41" s="52"/>
      <c r="X41" s="52"/>
    </row>
    <row r="42" spans="1:24" ht="17.25" customHeight="1">
      <c r="A42" s="89" t="s">
        <v>70</v>
      </c>
      <c r="B42" s="69" t="s">
        <v>70</v>
      </c>
      <c r="C42" s="70" t="s">
        <v>267</v>
      </c>
      <c r="D42" s="70" t="s">
        <v>268</v>
      </c>
      <c r="E42" s="70" t="s">
        <v>102</v>
      </c>
      <c r="F42" s="70" t="s">
        <v>103</v>
      </c>
      <c r="G42" s="70" t="s">
        <v>234</v>
      </c>
      <c r="H42" s="96" t="s">
        <v>235</v>
      </c>
      <c r="I42" s="52">
        <v>91.8</v>
      </c>
      <c r="J42" s="52">
        <v>91.8</v>
      </c>
      <c r="K42" s="52"/>
      <c r="L42" s="52"/>
      <c r="M42" s="52">
        <v>91.8</v>
      </c>
      <c r="N42" s="52"/>
      <c r="O42" s="52"/>
      <c r="P42" s="52"/>
      <c r="Q42" s="52"/>
      <c r="R42" s="52"/>
      <c r="S42" s="52"/>
      <c r="T42" s="52"/>
      <c r="U42" s="52"/>
      <c r="V42" s="52"/>
      <c r="W42" s="52"/>
      <c r="X42" s="52"/>
    </row>
    <row r="43" spans="1:24" ht="17.25" customHeight="1">
      <c r="A43" s="89" t="s">
        <v>70</v>
      </c>
      <c r="B43" s="69" t="s">
        <v>70</v>
      </c>
      <c r="C43" s="70" t="s">
        <v>269</v>
      </c>
      <c r="D43" s="70" t="s">
        <v>270</v>
      </c>
      <c r="E43" s="70" t="s">
        <v>122</v>
      </c>
      <c r="F43" s="70" t="s">
        <v>123</v>
      </c>
      <c r="G43" s="70" t="s">
        <v>271</v>
      </c>
      <c r="H43" s="96" t="s">
        <v>272</v>
      </c>
      <c r="I43" s="52">
        <v>6.48</v>
      </c>
      <c r="J43" s="52">
        <v>6.48</v>
      </c>
      <c r="K43" s="52"/>
      <c r="L43" s="52"/>
      <c r="M43" s="52">
        <v>6.48</v>
      </c>
      <c r="N43" s="52"/>
      <c r="O43" s="52"/>
      <c r="P43" s="52"/>
      <c r="Q43" s="52"/>
      <c r="R43" s="52"/>
      <c r="S43" s="52"/>
      <c r="T43" s="52"/>
      <c r="U43" s="52"/>
      <c r="V43" s="52"/>
      <c r="W43" s="52"/>
      <c r="X43" s="52"/>
    </row>
    <row r="44" spans="1:24" ht="17.25" customHeight="1">
      <c r="A44" s="89" t="s">
        <v>70</v>
      </c>
      <c r="B44" s="69" t="s">
        <v>70</v>
      </c>
      <c r="C44" s="70" t="s">
        <v>273</v>
      </c>
      <c r="D44" s="70" t="s">
        <v>274</v>
      </c>
      <c r="E44" s="70" t="s">
        <v>102</v>
      </c>
      <c r="F44" s="70" t="s">
        <v>103</v>
      </c>
      <c r="G44" s="70" t="s">
        <v>261</v>
      </c>
      <c r="H44" s="96" t="s">
        <v>262</v>
      </c>
      <c r="I44" s="52">
        <v>1.76</v>
      </c>
      <c r="J44" s="52">
        <v>1.76</v>
      </c>
      <c r="K44" s="52"/>
      <c r="L44" s="52"/>
      <c r="M44" s="52">
        <v>1.76</v>
      </c>
      <c r="N44" s="52"/>
      <c r="O44" s="52"/>
      <c r="P44" s="52"/>
      <c r="Q44" s="52"/>
      <c r="R44" s="52"/>
      <c r="S44" s="52"/>
      <c r="T44" s="52"/>
      <c r="U44" s="52"/>
      <c r="V44" s="52"/>
      <c r="W44" s="52"/>
      <c r="X44" s="52"/>
    </row>
    <row r="45" spans="1:24" ht="17.25" customHeight="1">
      <c r="A45" s="177" t="s">
        <v>180</v>
      </c>
      <c r="B45" s="178"/>
      <c r="C45" s="179"/>
      <c r="D45" s="179"/>
      <c r="E45" s="179"/>
      <c r="F45" s="179"/>
      <c r="G45" s="179"/>
      <c r="H45" s="180"/>
      <c r="I45" s="52">
        <v>578.96</v>
      </c>
      <c r="J45" s="52">
        <v>578.96</v>
      </c>
      <c r="K45" s="52"/>
      <c r="L45" s="52"/>
      <c r="M45" s="52">
        <v>578.96</v>
      </c>
      <c r="N45" s="52"/>
      <c r="O45" s="52"/>
      <c r="P45" s="52"/>
      <c r="Q45" s="52"/>
      <c r="R45" s="52"/>
      <c r="S45" s="52"/>
      <c r="T45" s="52"/>
      <c r="U45" s="52"/>
      <c r="V45" s="52"/>
      <c r="W45" s="52"/>
      <c r="X45" s="52"/>
    </row>
  </sheetData>
  <mergeCells count="31">
    <mergeCell ref="A3:X3"/>
    <mergeCell ref="A4:H4"/>
    <mergeCell ref="I5:X5"/>
    <mergeCell ref="J6:N6"/>
    <mergeCell ref="O6:Q6"/>
    <mergeCell ref="S6:X6"/>
    <mergeCell ref="I6:I8"/>
    <mergeCell ref="J7:J8"/>
    <mergeCell ref="K7:K8"/>
    <mergeCell ref="L7:L8"/>
    <mergeCell ref="M7:M8"/>
    <mergeCell ref="N7:N8"/>
    <mergeCell ref="O7:O8"/>
    <mergeCell ref="P7:P8"/>
    <mergeCell ref="Q7:Q8"/>
    <mergeCell ref="R6:R8"/>
    <mergeCell ref="A45:H45"/>
    <mergeCell ref="A5:A8"/>
    <mergeCell ref="B5:B8"/>
    <mergeCell ref="C5:C8"/>
    <mergeCell ref="D5:D8"/>
    <mergeCell ref="E5:E8"/>
    <mergeCell ref="F5:F8"/>
    <mergeCell ref="G5:G8"/>
    <mergeCell ref="H5:H8"/>
    <mergeCell ref="X7:X8"/>
    <mergeCell ref="S7:S8"/>
    <mergeCell ref="T7:T8"/>
    <mergeCell ref="U7:U8"/>
    <mergeCell ref="V7:V8"/>
    <mergeCell ref="W7:W8"/>
  </mergeCells>
  <phoneticPr fontId="17" type="noConversion"/>
  <printOptions horizontalCentered="1"/>
  <pageMargins left="0.37" right="0.37" top="0.56000000000000005" bottom="0.56000000000000005" header="0.48" footer="0.48"/>
  <pageSetup paperSize="9" scale="56" orientation="landscape"/>
</worksheet>
</file>

<file path=xl/worksheets/sheet8.xml><?xml version="1.0" encoding="utf-8"?>
<worksheet xmlns="http://schemas.openxmlformats.org/spreadsheetml/2006/main" xmlns:r="http://schemas.openxmlformats.org/officeDocument/2006/relationships">
  <sheetPr>
    <outlinePr summaryRight="0"/>
    <pageSetUpPr fitToPage="1"/>
  </sheetPr>
  <dimension ref="A1:W28"/>
  <sheetViews>
    <sheetView showZeros="0" topLeftCell="L1" workbookViewId="0">
      <pane ySplit="1" topLeftCell="A2" activePane="bottomLeft" state="frozen"/>
      <selection pane="bottomLeft" activeCell="K10" sqref="K10:K27"/>
    </sheetView>
  </sheetViews>
  <sheetFormatPr defaultColWidth="9.125" defaultRowHeight="14.25" customHeight="1"/>
  <cols>
    <col min="1" max="1" width="14" customWidth="1"/>
    <col min="2" max="2" width="19.75" customWidth="1"/>
    <col min="3" max="3" width="54.75" customWidth="1"/>
    <col min="4" max="4" width="23.875" customWidth="1"/>
    <col min="5" max="5" width="11.125" customWidth="1"/>
    <col min="6" max="6" width="17.75" customWidth="1"/>
    <col min="7" max="7" width="9.875" customWidth="1"/>
    <col min="8" max="8" width="17.75" customWidth="1"/>
    <col min="9" max="13" width="20" customWidth="1"/>
    <col min="14" max="14" width="12.25" customWidth="1"/>
    <col min="15" max="15" width="12.75" customWidth="1"/>
    <col min="16" max="16" width="11.125" customWidth="1"/>
    <col min="17" max="21" width="19.875" customWidth="1"/>
    <col min="22" max="22" width="20" customWidth="1"/>
    <col min="23" max="23" width="19.875" customWidth="1"/>
  </cols>
  <sheetData>
    <row r="1" spans="1:23" ht="14.25" customHeight="1">
      <c r="A1" s="1"/>
      <c r="B1" s="1"/>
      <c r="C1" s="1"/>
      <c r="D1" s="1"/>
      <c r="E1" s="1"/>
      <c r="F1" s="1"/>
      <c r="G1" s="1"/>
      <c r="H1" s="1"/>
      <c r="I1" s="1"/>
      <c r="J1" s="1"/>
      <c r="K1" s="1"/>
      <c r="L1" s="1"/>
      <c r="M1" s="1"/>
      <c r="N1" s="1"/>
      <c r="O1" s="1"/>
      <c r="P1" s="1"/>
      <c r="Q1" s="1"/>
      <c r="R1" s="1"/>
      <c r="S1" s="1"/>
      <c r="T1" s="1"/>
      <c r="U1" s="1"/>
      <c r="V1" s="1"/>
      <c r="W1" s="1"/>
    </row>
    <row r="2" spans="1:23" ht="29.1" customHeight="1">
      <c r="B2" s="87"/>
      <c r="E2" s="2"/>
      <c r="F2" s="2"/>
      <c r="G2" s="2"/>
      <c r="H2" s="2"/>
      <c r="U2" s="87"/>
      <c r="W2" s="91" t="s">
        <v>275</v>
      </c>
    </row>
    <row r="3" spans="1:23" ht="46.5" customHeight="1">
      <c r="A3" s="186" t="str">
        <f>"2025"&amp;"年部门项目支出预算表"</f>
        <v>2025年部门项目支出预算表</v>
      </c>
      <c r="B3" s="186"/>
      <c r="C3" s="186"/>
      <c r="D3" s="186"/>
      <c r="E3" s="186"/>
      <c r="F3" s="186"/>
      <c r="G3" s="186"/>
      <c r="H3" s="186"/>
      <c r="I3" s="186"/>
      <c r="J3" s="186"/>
      <c r="K3" s="186"/>
      <c r="L3" s="186"/>
      <c r="M3" s="186"/>
      <c r="N3" s="186"/>
      <c r="O3" s="186"/>
      <c r="P3" s="186"/>
      <c r="Q3" s="186"/>
      <c r="R3" s="186"/>
      <c r="S3" s="186"/>
      <c r="T3" s="186"/>
      <c r="U3" s="186"/>
      <c r="V3" s="186"/>
      <c r="W3" s="186"/>
    </row>
    <row r="4" spans="1:23" ht="29.1" customHeight="1">
      <c r="A4" s="187" t="s">
        <v>1</v>
      </c>
      <c r="B4" s="188"/>
      <c r="C4" s="188"/>
      <c r="D4" s="188"/>
      <c r="E4" s="188"/>
      <c r="F4" s="188"/>
      <c r="G4" s="188"/>
      <c r="H4" s="188"/>
      <c r="I4" s="4"/>
      <c r="J4" s="4"/>
      <c r="K4" s="4"/>
      <c r="L4" s="4"/>
      <c r="M4" s="4"/>
      <c r="N4" s="4"/>
      <c r="O4" s="4"/>
      <c r="P4" s="4"/>
      <c r="Q4" s="4"/>
      <c r="U4" s="87"/>
      <c r="W4" s="72" t="s">
        <v>2</v>
      </c>
    </row>
    <row r="5" spans="1:23" ht="21.75" customHeight="1">
      <c r="A5" s="175" t="s">
        <v>276</v>
      </c>
      <c r="B5" s="197" t="s">
        <v>192</v>
      </c>
      <c r="C5" s="175" t="s">
        <v>193</v>
      </c>
      <c r="D5" s="175" t="s">
        <v>277</v>
      </c>
      <c r="E5" s="197" t="s">
        <v>194</v>
      </c>
      <c r="F5" s="197" t="s">
        <v>195</v>
      </c>
      <c r="G5" s="197" t="s">
        <v>278</v>
      </c>
      <c r="H5" s="197" t="s">
        <v>279</v>
      </c>
      <c r="I5" s="202" t="s">
        <v>56</v>
      </c>
      <c r="J5" s="193" t="s">
        <v>280</v>
      </c>
      <c r="K5" s="158"/>
      <c r="L5" s="158"/>
      <c r="M5" s="159"/>
      <c r="N5" s="193" t="s">
        <v>200</v>
      </c>
      <c r="O5" s="158"/>
      <c r="P5" s="159"/>
      <c r="Q5" s="197" t="s">
        <v>62</v>
      </c>
      <c r="R5" s="193" t="s">
        <v>63</v>
      </c>
      <c r="S5" s="158"/>
      <c r="T5" s="158"/>
      <c r="U5" s="158"/>
      <c r="V5" s="158"/>
      <c r="W5" s="159"/>
    </row>
    <row r="6" spans="1:23" ht="21.75" customHeight="1">
      <c r="A6" s="181"/>
      <c r="B6" s="182"/>
      <c r="C6" s="181"/>
      <c r="D6" s="181"/>
      <c r="E6" s="201"/>
      <c r="F6" s="201"/>
      <c r="G6" s="201"/>
      <c r="H6" s="201"/>
      <c r="I6" s="182"/>
      <c r="J6" s="199" t="s">
        <v>59</v>
      </c>
      <c r="K6" s="164"/>
      <c r="L6" s="197" t="s">
        <v>60</v>
      </c>
      <c r="M6" s="197" t="s">
        <v>61</v>
      </c>
      <c r="N6" s="197" t="s">
        <v>59</v>
      </c>
      <c r="O6" s="197" t="s">
        <v>60</v>
      </c>
      <c r="P6" s="197" t="s">
        <v>61</v>
      </c>
      <c r="Q6" s="201"/>
      <c r="R6" s="197" t="s">
        <v>58</v>
      </c>
      <c r="S6" s="197" t="s">
        <v>65</v>
      </c>
      <c r="T6" s="197" t="s">
        <v>206</v>
      </c>
      <c r="U6" s="197" t="s">
        <v>67</v>
      </c>
      <c r="V6" s="197" t="s">
        <v>68</v>
      </c>
      <c r="W6" s="197" t="s">
        <v>69</v>
      </c>
    </row>
    <row r="7" spans="1:23" ht="21" customHeight="1">
      <c r="A7" s="182"/>
      <c r="B7" s="182"/>
      <c r="C7" s="182"/>
      <c r="D7" s="182"/>
      <c r="E7" s="182"/>
      <c r="F7" s="182"/>
      <c r="G7" s="182"/>
      <c r="H7" s="182"/>
      <c r="I7" s="182"/>
      <c r="J7" s="200" t="s">
        <v>58</v>
      </c>
      <c r="K7" s="165"/>
      <c r="L7" s="182"/>
      <c r="M7" s="182"/>
      <c r="N7" s="182"/>
      <c r="O7" s="182"/>
      <c r="P7" s="182"/>
      <c r="Q7" s="182"/>
      <c r="R7" s="182"/>
      <c r="S7" s="182"/>
      <c r="T7" s="182"/>
      <c r="U7" s="182"/>
      <c r="V7" s="182"/>
      <c r="W7" s="182"/>
    </row>
    <row r="8" spans="1:23" ht="39.75" customHeight="1">
      <c r="A8" s="176"/>
      <c r="B8" s="163"/>
      <c r="C8" s="176"/>
      <c r="D8" s="176"/>
      <c r="E8" s="198"/>
      <c r="F8" s="198"/>
      <c r="G8" s="198"/>
      <c r="H8" s="198"/>
      <c r="I8" s="163"/>
      <c r="J8" s="42" t="s">
        <v>58</v>
      </c>
      <c r="K8" s="42" t="s">
        <v>281</v>
      </c>
      <c r="L8" s="198"/>
      <c r="M8" s="198"/>
      <c r="N8" s="198"/>
      <c r="O8" s="198"/>
      <c r="P8" s="198"/>
      <c r="Q8" s="198"/>
      <c r="R8" s="198"/>
      <c r="S8" s="198"/>
      <c r="T8" s="198"/>
      <c r="U8" s="163"/>
      <c r="V8" s="198"/>
      <c r="W8" s="198"/>
    </row>
    <row r="9" spans="1:23" ht="15" customHeight="1">
      <c r="A9" s="10">
        <v>1</v>
      </c>
      <c r="B9" s="10">
        <v>2</v>
      </c>
      <c r="C9" s="10">
        <v>3</v>
      </c>
      <c r="D9" s="10">
        <v>4</v>
      </c>
      <c r="E9" s="10">
        <v>5</v>
      </c>
      <c r="F9" s="10">
        <v>6</v>
      </c>
      <c r="G9" s="10">
        <v>7</v>
      </c>
      <c r="H9" s="10">
        <v>8</v>
      </c>
      <c r="I9" s="10">
        <v>9</v>
      </c>
      <c r="J9" s="10">
        <v>10</v>
      </c>
      <c r="K9" s="10">
        <v>11</v>
      </c>
      <c r="L9" s="24">
        <v>12</v>
      </c>
      <c r="M9" s="24">
        <v>13</v>
      </c>
      <c r="N9" s="24">
        <v>14</v>
      </c>
      <c r="O9" s="24">
        <v>15</v>
      </c>
      <c r="P9" s="24">
        <v>16</v>
      </c>
      <c r="Q9" s="24">
        <v>17</v>
      </c>
      <c r="R9" s="24">
        <v>18</v>
      </c>
      <c r="S9" s="24">
        <v>19</v>
      </c>
      <c r="T9" s="24">
        <v>20</v>
      </c>
      <c r="U9" s="10">
        <v>21</v>
      </c>
      <c r="V9" s="24">
        <v>22</v>
      </c>
      <c r="W9" s="10">
        <v>23</v>
      </c>
    </row>
    <row r="10" spans="1:23" ht="21.75" customHeight="1">
      <c r="A10" s="67" t="s">
        <v>282</v>
      </c>
      <c r="B10" s="67" t="s">
        <v>283</v>
      </c>
      <c r="C10" s="67" t="s">
        <v>284</v>
      </c>
      <c r="D10" s="67" t="s">
        <v>70</v>
      </c>
      <c r="E10" s="67" t="s">
        <v>134</v>
      </c>
      <c r="F10" s="67" t="s">
        <v>135</v>
      </c>
      <c r="G10" s="67" t="s">
        <v>285</v>
      </c>
      <c r="H10" s="88" t="s">
        <v>286</v>
      </c>
      <c r="I10" s="52">
        <v>300</v>
      </c>
      <c r="J10" s="52">
        <v>300</v>
      </c>
      <c r="K10" s="52">
        <v>300</v>
      </c>
      <c r="L10" s="52"/>
      <c r="M10" s="52"/>
      <c r="N10" s="52"/>
      <c r="O10" s="52"/>
      <c r="P10" s="52"/>
      <c r="Q10" s="52"/>
      <c r="R10" s="52"/>
      <c r="S10" s="52"/>
      <c r="T10" s="52"/>
      <c r="U10" s="52"/>
      <c r="V10" s="52"/>
      <c r="W10" s="52"/>
    </row>
    <row r="11" spans="1:23" ht="18.75" customHeight="1">
      <c r="A11" s="89" t="s">
        <v>282</v>
      </c>
      <c r="B11" s="69" t="s">
        <v>287</v>
      </c>
      <c r="C11" s="69" t="s">
        <v>288</v>
      </c>
      <c r="D11" s="69" t="s">
        <v>70</v>
      </c>
      <c r="E11" s="69" t="s">
        <v>134</v>
      </c>
      <c r="F11" s="69" t="s">
        <v>135</v>
      </c>
      <c r="G11" s="69" t="s">
        <v>285</v>
      </c>
      <c r="H11" s="90" t="s">
        <v>286</v>
      </c>
      <c r="I11" s="52">
        <v>12</v>
      </c>
      <c r="J11" s="52">
        <v>12</v>
      </c>
      <c r="K11" s="52">
        <v>12</v>
      </c>
      <c r="L11" s="52"/>
      <c r="M11" s="52"/>
      <c r="N11" s="52"/>
      <c r="O11" s="52"/>
      <c r="P11" s="52"/>
      <c r="Q11" s="52"/>
      <c r="R11" s="52"/>
      <c r="S11" s="52"/>
      <c r="T11" s="52"/>
      <c r="U11" s="52"/>
      <c r="V11" s="52"/>
      <c r="W11" s="52"/>
    </row>
    <row r="12" spans="1:23" ht="18.75" customHeight="1">
      <c r="A12" s="89" t="s">
        <v>282</v>
      </c>
      <c r="B12" s="69" t="s">
        <v>289</v>
      </c>
      <c r="C12" s="69" t="s">
        <v>290</v>
      </c>
      <c r="D12" s="69" t="s">
        <v>70</v>
      </c>
      <c r="E12" s="69" t="s">
        <v>128</v>
      </c>
      <c r="F12" s="69" t="s">
        <v>129</v>
      </c>
      <c r="G12" s="69" t="s">
        <v>285</v>
      </c>
      <c r="H12" s="90" t="s">
        <v>286</v>
      </c>
      <c r="I12" s="52">
        <v>15</v>
      </c>
      <c r="J12" s="52">
        <v>15</v>
      </c>
      <c r="K12" s="52">
        <v>15</v>
      </c>
      <c r="L12" s="52"/>
      <c r="M12" s="52"/>
      <c r="N12" s="52"/>
      <c r="O12" s="52"/>
      <c r="P12" s="52"/>
      <c r="Q12" s="52"/>
      <c r="R12" s="52"/>
      <c r="S12" s="52"/>
      <c r="T12" s="52"/>
      <c r="U12" s="52"/>
      <c r="V12" s="52"/>
      <c r="W12" s="52"/>
    </row>
    <row r="13" spans="1:23" ht="18.75" customHeight="1">
      <c r="A13" s="89" t="s">
        <v>282</v>
      </c>
      <c r="B13" s="69" t="s">
        <v>291</v>
      </c>
      <c r="C13" s="69" t="s">
        <v>292</v>
      </c>
      <c r="D13" s="69" t="s">
        <v>70</v>
      </c>
      <c r="E13" s="69" t="s">
        <v>128</v>
      </c>
      <c r="F13" s="69" t="s">
        <v>129</v>
      </c>
      <c r="G13" s="69" t="s">
        <v>285</v>
      </c>
      <c r="H13" s="90" t="s">
        <v>286</v>
      </c>
      <c r="I13" s="52">
        <v>45</v>
      </c>
      <c r="J13" s="52">
        <v>45</v>
      </c>
      <c r="K13" s="52">
        <v>45</v>
      </c>
      <c r="L13" s="52"/>
      <c r="M13" s="52"/>
      <c r="N13" s="52"/>
      <c r="O13" s="52"/>
      <c r="P13" s="52"/>
      <c r="Q13" s="52"/>
      <c r="R13" s="52"/>
      <c r="S13" s="52"/>
      <c r="T13" s="52"/>
      <c r="U13" s="52"/>
      <c r="V13" s="52"/>
      <c r="W13" s="52"/>
    </row>
    <row r="14" spans="1:23" ht="18.75" customHeight="1">
      <c r="A14" s="89" t="s">
        <v>282</v>
      </c>
      <c r="B14" s="69" t="s">
        <v>293</v>
      </c>
      <c r="C14" s="69" t="s">
        <v>294</v>
      </c>
      <c r="D14" s="69" t="s">
        <v>70</v>
      </c>
      <c r="E14" s="69" t="s">
        <v>134</v>
      </c>
      <c r="F14" s="69" t="s">
        <v>135</v>
      </c>
      <c r="G14" s="69" t="s">
        <v>285</v>
      </c>
      <c r="H14" s="90" t="s">
        <v>286</v>
      </c>
      <c r="I14" s="52">
        <v>400</v>
      </c>
      <c r="J14" s="52">
        <v>400</v>
      </c>
      <c r="K14" s="52">
        <v>400</v>
      </c>
      <c r="L14" s="52"/>
      <c r="M14" s="52"/>
      <c r="N14" s="52"/>
      <c r="O14" s="52"/>
      <c r="P14" s="52"/>
      <c r="Q14" s="52"/>
      <c r="R14" s="52"/>
      <c r="S14" s="52"/>
      <c r="T14" s="52"/>
      <c r="U14" s="52"/>
      <c r="V14" s="52"/>
      <c r="W14" s="52"/>
    </row>
    <row r="15" spans="1:23" ht="18.75" customHeight="1">
      <c r="A15" s="89" t="s">
        <v>282</v>
      </c>
      <c r="B15" s="69" t="s">
        <v>295</v>
      </c>
      <c r="C15" s="69" t="s">
        <v>296</v>
      </c>
      <c r="D15" s="69" t="s">
        <v>70</v>
      </c>
      <c r="E15" s="69" t="s">
        <v>134</v>
      </c>
      <c r="F15" s="69" t="s">
        <v>135</v>
      </c>
      <c r="G15" s="69" t="s">
        <v>285</v>
      </c>
      <c r="H15" s="90" t="s">
        <v>286</v>
      </c>
      <c r="I15" s="52">
        <v>150</v>
      </c>
      <c r="J15" s="52">
        <v>150</v>
      </c>
      <c r="K15" s="52">
        <v>150</v>
      </c>
      <c r="L15" s="52"/>
      <c r="M15" s="52"/>
      <c r="N15" s="52"/>
      <c r="O15" s="52"/>
      <c r="P15" s="52"/>
      <c r="Q15" s="52"/>
      <c r="R15" s="52"/>
      <c r="S15" s="52"/>
      <c r="T15" s="52"/>
      <c r="U15" s="52"/>
      <c r="V15" s="52"/>
      <c r="W15" s="52"/>
    </row>
    <row r="16" spans="1:23" ht="18.75" customHeight="1">
      <c r="A16" s="89" t="s">
        <v>282</v>
      </c>
      <c r="B16" s="69" t="s">
        <v>297</v>
      </c>
      <c r="C16" s="69" t="s">
        <v>298</v>
      </c>
      <c r="D16" s="69" t="s">
        <v>70</v>
      </c>
      <c r="E16" s="69" t="s">
        <v>134</v>
      </c>
      <c r="F16" s="69" t="s">
        <v>135</v>
      </c>
      <c r="G16" s="69" t="s">
        <v>285</v>
      </c>
      <c r="H16" s="90" t="s">
        <v>286</v>
      </c>
      <c r="I16" s="52">
        <v>200</v>
      </c>
      <c r="J16" s="52">
        <v>200</v>
      </c>
      <c r="K16" s="52">
        <v>200</v>
      </c>
      <c r="L16" s="52"/>
      <c r="M16" s="52"/>
      <c r="N16" s="52"/>
      <c r="O16" s="52"/>
      <c r="P16" s="52"/>
      <c r="Q16" s="52"/>
      <c r="R16" s="52"/>
      <c r="S16" s="52"/>
      <c r="T16" s="52"/>
      <c r="U16" s="52"/>
      <c r="V16" s="52"/>
      <c r="W16" s="52"/>
    </row>
    <row r="17" spans="1:23" ht="18.75" customHeight="1">
      <c r="A17" s="89" t="s">
        <v>282</v>
      </c>
      <c r="B17" s="69" t="s">
        <v>299</v>
      </c>
      <c r="C17" s="69" t="s">
        <v>300</v>
      </c>
      <c r="D17" s="69" t="s">
        <v>70</v>
      </c>
      <c r="E17" s="69" t="s">
        <v>124</v>
      </c>
      <c r="F17" s="69" t="s">
        <v>125</v>
      </c>
      <c r="G17" s="69" t="s">
        <v>285</v>
      </c>
      <c r="H17" s="90" t="s">
        <v>286</v>
      </c>
      <c r="I17" s="52">
        <v>100</v>
      </c>
      <c r="J17" s="52">
        <v>100</v>
      </c>
      <c r="K17" s="52">
        <v>100</v>
      </c>
      <c r="L17" s="52"/>
      <c r="M17" s="52"/>
      <c r="N17" s="52"/>
      <c r="O17" s="52"/>
      <c r="P17" s="52"/>
      <c r="Q17" s="52"/>
      <c r="R17" s="52"/>
      <c r="S17" s="52"/>
      <c r="T17" s="52"/>
      <c r="U17" s="52"/>
      <c r="V17" s="52"/>
      <c r="W17" s="52"/>
    </row>
    <row r="18" spans="1:23" ht="18.75" customHeight="1">
      <c r="A18" s="89" t="s">
        <v>282</v>
      </c>
      <c r="B18" s="69" t="s">
        <v>301</v>
      </c>
      <c r="C18" s="69" t="s">
        <v>302</v>
      </c>
      <c r="D18" s="69" t="s">
        <v>70</v>
      </c>
      <c r="E18" s="69" t="s">
        <v>126</v>
      </c>
      <c r="F18" s="69" t="s">
        <v>127</v>
      </c>
      <c r="G18" s="69" t="s">
        <v>285</v>
      </c>
      <c r="H18" s="90" t="s">
        <v>286</v>
      </c>
      <c r="I18" s="52">
        <v>20</v>
      </c>
      <c r="J18" s="52">
        <v>20</v>
      </c>
      <c r="K18" s="52">
        <v>20</v>
      </c>
      <c r="L18" s="52"/>
      <c r="M18" s="52"/>
      <c r="N18" s="52"/>
      <c r="O18" s="52"/>
      <c r="P18" s="52"/>
      <c r="Q18" s="52"/>
      <c r="R18" s="52"/>
      <c r="S18" s="52"/>
      <c r="T18" s="52"/>
      <c r="U18" s="52"/>
      <c r="V18" s="52"/>
      <c r="W18" s="52"/>
    </row>
    <row r="19" spans="1:23" ht="18.75" customHeight="1">
      <c r="A19" s="89" t="s">
        <v>282</v>
      </c>
      <c r="B19" s="69" t="s">
        <v>303</v>
      </c>
      <c r="C19" s="69" t="s">
        <v>304</v>
      </c>
      <c r="D19" s="69" t="s">
        <v>70</v>
      </c>
      <c r="E19" s="69" t="s">
        <v>122</v>
      </c>
      <c r="F19" s="69" t="s">
        <v>123</v>
      </c>
      <c r="G19" s="69" t="s">
        <v>285</v>
      </c>
      <c r="H19" s="90" t="s">
        <v>286</v>
      </c>
      <c r="I19" s="52">
        <v>10</v>
      </c>
      <c r="J19" s="52">
        <v>10</v>
      </c>
      <c r="K19" s="52">
        <v>10</v>
      </c>
      <c r="L19" s="52"/>
      <c r="M19" s="52"/>
      <c r="N19" s="52"/>
      <c r="O19" s="52"/>
      <c r="P19" s="52"/>
      <c r="Q19" s="52"/>
      <c r="R19" s="52"/>
      <c r="S19" s="52"/>
      <c r="T19" s="52"/>
      <c r="U19" s="52"/>
      <c r="V19" s="52"/>
      <c r="W19" s="52"/>
    </row>
    <row r="20" spans="1:23" ht="18.75" customHeight="1">
      <c r="A20" s="89" t="s">
        <v>282</v>
      </c>
      <c r="B20" s="69" t="s">
        <v>305</v>
      </c>
      <c r="C20" s="69" t="s">
        <v>306</v>
      </c>
      <c r="D20" s="69" t="s">
        <v>70</v>
      </c>
      <c r="E20" s="69" t="s">
        <v>130</v>
      </c>
      <c r="F20" s="69" t="s">
        <v>131</v>
      </c>
      <c r="G20" s="69" t="s">
        <v>285</v>
      </c>
      <c r="H20" s="90" t="s">
        <v>286</v>
      </c>
      <c r="I20" s="52">
        <v>20</v>
      </c>
      <c r="J20" s="52">
        <v>20</v>
      </c>
      <c r="K20" s="52">
        <v>20</v>
      </c>
      <c r="L20" s="52"/>
      <c r="M20" s="52"/>
      <c r="N20" s="52"/>
      <c r="O20" s="52"/>
      <c r="P20" s="52"/>
      <c r="Q20" s="52"/>
      <c r="R20" s="52"/>
      <c r="S20" s="52"/>
      <c r="T20" s="52"/>
      <c r="U20" s="52"/>
      <c r="V20" s="52"/>
      <c r="W20" s="52"/>
    </row>
    <row r="21" spans="1:23" ht="18.75" customHeight="1">
      <c r="A21" s="89" t="s">
        <v>282</v>
      </c>
      <c r="B21" s="69" t="s">
        <v>307</v>
      </c>
      <c r="C21" s="69" t="s">
        <v>308</v>
      </c>
      <c r="D21" s="69" t="s">
        <v>70</v>
      </c>
      <c r="E21" s="69" t="s">
        <v>128</v>
      </c>
      <c r="F21" s="69" t="s">
        <v>129</v>
      </c>
      <c r="G21" s="69" t="s">
        <v>285</v>
      </c>
      <c r="H21" s="90" t="s">
        <v>286</v>
      </c>
      <c r="I21" s="52">
        <v>20</v>
      </c>
      <c r="J21" s="52">
        <v>20</v>
      </c>
      <c r="K21" s="52">
        <v>20</v>
      </c>
      <c r="L21" s="52"/>
      <c r="M21" s="52"/>
      <c r="N21" s="52"/>
      <c r="O21" s="52"/>
      <c r="P21" s="52"/>
      <c r="Q21" s="52"/>
      <c r="R21" s="52"/>
      <c r="S21" s="52"/>
      <c r="T21" s="52"/>
      <c r="U21" s="52"/>
      <c r="V21" s="52"/>
      <c r="W21" s="52"/>
    </row>
    <row r="22" spans="1:23" ht="18.75" customHeight="1">
      <c r="A22" s="89" t="s">
        <v>282</v>
      </c>
      <c r="B22" s="69" t="s">
        <v>309</v>
      </c>
      <c r="C22" s="69" t="s">
        <v>310</v>
      </c>
      <c r="D22" s="69" t="s">
        <v>70</v>
      </c>
      <c r="E22" s="69" t="s">
        <v>134</v>
      </c>
      <c r="F22" s="69" t="s">
        <v>135</v>
      </c>
      <c r="G22" s="69" t="s">
        <v>285</v>
      </c>
      <c r="H22" s="90" t="s">
        <v>286</v>
      </c>
      <c r="I22" s="52">
        <v>80</v>
      </c>
      <c r="J22" s="52">
        <v>80</v>
      </c>
      <c r="K22" s="52">
        <v>80</v>
      </c>
      <c r="L22" s="52"/>
      <c r="M22" s="52"/>
      <c r="N22" s="52"/>
      <c r="O22" s="52"/>
      <c r="P22" s="52"/>
      <c r="Q22" s="52"/>
      <c r="R22" s="52"/>
      <c r="S22" s="52"/>
      <c r="T22" s="52"/>
      <c r="U22" s="52"/>
      <c r="V22" s="52"/>
      <c r="W22" s="52"/>
    </row>
    <row r="23" spans="1:23" ht="18.75" customHeight="1">
      <c r="A23" s="89" t="s">
        <v>282</v>
      </c>
      <c r="B23" s="69" t="s">
        <v>311</v>
      </c>
      <c r="C23" s="69" t="s">
        <v>312</v>
      </c>
      <c r="D23" s="69" t="s">
        <v>70</v>
      </c>
      <c r="E23" s="69" t="s">
        <v>132</v>
      </c>
      <c r="F23" s="69" t="s">
        <v>133</v>
      </c>
      <c r="G23" s="69" t="s">
        <v>285</v>
      </c>
      <c r="H23" s="90" t="s">
        <v>286</v>
      </c>
      <c r="I23" s="52">
        <v>3</v>
      </c>
      <c r="J23" s="52">
        <v>3</v>
      </c>
      <c r="K23" s="52">
        <v>3</v>
      </c>
      <c r="L23" s="52"/>
      <c r="M23" s="52"/>
      <c r="N23" s="52"/>
      <c r="O23" s="52"/>
      <c r="P23" s="52"/>
      <c r="Q23" s="52"/>
      <c r="R23" s="52"/>
      <c r="S23" s="52"/>
      <c r="T23" s="52"/>
      <c r="U23" s="52"/>
      <c r="V23" s="52"/>
      <c r="W23" s="52"/>
    </row>
    <row r="24" spans="1:23" ht="18.75" customHeight="1">
      <c r="A24" s="89" t="s">
        <v>282</v>
      </c>
      <c r="B24" s="69" t="s">
        <v>313</v>
      </c>
      <c r="C24" s="69" t="s">
        <v>314</v>
      </c>
      <c r="D24" s="69" t="s">
        <v>70</v>
      </c>
      <c r="E24" s="69" t="s">
        <v>128</v>
      </c>
      <c r="F24" s="69" t="s">
        <v>129</v>
      </c>
      <c r="G24" s="69" t="s">
        <v>285</v>
      </c>
      <c r="H24" s="90" t="s">
        <v>286</v>
      </c>
      <c r="I24" s="52">
        <v>20</v>
      </c>
      <c r="J24" s="52">
        <v>20</v>
      </c>
      <c r="K24" s="52">
        <v>20</v>
      </c>
      <c r="L24" s="52"/>
      <c r="M24" s="52"/>
      <c r="N24" s="52"/>
      <c r="O24" s="52"/>
      <c r="P24" s="52"/>
      <c r="Q24" s="52"/>
      <c r="R24" s="52"/>
      <c r="S24" s="52"/>
      <c r="T24" s="52"/>
      <c r="U24" s="52"/>
      <c r="V24" s="52"/>
      <c r="W24" s="52"/>
    </row>
    <row r="25" spans="1:23" ht="18.75" customHeight="1">
      <c r="A25" s="89" t="s">
        <v>282</v>
      </c>
      <c r="B25" s="69" t="s">
        <v>315</v>
      </c>
      <c r="C25" s="69" t="s">
        <v>316</v>
      </c>
      <c r="D25" s="69" t="s">
        <v>70</v>
      </c>
      <c r="E25" s="69" t="s">
        <v>128</v>
      </c>
      <c r="F25" s="69" t="s">
        <v>129</v>
      </c>
      <c r="G25" s="69" t="s">
        <v>285</v>
      </c>
      <c r="H25" s="90" t="s">
        <v>286</v>
      </c>
      <c r="I25" s="52">
        <v>15</v>
      </c>
      <c r="J25" s="52">
        <v>15</v>
      </c>
      <c r="K25" s="52">
        <v>15</v>
      </c>
      <c r="L25" s="52"/>
      <c r="M25" s="52"/>
      <c r="N25" s="52"/>
      <c r="O25" s="52"/>
      <c r="P25" s="52"/>
      <c r="Q25" s="52"/>
      <c r="R25" s="52"/>
      <c r="S25" s="52"/>
      <c r="T25" s="52"/>
      <c r="U25" s="52"/>
      <c r="V25" s="52"/>
      <c r="W25" s="52"/>
    </row>
    <row r="26" spans="1:23" ht="18.75" customHeight="1">
      <c r="A26" s="89" t="s">
        <v>282</v>
      </c>
      <c r="B26" s="69" t="s">
        <v>317</v>
      </c>
      <c r="C26" s="69" t="s">
        <v>318</v>
      </c>
      <c r="D26" s="69" t="s">
        <v>70</v>
      </c>
      <c r="E26" s="69" t="s">
        <v>124</v>
      </c>
      <c r="F26" s="69" t="s">
        <v>125</v>
      </c>
      <c r="G26" s="69" t="s">
        <v>285</v>
      </c>
      <c r="H26" s="90" t="s">
        <v>286</v>
      </c>
      <c r="I26" s="52">
        <v>50</v>
      </c>
      <c r="J26" s="52">
        <v>50</v>
      </c>
      <c r="K26" s="52">
        <v>50</v>
      </c>
      <c r="L26" s="52"/>
      <c r="M26" s="52"/>
      <c r="N26" s="52"/>
      <c r="O26" s="52"/>
      <c r="P26" s="52"/>
      <c r="Q26" s="52"/>
      <c r="R26" s="52"/>
      <c r="S26" s="52"/>
      <c r="T26" s="52"/>
      <c r="U26" s="52"/>
      <c r="V26" s="52"/>
      <c r="W26" s="52"/>
    </row>
    <row r="27" spans="1:23" ht="18.75" customHeight="1">
      <c r="A27" s="89" t="s">
        <v>319</v>
      </c>
      <c r="B27" s="69" t="s">
        <v>320</v>
      </c>
      <c r="C27" s="69" t="s">
        <v>321</v>
      </c>
      <c r="D27" s="69" t="s">
        <v>70</v>
      </c>
      <c r="E27" s="69" t="s">
        <v>134</v>
      </c>
      <c r="F27" s="69" t="s">
        <v>135</v>
      </c>
      <c r="G27" s="69" t="s">
        <v>285</v>
      </c>
      <c r="H27" s="90" t="s">
        <v>286</v>
      </c>
      <c r="I27" s="52">
        <v>35</v>
      </c>
      <c r="J27" s="52">
        <v>35</v>
      </c>
      <c r="K27" s="52">
        <v>35</v>
      </c>
      <c r="L27" s="52"/>
      <c r="M27" s="52"/>
      <c r="N27" s="52"/>
      <c r="O27" s="52"/>
      <c r="P27" s="52"/>
      <c r="Q27" s="52"/>
      <c r="R27" s="52"/>
      <c r="S27" s="52"/>
      <c r="T27" s="52"/>
      <c r="U27" s="52"/>
      <c r="V27" s="52"/>
      <c r="W27" s="52"/>
    </row>
    <row r="28" spans="1:23" ht="18.75" customHeight="1">
      <c r="A28" s="177" t="s">
        <v>180</v>
      </c>
      <c r="B28" s="178"/>
      <c r="C28" s="178"/>
      <c r="D28" s="178"/>
      <c r="E28" s="178"/>
      <c r="F28" s="178"/>
      <c r="G28" s="178"/>
      <c r="H28" s="142"/>
      <c r="I28" s="52">
        <v>1495</v>
      </c>
      <c r="J28" s="52">
        <v>1495</v>
      </c>
      <c r="K28" s="52">
        <v>1495</v>
      </c>
      <c r="L28" s="52"/>
      <c r="M28" s="52"/>
      <c r="N28" s="52"/>
      <c r="O28" s="52"/>
      <c r="P28" s="52"/>
      <c r="Q28" s="52"/>
      <c r="R28" s="52"/>
      <c r="S28" s="52"/>
      <c r="T28" s="52"/>
      <c r="U28" s="52"/>
      <c r="V28" s="52"/>
      <c r="W28" s="52"/>
    </row>
  </sheetData>
  <mergeCells count="28">
    <mergeCell ref="A3:W3"/>
    <mergeCell ref="A4:H4"/>
    <mergeCell ref="J5:M5"/>
    <mergeCell ref="N5:P5"/>
    <mergeCell ref="R5:W5"/>
    <mergeCell ref="I5:I8"/>
    <mergeCell ref="L6:L8"/>
    <mergeCell ref="M6:M8"/>
    <mergeCell ref="N6:N8"/>
    <mergeCell ref="O6:O8"/>
    <mergeCell ref="P6:P8"/>
    <mergeCell ref="Q5:Q8"/>
    <mergeCell ref="R6:R8"/>
    <mergeCell ref="S6:S8"/>
    <mergeCell ref="T6:T8"/>
    <mergeCell ref="U6:U8"/>
    <mergeCell ref="V6:V8"/>
    <mergeCell ref="W6:W8"/>
    <mergeCell ref="J6:K7"/>
    <mergeCell ref="A28:H28"/>
    <mergeCell ref="A5:A8"/>
    <mergeCell ref="B5:B8"/>
    <mergeCell ref="C5:C8"/>
    <mergeCell ref="D5:D8"/>
    <mergeCell ref="E5:E8"/>
    <mergeCell ref="F5:F8"/>
    <mergeCell ref="G5:G8"/>
    <mergeCell ref="H5:H8"/>
  </mergeCells>
  <phoneticPr fontId="17" type="noConversion"/>
  <printOptions horizontalCentered="1"/>
  <pageMargins left="0.37" right="0.37" top="0.56000000000000005" bottom="0.56000000000000005" header="0.48" footer="0.48"/>
  <pageSetup paperSize="9" scale="56" orientation="landscape"/>
</worksheet>
</file>

<file path=xl/worksheets/sheet9.xml><?xml version="1.0" encoding="utf-8"?>
<worksheet xmlns="http://schemas.openxmlformats.org/spreadsheetml/2006/main" xmlns:r="http://schemas.openxmlformats.org/officeDocument/2006/relationships">
  <sheetPr>
    <outlinePr summaryRight="0"/>
    <pageSetUpPr fitToPage="1"/>
  </sheetPr>
  <dimension ref="A1:J148"/>
  <sheetViews>
    <sheetView showZeros="0" topLeftCell="C1" workbookViewId="0">
      <pane ySplit="1" topLeftCell="A2" activePane="bottomLeft" state="frozen"/>
      <selection pane="bottomLeft" activeCell="B132" sqref="B132"/>
    </sheetView>
  </sheetViews>
  <sheetFormatPr defaultColWidth="9.125" defaultRowHeight="80.099999999999994" customHeight="1"/>
  <cols>
    <col min="1" max="1" width="34.25" customWidth="1"/>
    <col min="2" max="2" width="55.125" customWidth="1"/>
    <col min="3" max="5" width="23.625" style="79" customWidth="1"/>
    <col min="6" max="6" width="11.25" style="79" customWidth="1"/>
    <col min="7" max="7" width="25.125" style="79" customWidth="1"/>
    <col min="8" max="8" width="15.625" style="79" customWidth="1"/>
    <col min="9" max="9" width="13.375" style="79" customWidth="1"/>
    <col min="10" max="10" width="25.875" style="79" customWidth="1"/>
  </cols>
  <sheetData>
    <row r="1" spans="1:10" ht="80.099999999999994" customHeight="1">
      <c r="A1" s="1"/>
      <c r="B1" s="1"/>
      <c r="C1" s="1"/>
      <c r="D1" s="1"/>
      <c r="E1" s="1"/>
      <c r="F1" s="1"/>
      <c r="G1" s="1"/>
      <c r="H1" s="1"/>
      <c r="I1" s="1"/>
      <c r="J1" s="1"/>
    </row>
    <row r="2" spans="1:10" ht="80.099999999999994" customHeight="1">
      <c r="J2" s="3" t="s">
        <v>322</v>
      </c>
    </row>
    <row r="3" spans="1:10" ht="80.099999999999994" customHeight="1">
      <c r="A3" s="206" t="str">
        <f>"2025"&amp;"年部门项目支出绩效目标表"</f>
        <v>2025年部门项目支出绩效目标表</v>
      </c>
      <c r="B3" s="186"/>
      <c r="C3" s="186"/>
      <c r="D3" s="186"/>
      <c r="E3" s="186"/>
      <c r="F3" s="185"/>
      <c r="G3" s="186"/>
      <c r="H3" s="185"/>
      <c r="I3" s="185"/>
      <c r="J3" s="186"/>
    </row>
    <row r="4" spans="1:10" ht="80.099999999999994" customHeight="1">
      <c r="A4" s="187" t="s">
        <v>1</v>
      </c>
      <c r="B4" s="119"/>
      <c r="C4" s="207"/>
      <c r="D4" s="207"/>
      <c r="E4" s="207"/>
      <c r="F4" s="207"/>
      <c r="G4" s="207"/>
      <c r="H4" s="207"/>
    </row>
    <row r="5" spans="1:10" ht="80.099999999999994" customHeight="1">
      <c r="A5" s="42" t="s">
        <v>193</v>
      </c>
      <c r="B5" s="42" t="s">
        <v>323</v>
      </c>
      <c r="C5" s="42" t="s">
        <v>324</v>
      </c>
      <c r="D5" s="42" t="s">
        <v>325</v>
      </c>
      <c r="E5" s="42" t="s">
        <v>326</v>
      </c>
      <c r="F5" s="43" t="s">
        <v>327</v>
      </c>
      <c r="G5" s="42" t="s">
        <v>328</v>
      </c>
      <c r="H5" s="43" t="s">
        <v>329</v>
      </c>
      <c r="I5" s="43" t="s">
        <v>330</v>
      </c>
      <c r="J5" s="42" t="s">
        <v>331</v>
      </c>
    </row>
    <row r="6" spans="1:10" ht="80.099999999999994" customHeight="1">
      <c r="A6" s="80">
        <v>1</v>
      </c>
      <c r="B6" s="80">
        <v>2</v>
      </c>
      <c r="C6" s="80">
        <v>3</v>
      </c>
      <c r="D6" s="80">
        <v>4</v>
      </c>
      <c r="E6" s="80">
        <v>5</v>
      </c>
      <c r="F6" s="24">
        <v>6</v>
      </c>
      <c r="G6" s="80">
        <v>7</v>
      </c>
      <c r="H6" s="24">
        <v>8</v>
      </c>
      <c r="I6" s="24">
        <v>9</v>
      </c>
      <c r="J6" s="80">
        <v>10</v>
      </c>
    </row>
    <row r="7" spans="1:10" ht="80.099999999999994" customHeight="1">
      <c r="A7" s="67" t="s">
        <v>70</v>
      </c>
      <c r="B7" s="81">
        <v>20739592.800000001</v>
      </c>
      <c r="C7" s="81"/>
      <c r="D7" s="81"/>
      <c r="E7" s="82"/>
      <c r="F7" s="83"/>
      <c r="G7" s="82"/>
      <c r="H7" s="83"/>
      <c r="I7" s="83"/>
      <c r="J7" s="82"/>
    </row>
    <row r="8" spans="1:10" ht="80.099999999999994" customHeight="1">
      <c r="A8" s="208" t="s">
        <v>332</v>
      </c>
      <c r="B8" s="211" t="s">
        <v>333</v>
      </c>
      <c r="C8" s="15" t="s">
        <v>334</v>
      </c>
      <c r="D8" s="15" t="s">
        <v>335</v>
      </c>
      <c r="E8" s="84" t="s">
        <v>336</v>
      </c>
      <c r="F8" s="15" t="s">
        <v>337</v>
      </c>
      <c r="G8" s="84" t="s">
        <v>338</v>
      </c>
      <c r="H8" s="15" t="s">
        <v>339</v>
      </c>
      <c r="I8" s="15" t="s">
        <v>340</v>
      </c>
      <c r="J8" s="84" t="s">
        <v>341</v>
      </c>
    </row>
    <row r="9" spans="1:10" ht="80.099999999999994" customHeight="1">
      <c r="A9" s="209"/>
      <c r="B9" s="212"/>
      <c r="C9" s="85" t="s">
        <v>342</v>
      </c>
      <c r="D9" s="85" t="s">
        <v>343</v>
      </c>
      <c r="E9" s="85" t="s">
        <v>344</v>
      </c>
      <c r="F9" s="85" t="s">
        <v>345</v>
      </c>
      <c r="G9" s="85" t="s">
        <v>346</v>
      </c>
      <c r="H9" s="85" t="s">
        <v>347</v>
      </c>
      <c r="I9" s="85" t="s">
        <v>348</v>
      </c>
      <c r="J9" s="85" t="s">
        <v>349</v>
      </c>
    </row>
    <row r="10" spans="1:10" ht="80.099999999999994" customHeight="1">
      <c r="A10" s="210"/>
      <c r="B10" s="213"/>
      <c r="C10" s="85" t="s">
        <v>350</v>
      </c>
      <c r="D10" s="85" t="s">
        <v>351</v>
      </c>
      <c r="E10" s="85" t="s">
        <v>352</v>
      </c>
      <c r="F10" s="85" t="s">
        <v>345</v>
      </c>
      <c r="G10" s="85" t="s">
        <v>353</v>
      </c>
      <c r="H10" s="85" t="s">
        <v>339</v>
      </c>
      <c r="I10" s="85" t="s">
        <v>348</v>
      </c>
      <c r="J10" s="85" t="s">
        <v>354</v>
      </c>
    </row>
    <row r="11" spans="1:10" ht="80.099999999999994" customHeight="1">
      <c r="A11" s="203" t="s">
        <v>355</v>
      </c>
      <c r="B11" s="203" t="s">
        <v>356</v>
      </c>
      <c r="C11" s="85" t="s">
        <v>334</v>
      </c>
      <c r="D11" s="85" t="s">
        <v>357</v>
      </c>
      <c r="E11" s="85" t="s">
        <v>358</v>
      </c>
      <c r="F11" s="85" t="s">
        <v>345</v>
      </c>
      <c r="G11" s="85" t="s">
        <v>359</v>
      </c>
      <c r="H11" s="85" t="s">
        <v>360</v>
      </c>
      <c r="I11" s="85" t="s">
        <v>340</v>
      </c>
      <c r="J11" s="85" t="s">
        <v>361</v>
      </c>
    </row>
    <row r="12" spans="1:10" ht="80.099999999999994" customHeight="1">
      <c r="A12" s="204"/>
      <c r="B12" s="204"/>
      <c r="C12" s="85" t="s">
        <v>334</v>
      </c>
      <c r="D12" s="85" t="s">
        <v>357</v>
      </c>
      <c r="E12" s="85" t="s">
        <v>358</v>
      </c>
      <c r="F12" s="85" t="s">
        <v>345</v>
      </c>
      <c r="G12" s="85" t="s">
        <v>362</v>
      </c>
      <c r="H12" s="85" t="s">
        <v>360</v>
      </c>
      <c r="I12" s="85" t="s">
        <v>340</v>
      </c>
      <c r="J12" s="85" t="s">
        <v>361</v>
      </c>
    </row>
    <row r="13" spans="1:10" ht="80.099999999999994" customHeight="1">
      <c r="A13" s="204"/>
      <c r="B13" s="204"/>
      <c r="C13" s="85" t="s">
        <v>334</v>
      </c>
      <c r="D13" s="85" t="s">
        <v>335</v>
      </c>
      <c r="E13" s="85" t="s">
        <v>363</v>
      </c>
      <c r="F13" s="85" t="s">
        <v>345</v>
      </c>
      <c r="G13" s="85" t="s">
        <v>364</v>
      </c>
      <c r="H13" s="85" t="s">
        <v>339</v>
      </c>
      <c r="I13" s="85" t="s">
        <v>340</v>
      </c>
      <c r="J13" s="85" t="s">
        <v>365</v>
      </c>
    </row>
    <row r="14" spans="1:10" ht="80.099999999999994" customHeight="1">
      <c r="A14" s="204"/>
      <c r="B14" s="204"/>
      <c r="C14" s="85" t="s">
        <v>334</v>
      </c>
      <c r="D14" s="85" t="s">
        <v>366</v>
      </c>
      <c r="E14" s="85" t="s">
        <v>367</v>
      </c>
      <c r="F14" s="85" t="s">
        <v>368</v>
      </c>
      <c r="G14" s="85" t="s">
        <v>369</v>
      </c>
      <c r="H14" s="85" t="s">
        <v>339</v>
      </c>
      <c r="I14" s="85" t="s">
        <v>340</v>
      </c>
      <c r="J14" s="85" t="s">
        <v>370</v>
      </c>
    </row>
    <row r="15" spans="1:10" ht="80.099999999999994" customHeight="1">
      <c r="A15" s="204"/>
      <c r="B15" s="204"/>
      <c r="C15" s="85" t="s">
        <v>334</v>
      </c>
      <c r="D15" s="85" t="s">
        <v>371</v>
      </c>
      <c r="E15" s="85" t="s">
        <v>372</v>
      </c>
      <c r="F15" s="85" t="s">
        <v>345</v>
      </c>
      <c r="G15" s="85" t="s">
        <v>373</v>
      </c>
      <c r="H15" s="85" t="s">
        <v>339</v>
      </c>
      <c r="I15" s="85" t="s">
        <v>340</v>
      </c>
      <c r="J15" s="85" t="s">
        <v>374</v>
      </c>
    </row>
    <row r="16" spans="1:10" ht="80.099999999999994" customHeight="1">
      <c r="A16" s="204"/>
      <c r="B16" s="204"/>
      <c r="C16" s="85" t="s">
        <v>342</v>
      </c>
      <c r="D16" s="85" t="s">
        <v>375</v>
      </c>
      <c r="E16" s="85" t="s">
        <v>376</v>
      </c>
      <c r="F16" s="85" t="s">
        <v>337</v>
      </c>
      <c r="G16" s="85" t="s">
        <v>377</v>
      </c>
      <c r="H16" s="85" t="s">
        <v>347</v>
      </c>
      <c r="I16" s="85" t="s">
        <v>340</v>
      </c>
      <c r="J16" s="85" t="s">
        <v>378</v>
      </c>
    </row>
    <row r="17" spans="1:10" ht="80.099999999999994" customHeight="1">
      <c r="A17" s="205"/>
      <c r="B17" s="205"/>
      <c r="C17" s="85" t="s">
        <v>350</v>
      </c>
      <c r="D17" s="85" t="s">
        <v>351</v>
      </c>
      <c r="E17" s="85" t="s">
        <v>379</v>
      </c>
      <c r="F17" s="85" t="s">
        <v>380</v>
      </c>
      <c r="G17" s="85" t="s">
        <v>381</v>
      </c>
      <c r="H17" s="85" t="s">
        <v>339</v>
      </c>
      <c r="I17" s="85" t="s">
        <v>340</v>
      </c>
      <c r="J17" s="85" t="s">
        <v>382</v>
      </c>
    </row>
    <row r="18" spans="1:10" ht="80.099999999999994" customHeight="1">
      <c r="A18" s="203" t="s">
        <v>383</v>
      </c>
      <c r="B18" s="203" t="s">
        <v>384</v>
      </c>
      <c r="C18" s="85" t="s">
        <v>334</v>
      </c>
      <c r="D18" s="85" t="s">
        <v>357</v>
      </c>
      <c r="E18" s="85" t="s">
        <v>358</v>
      </c>
      <c r="F18" s="85" t="s">
        <v>337</v>
      </c>
      <c r="G18" s="85" t="s">
        <v>385</v>
      </c>
      <c r="H18" s="85" t="s">
        <v>386</v>
      </c>
      <c r="I18" s="85" t="s">
        <v>340</v>
      </c>
      <c r="J18" s="85" t="s">
        <v>387</v>
      </c>
    </row>
    <row r="19" spans="1:10" ht="80.099999999999994" customHeight="1">
      <c r="A19" s="204"/>
      <c r="B19" s="204"/>
      <c r="C19" s="85" t="s">
        <v>334</v>
      </c>
      <c r="D19" s="85" t="s">
        <v>335</v>
      </c>
      <c r="E19" s="85" t="s">
        <v>388</v>
      </c>
      <c r="F19" s="85" t="s">
        <v>337</v>
      </c>
      <c r="G19" s="85" t="s">
        <v>389</v>
      </c>
      <c r="H19" s="85" t="s">
        <v>339</v>
      </c>
      <c r="I19" s="85" t="s">
        <v>340</v>
      </c>
      <c r="J19" s="85" t="s">
        <v>390</v>
      </c>
    </row>
    <row r="20" spans="1:10" ht="80.099999999999994" customHeight="1">
      <c r="A20" s="204"/>
      <c r="B20" s="204"/>
      <c r="C20" s="85" t="s">
        <v>334</v>
      </c>
      <c r="D20" s="85" t="s">
        <v>366</v>
      </c>
      <c r="E20" s="85" t="s">
        <v>391</v>
      </c>
      <c r="F20" s="85" t="s">
        <v>368</v>
      </c>
      <c r="G20" s="85" t="s">
        <v>373</v>
      </c>
      <c r="H20" s="85" t="s">
        <v>339</v>
      </c>
      <c r="I20" s="85" t="s">
        <v>340</v>
      </c>
      <c r="J20" s="85" t="s">
        <v>392</v>
      </c>
    </row>
    <row r="21" spans="1:10" ht="80.099999999999994" customHeight="1">
      <c r="A21" s="204"/>
      <c r="B21" s="204"/>
      <c r="C21" s="85" t="s">
        <v>342</v>
      </c>
      <c r="D21" s="85" t="s">
        <v>393</v>
      </c>
      <c r="E21" s="85" t="s">
        <v>394</v>
      </c>
      <c r="F21" s="85" t="s">
        <v>337</v>
      </c>
      <c r="G21" s="85" t="s">
        <v>395</v>
      </c>
      <c r="H21" s="85" t="s">
        <v>339</v>
      </c>
      <c r="I21" s="85" t="s">
        <v>340</v>
      </c>
      <c r="J21" s="85" t="s">
        <v>396</v>
      </c>
    </row>
    <row r="22" spans="1:10" ht="80.099999999999994" customHeight="1">
      <c r="A22" s="205"/>
      <c r="B22" s="205"/>
      <c r="C22" s="85" t="s">
        <v>350</v>
      </c>
      <c r="D22" s="85" t="s">
        <v>351</v>
      </c>
      <c r="E22" s="85" t="s">
        <v>379</v>
      </c>
      <c r="F22" s="85" t="s">
        <v>337</v>
      </c>
      <c r="G22" s="85" t="s">
        <v>381</v>
      </c>
      <c r="H22" s="85" t="s">
        <v>339</v>
      </c>
      <c r="I22" s="85" t="s">
        <v>340</v>
      </c>
      <c r="J22" s="85" t="s">
        <v>397</v>
      </c>
    </row>
    <row r="23" spans="1:10" ht="80.099999999999994" customHeight="1">
      <c r="A23" s="203" t="s">
        <v>398</v>
      </c>
      <c r="B23" s="203" t="s">
        <v>399</v>
      </c>
      <c r="C23" s="85" t="s">
        <v>334</v>
      </c>
      <c r="D23" s="85" t="s">
        <v>357</v>
      </c>
      <c r="E23" s="85" t="s">
        <v>400</v>
      </c>
      <c r="F23" s="85" t="s">
        <v>337</v>
      </c>
      <c r="G23" s="85" t="s">
        <v>373</v>
      </c>
      <c r="H23" s="85" t="s">
        <v>339</v>
      </c>
      <c r="I23" s="85" t="s">
        <v>340</v>
      </c>
      <c r="J23" s="85" t="s">
        <v>401</v>
      </c>
    </row>
    <row r="24" spans="1:10" ht="80.099999999999994" customHeight="1">
      <c r="A24" s="204"/>
      <c r="B24" s="204"/>
      <c r="C24" s="85" t="s">
        <v>334</v>
      </c>
      <c r="D24" s="85" t="s">
        <v>335</v>
      </c>
      <c r="E24" s="85" t="s">
        <v>363</v>
      </c>
      <c r="F24" s="85" t="s">
        <v>368</v>
      </c>
      <c r="G24" s="85" t="s">
        <v>373</v>
      </c>
      <c r="H24" s="85" t="s">
        <v>339</v>
      </c>
      <c r="I24" s="85" t="s">
        <v>340</v>
      </c>
      <c r="J24" s="85" t="s">
        <v>365</v>
      </c>
    </row>
    <row r="25" spans="1:10" ht="80.099999999999994" customHeight="1">
      <c r="A25" s="204"/>
      <c r="B25" s="204"/>
      <c r="C25" s="85" t="s">
        <v>334</v>
      </c>
      <c r="D25" s="85" t="s">
        <v>335</v>
      </c>
      <c r="E25" s="85" t="s">
        <v>388</v>
      </c>
      <c r="F25" s="85" t="s">
        <v>337</v>
      </c>
      <c r="G25" s="85" t="s">
        <v>373</v>
      </c>
      <c r="H25" s="85" t="s">
        <v>339</v>
      </c>
      <c r="I25" s="85" t="s">
        <v>340</v>
      </c>
      <c r="J25" s="85" t="s">
        <v>402</v>
      </c>
    </row>
    <row r="26" spans="1:10" ht="80.099999999999994" customHeight="1">
      <c r="A26" s="204"/>
      <c r="B26" s="204"/>
      <c r="C26" s="85" t="s">
        <v>334</v>
      </c>
      <c r="D26" s="85" t="s">
        <v>335</v>
      </c>
      <c r="E26" s="85" t="s">
        <v>403</v>
      </c>
      <c r="F26" s="85" t="s">
        <v>368</v>
      </c>
      <c r="G26" s="85" t="s">
        <v>404</v>
      </c>
      <c r="H26" s="85" t="s">
        <v>339</v>
      </c>
      <c r="I26" s="85" t="s">
        <v>340</v>
      </c>
      <c r="J26" s="85" t="s">
        <v>405</v>
      </c>
    </row>
    <row r="27" spans="1:10" ht="80.099999999999994" customHeight="1">
      <c r="A27" s="204"/>
      <c r="B27" s="204"/>
      <c r="C27" s="85" t="s">
        <v>334</v>
      </c>
      <c r="D27" s="85" t="s">
        <v>335</v>
      </c>
      <c r="E27" s="85" t="s">
        <v>406</v>
      </c>
      <c r="F27" s="85" t="s">
        <v>368</v>
      </c>
      <c r="G27" s="85" t="s">
        <v>407</v>
      </c>
      <c r="H27" s="85" t="s">
        <v>408</v>
      </c>
      <c r="I27" s="85" t="s">
        <v>340</v>
      </c>
      <c r="J27" s="85" t="s">
        <v>409</v>
      </c>
    </row>
    <row r="28" spans="1:10" ht="80.099999999999994" customHeight="1">
      <c r="A28" s="204"/>
      <c r="B28" s="204"/>
      <c r="C28" s="85" t="s">
        <v>334</v>
      </c>
      <c r="D28" s="85" t="s">
        <v>366</v>
      </c>
      <c r="E28" s="85" t="s">
        <v>367</v>
      </c>
      <c r="F28" s="85" t="s">
        <v>337</v>
      </c>
      <c r="G28" s="85" t="s">
        <v>373</v>
      </c>
      <c r="H28" s="85" t="s">
        <v>339</v>
      </c>
      <c r="I28" s="85" t="s">
        <v>340</v>
      </c>
      <c r="J28" s="85" t="s">
        <v>410</v>
      </c>
    </row>
    <row r="29" spans="1:10" ht="80.099999999999994" customHeight="1">
      <c r="A29" s="204"/>
      <c r="B29" s="204"/>
      <c r="C29" s="85" t="s">
        <v>334</v>
      </c>
      <c r="D29" s="85" t="s">
        <v>366</v>
      </c>
      <c r="E29" s="85" t="s">
        <v>391</v>
      </c>
      <c r="F29" s="85" t="s">
        <v>368</v>
      </c>
      <c r="G29" s="85" t="s">
        <v>389</v>
      </c>
      <c r="H29" s="85" t="s">
        <v>339</v>
      </c>
      <c r="I29" s="85" t="s">
        <v>340</v>
      </c>
      <c r="J29" s="85" t="s">
        <v>411</v>
      </c>
    </row>
    <row r="30" spans="1:10" ht="80.099999999999994" customHeight="1">
      <c r="A30" s="204"/>
      <c r="B30" s="204"/>
      <c r="C30" s="85" t="s">
        <v>334</v>
      </c>
      <c r="D30" s="85" t="s">
        <v>371</v>
      </c>
      <c r="E30" s="85" t="s">
        <v>372</v>
      </c>
      <c r="F30" s="85" t="s">
        <v>368</v>
      </c>
      <c r="G30" s="85" t="s">
        <v>407</v>
      </c>
      <c r="H30" s="85" t="s">
        <v>408</v>
      </c>
      <c r="I30" s="85" t="s">
        <v>340</v>
      </c>
      <c r="J30" s="85" t="s">
        <v>412</v>
      </c>
    </row>
    <row r="31" spans="1:10" ht="80.099999999999994" customHeight="1">
      <c r="A31" s="204"/>
      <c r="B31" s="204"/>
      <c r="C31" s="85" t="s">
        <v>334</v>
      </c>
      <c r="D31" s="85" t="s">
        <v>371</v>
      </c>
      <c r="E31" s="85" t="s">
        <v>413</v>
      </c>
      <c r="F31" s="85" t="s">
        <v>368</v>
      </c>
      <c r="G31" s="85" t="s">
        <v>407</v>
      </c>
      <c r="H31" s="85" t="s">
        <v>408</v>
      </c>
      <c r="I31" s="85" t="s">
        <v>340</v>
      </c>
      <c r="J31" s="85" t="s">
        <v>406</v>
      </c>
    </row>
    <row r="32" spans="1:10" ht="80.099999999999994" customHeight="1">
      <c r="A32" s="204"/>
      <c r="B32" s="204"/>
      <c r="C32" s="85" t="s">
        <v>342</v>
      </c>
      <c r="D32" s="85" t="s">
        <v>414</v>
      </c>
      <c r="E32" s="85" t="s">
        <v>415</v>
      </c>
      <c r="F32" s="85" t="s">
        <v>337</v>
      </c>
      <c r="G32" s="85" t="s">
        <v>389</v>
      </c>
      <c r="H32" s="85" t="s">
        <v>339</v>
      </c>
      <c r="I32" s="85" t="s">
        <v>340</v>
      </c>
      <c r="J32" s="85" t="s">
        <v>416</v>
      </c>
    </row>
    <row r="33" spans="1:10" ht="80.099999999999994" customHeight="1">
      <c r="A33" s="204"/>
      <c r="B33" s="204"/>
      <c r="C33" s="85" t="s">
        <v>342</v>
      </c>
      <c r="D33" s="85" t="s">
        <v>414</v>
      </c>
      <c r="E33" s="85" t="s">
        <v>417</v>
      </c>
      <c r="F33" s="85" t="s">
        <v>337</v>
      </c>
      <c r="G33" s="85" t="s">
        <v>404</v>
      </c>
      <c r="H33" s="85" t="s">
        <v>339</v>
      </c>
      <c r="I33" s="85" t="s">
        <v>340</v>
      </c>
      <c r="J33" s="85" t="s">
        <v>418</v>
      </c>
    </row>
    <row r="34" spans="1:10" ht="80.099999999999994" customHeight="1">
      <c r="A34" s="204"/>
      <c r="B34" s="204"/>
      <c r="C34" s="85" t="s">
        <v>342</v>
      </c>
      <c r="D34" s="85" t="s">
        <v>375</v>
      </c>
      <c r="E34" s="85" t="s">
        <v>376</v>
      </c>
      <c r="F34" s="85" t="s">
        <v>345</v>
      </c>
      <c r="G34" s="85" t="s">
        <v>85</v>
      </c>
      <c r="H34" s="85" t="s">
        <v>347</v>
      </c>
      <c r="I34" s="85" t="s">
        <v>340</v>
      </c>
      <c r="J34" s="85" t="s">
        <v>378</v>
      </c>
    </row>
    <row r="35" spans="1:10" ht="80.099999999999994" customHeight="1">
      <c r="A35" s="205"/>
      <c r="B35" s="205"/>
      <c r="C35" s="85" t="s">
        <v>350</v>
      </c>
      <c r="D35" s="85" t="s">
        <v>351</v>
      </c>
      <c r="E35" s="85" t="s">
        <v>379</v>
      </c>
      <c r="F35" s="85" t="s">
        <v>337</v>
      </c>
      <c r="G35" s="85" t="s">
        <v>407</v>
      </c>
      <c r="H35" s="85" t="s">
        <v>339</v>
      </c>
      <c r="I35" s="85" t="s">
        <v>340</v>
      </c>
      <c r="J35" s="85" t="s">
        <v>382</v>
      </c>
    </row>
    <row r="36" spans="1:10" ht="80.099999999999994" customHeight="1">
      <c r="A36" s="203" t="s">
        <v>419</v>
      </c>
      <c r="B36" s="203" t="s">
        <v>420</v>
      </c>
      <c r="C36" s="85" t="s">
        <v>334</v>
      </c>
      <c r="D36" s="85" t="s">
        <v>335</v>
      </c>
      <c r="E36" s="85" t="s">
        <v>421</v>
      </c>
      <c r="F36" s="85" t="s">
        <v>422</v>
      </c>
      <c r="G36" s="85" t="s">
        <v>389</v>
      </c>
      <c r="H36" s="85" t="s">
        <v>339</v>
      </c>
      <c r="I36" s="85" t="s">
        <v>340</v>
      </c>
      <c r="J36" s="85" t="s">
        <v>423</v>
      </c>
    </row>
    <row r="37" spans="1:10" ht="80.099999999999994" customHeight="1">
      <c r="A37" s="204"/>
      <c r="B37" s="204"/>
      <c r="C37" s="85" t="s">
        <v>342</v>
      </c>
      <c r="D37" s="85" t="s">
        <v>414</v>
      </c>
      <c r="E37" s="85" t="s">
        <v>424</v>
      </c>
      <c r="F37" s="85" t="s">
        <v>422</v>
      </c>
      <c r="G37" s="85" t="s">
        <v>404</v>
      </c>
      <c r="H37" s="85" t="s">
        <v>339</v>
      </c>
      <c r="I37" s="85" t="s">
        <v>340</v>
      </c>
      <c r="J37" s="85" t="s">
        <v>425</v>
      </c>
    </row>
    <row r="38" spans="1:10" ht="80.099999999999994" customHeight="1">
      <c r="A38" s="205"/>
      <c r="B38" s="205"/>
      <c r="C38" s="85" t="s">
        <v>350</v>
      </c>
      <c r="D38" s="85" t="s">
        <v>351</v>
      </c>
      <c r="E38" s="85" t="s">
        <v>426</v>
      </c>
      <c r="F38" s="85" t="s">
        <v>337</v>
      </c>
      <c r="G38" s="85" t="s">
        <v>389</v>
      </c>
      <c r="H38" s="85" t="s">
        <v>339</v>
      </c>
      <c r="I38" s="85" t="s">
        <v>340</v>
      </c>
      <c r="J38" s="85" t="s">
        <v>427</v>
      </c>
    </row>
    <row r="39" spans="1:10" ht="80.099999999999994" customHeight="1">
      <c r="A39" s="203" t="s">
        <v>428</v>
      </c>
      <c r="B39" s="203" t="s">
        <v>429</v>
      </c>
      <c r="C39" s="85" t="s">
        <v>334</v>
      </c>
      <c r="D39" s="85" t="s">
        <v>357</v>
      </c>
      <c r="E39" s="85" t="s">
        <v>430</v>
      </c>
      <c r="F39" s="85" t="s">
        <v>345</v>
      </c>
      <c r="G39" s="85" t="s">
        <v>431</v>
      </c>
      <c r="H39" s="85" t="s">
        <v>347</v>
      </c>
      <c r="I39" s="85" t="s">
        <v>340</v>
      </c>
      <c r="J39" s="85" t="s">
        <v>432</v>
      </c>
    </row>
    <row r="40" spans="1:10" ht="80.099999999999994" customHeight="1">
      <c r="A40" s="204"/>
      <c r="B40" s="204"/>
      <c r="C40" s="85" t="s">
        <v>334</v>
      </c>
      <c r="D40" s="85" t="s">
        <v>366</v>
      </c>
      <c r="E40" s="85" t="s">
        <v>433</v>
      </c>
      <c r="F40" s="85" t="s">
        <v>337</v>
      </c>
      <c r="G40" s="85" t="s">
        <v>434</v>
      </c>
      <c r="H40" s="85" t="s">
        <v>339</v>
      </c>
      <c r="I40" s="85" t="s">
        <v>340</v>
      </c>
      <c r="J40" s="85" t="s">
        <v>432</v>
      </c>
    </row>
    <row r="41" spans="1:10" ht="80.099999999999994" customHeight="1">
      <c r="A41" s="204"/>
      <c r="B41" s="204"/>
      <c r="C41" s="85" t="s">
        <v>342</v>
      </c>
      <c r="D41" s="85" t="s">
        <v>393</v>
      </c>
      <c r="E41" s="85" t="s">
        <v>435</v>
      </c>
      <c r="F41" s="85" t="s">
        <v>337</v>
      </c>
      <c r="G41" s="85" t="s">
        <v>434</v>
      </c>
      <c r="H41" s="85" t="s">
        <v>339</v>
      </c>
      <c r="I41" s="85" t="s">
        <v>340</v>
      </c>
      <c r="J41" s="85" t="s">
        <v>432</v>
      </c>
    </row>
    <row r="42" spans="1:10" ht="80.099999999999994" customHeight="1">
      <c r="A42" s="204"/>
      <c r="B42" s="204"/>
      <c r="C42" s="85" t="s">
        <v>342</v>
      </c>
      <c r="D42" s="85" t="s">
        <v>375</v>
      </c>
      <c r="E42" s="85" t="s">
        <v>436</v>
      </c>
      <c r="F42" s="85" t="s">
        <v>337</v>
      </c>
      <c r="G42" s="85" t="s">
        <v>381</v>
      </c>
      <c r="H42" s="85" t="s">
        <v>339</v>
      </c>
      <c r="I42" s="85" t="s">
        <v>340</v>
      </c>
      <c r="J42" s="85" t="s">
        <v>432</v>
      </c>
    </row>
    <row r="43" spans="1:10" ht="80.099999999999994" customHeight="1">
      <c r="A43" s="205"/>
      <c r="B43" s="205"/>
      <c r="C43" s="85" t="s">
        <v>350</v>
      </c>
      <c r="D43" s="85" t="s">
        <v>351</v>
      </c>
      <c r="E43" s="85" t="s">
        <v>437</v>
      </c>
      <c r="F43" s="85" t="s">
        <v>337</v>
      </c>
      <c r="G43" s="85" t="s">
        <v>381</v>
      </c>
      <c r="H43" s="85" t="s">
        <v>339</v>
      </c>
      <c r="I43" s="85" t="s">
        <v>340</v>
      </c>
      <c r="J43" s="85" t="s">
        <v>438</v>
      </c>
    </row>
    <row r="44" spans="1:10" ht="80.099999999999994" customHeight="1">
      <c r="A44" s="203" t="s">
        <v>439</v>
      </c>
      <c r="B44" s="86" t="s">
        <v>440</v>
      </c>
      <c r="C44" s="85" t="s">
        <v>334</v>
      </c>
      <c r="D44" s="85" t="s">
        <v>357</v>
      </c>
      <c r="E44" s="85" t="s">
        <v>441</v>
      </c>
      <c r="F44" s="85" t="s">
        <v>345</v>
      </c>
      <c r="G44" s="85" t="s">
        <v>373</v>
      </c>
      <c r="H44" s="85" t="s">
        <v>386</v>
      </c>
      <c r="I44" s="85" t="s">
        <v>340</v>
      </c>
      <c r="J44" s="85" t="s">
        <v>442</v>
      </c>
    </row>
    <row r="45" spans="1:10" ht="80.099999999999994" customHeight="1">
      <c r="A45" s="204"/>
      <c r="B45" s="86" t="s">
        <v>440</v>
      </c>
      <c r="C45" s="85" t="s">
        <v>334</v>
      </c>
      <c r="D45" s="85" t="s">
        <v>357</v>
      </c>
      <c r="E45" s="85" t="s">
        <v>443</v>
      </c>
      <c r="F45" s="85" t="s">
        <v>345</v>
      </c>
      <c r="G45" s="85" t="s">
        <v>373</v>
      </c>
      <c r="H45" s="85" t="s">
        <v>444</v>
      </c>
      <c r="I45" s="85" t="s">
        <v>348</v>
      </c>
      <c r="J45" s="85" t="s">
        <v>445</v>
      </c>
    </row>
    <row r="46" spans="1:10" ht="80.099999999999994" customHeight="1">
      <c r="A46" s="204"/>
      <c r="B46" s="86" t="s">
        <v>440</v>
      </c>
      <c r="C46" s="85" t="s">
        <v>334</v>
      </c>
      <c r="D46" s="85" t="s">
        <v>335</v>
      </c>
      <c r="E46" s="85" t="s">
        <v>446</v>
      </c>
      <c r="F46" s="85" t="s">
        <v>345</v>
      </c>
      <c r="G46" s="85" t="s">
        <v>447</v>
      </c>
      <c r="H46" s="85" t="s">
        <v>339</v>
      </c>
      <c r="I46" s="85" t="s">
        <v>340</v>
      </c>
      <c r="J46" s="85" t="s">
        <v>448</v>
      </c>
    </row>
    <row r="47" spans="1:10" ht="80.099999999999994" customHeight="1">
      <c r="A47" s="204"/>
      <c r="B47" s="86" t="s">
        <v>440</v>
      </c>
      <c r="C47" s="85" t="s">
        <v>334</v>
      </c>
      <c r="D47" s="85" t="s">
        <v>335</v>
      </c>
      <c r="E47" s="85" t="s">
        <v>449</v>
      </c>
      <c r="F47" s="85" t="s">
        <v>345</v>
      </c>
      <c r="G47" s="85" t="s">
        <v>373</v>
      </c>
      <c r="H47" s="85" t="s">
        <v>339</v>
      </c>
      <c r="I47" s="85" t="s">
        <v>340</v>
      </c>
      <c r="J47" s="85" t="s">
        <v>449</v>
      </c>
    </row>
    <row r="48" spans="1:10" ht="80.099999999999994" customHeight="1">
      <c r="A48" s="204"/>
      <c r="B48" s="86" t="s">
        <v>440</v>
      </c>
      <c r="C48" s="85" t="s">
        <v>342</v>
      </c>
      <c r="D48" s="85" t="s">
        <v>414</v>
      </c>
      <c r="E48" s="85" t="s">
        <v>450</v>
      </c>
      <c r="F48" s="85" t="s">
        <v>345</v>
      </c>
      <c r="G48" s="85" t="s">
        <v>373</v>
      </c>
      <c r="H48" s="85" t="s">
        <v>339</v>
      </c>
      <c r="I48" s="85" t="s">
        <v>340</v>
      </c>
      <c r="J48" s="85" t="s">
        <v>451</v>
      </c>
    </row>
    <row r="49" spans="1:10" ht="80.099999999999994" customHeight="1">
      <c r="A49" s="204"/>
      <c r="B49" s="86" t="s">
        <v>440</v>
      </c>
      <c r="C49" s="85" t="s">
        <v>342</v>
      </c>
      <c r="D49" s="85" t="s">
        <v>414</v>
      </c>
      <c r="E49" s="85" t="s">
        <v>452</v>
      </c>
      <c r="F49" s="85" t="s">
        <v>345</v>
      </c>
      <c r="G49" s="85" t="s">
        <v>373</v>
      </c>
      <c r="H49" s="85" t="s">
        <v>453</v>
      </c>
      <c r="I49" s="85" t="s">
        <v>340</v>
      </c>
      <c r="J49" s="85" t="s">
        <v>454</v>
      </c>
    </row>
    <row r="50" spans="1:10" ht="80.099999999999994" customHeight="1">
      <c r="A50" s="205"/>
      <c r="B50" s="86" t="s">
        <v>440</v>
      </c>
      <c r="C50" s="85" t="s">
        <v>350</v>
      </c>
      <c r="D50" s="85" t="s">
        <v>351</v>
      </c>
      <c r="E50" s="85" t="s">
        <v>455</v>
      </c>
      <c r="F50" s="85" t="s">
        <v>337</v>
      </c>
      <c r="G50" s="85" t="s">
        <v>381</v>
      </c>
      <c r="H50" s="85" t="s">
        <v>339</v>
      </c>
      <c r="I50" s="85" t="s">
        <v>340</v>
      </c>
      <c r="J50" s="85" t="s">
        <v>456</v>
      </c>
    </row>
    <row r="51" spans="1:10" ht="80.099999999999994" customHeight="1">
      <c r="A51" s="203" t="s">
        <v>457</v>
      </c>
      <c r="B51" s="203" t="s">
        <v>458</v>
      </c>
      <c r="C51" s="85" t="s">
        <v>334</v>
      </c>
      <c r="D51" s="85" t="s">
        <v>357</v>
      </c>
      <c r="E51" s="85" t="s">
        <v>459</v>
      </c>
      <c r="F51" s="85" t="s">
        <v>422</v>
      </c>
      <c r="G51" s="85" t="s">
        <v>389</v>
      </c>
      <c r="H51" s="85" t="s">
        <v>339</v>
      </c>
      <c r="I51" s="85" t="s">
        <v>340</v>
      </c>
      <c r="J51" s="85" t="s">
        <v>460</v>
      </c>
    </row>
    <row r="52" spans="1:10" ht="80.099999999999994" customHeight="1">
      <c r="A52" s="204"/>
      <c r="B52" s="204"/>
      <c r="C52" s="85" t="s">
        <v>334</v>
      </c>
      <c r="D52" s="85" t="s">
        <v>335</v>
      </c>
      <c r="E52" s="85" t="s">
        <v>461</v>
      </c>
      <c r="F52" s="85" t="s">
        <v>422</v>
      </c>
      <c r="G52" s="85" t="s">
        <v>389</v>
      </c>
      <c r="H52" s="85" t="s">
        <v>386</v>
      </c>
      <c r="I52" s="85" t="s">
        <v>340</v>
      </c>
      <c r="J52" s="85" t="s">
        <v>462</v>
      </c>
    </row>
    <row r="53" spans="1:10" ht="80.099999999999994" customHeight="1">
      <c r="A53" s="204"/>
      <c r="B53" s="204"/>
      <c r="C53" s="85" t="s">
        <v>334</v>
      </c>
      <c r="D53" s="85" t="s">
        <v>371</v>
      </c>
      <c r="E53" s="85" t="s">
        <v>413</v>
      </c>
      <c r="F53" s="85" t="s">
        <v>380</v>
      </c>
      <c r="G53" s="85" t="s">
        <v>447</v>
      </c>
      <c r="H53" s="85" t="s">
        <v>444</v>
      </c>
      <c r="I53" s="85" t="s">
        <v>340</v>
      </c>
      <c r="J53" s="85" t="s">
        <v>463</v>
      </c>
    </row>
    <row r="54" spans="1:10" ht="80.099999999999994" customHeight="1">
      <c r="A54" s="204"/>
      <c r="B54" s="204"/>
      <c r="C54" s="85" t="s">
        <v>342</v>
      </c>
      <c r="D54" s="85" t="s">
        <v>393</v>
      </c>
      <c r="E54" s="85" t="s">
        <v>464</v>
      </c>
      <c r="F54" s="85" t="s">
        <v>345</v>
      </c>
      <c r="G54" s="85" t="s">
        <v>465</v>
      </c>
      <c r="H54" s="85" t="s">
        <v>386</v>
      </c>
      <c r="I54" s="85" t="s">
        <v>340</v>
      </c>
      <c r="J54" s="85" t="s">
        <v>466</v>
      </c>
    </row>
    <row r="55" spans="1:10" ht="80.099999999999994" customHeight="1">
      <c r="A55" s="205"/>
      <c r="B55" s="205"/>
      <c r="C55" s="85" t="s">
        <v>350</v>
      </c>
      <c r="D55" s="85" t="s">
        <v>351</v>
      </c>
      <c r="E55" s="85" t="s">
        <v>379</v>
      </c>
      <c r="F55" s="85" t="s">
        <v>422</v>
      </c>
      <c r="G55" s="85" t="s">
        <v>381</v>
      </c>
      <c r="H55" s="85" t="s">
        <v>339</v>
      </c>
      <c r="I55" s="85" t="s">
        <v>340</v>
      </c>
      <c r="J55" s="85" t="s">
        <v>467</v>
      </c>
    </row>
    <row r="56" spans="1:10" ht="80.099999999999994" customHeight="1">
      <c r="A56" s="203" t="s">
        <v>468</v>
      </c>
      <c r="B56" s="203" t="s">
        <v>469</v>
      </c>
      <c r="C56" s="85" t="s">
        <v>334</v>
      </c>
      <c r="D56" s="85" t="s">
        <v>357</v>
      </c>
      <c r="E56" s="85" t="s">
        <v>470</v>
      </c>
      <c r="F56" s="85" t="s">
        <v>337</v>
      </c>
      <c r="G56" s="85" t="s">
        <v>471</v>
      </c>
      <c r="H56" s="85" t="s">
        <v>472</v>
      </c>
      <c r="I56" s="85" t="s">
        <v>340</v>
      </c>
      <c r="J56" s="85" t="s">
        <v>470</v>
      </c>
    </row>
    <row r="57" spans="1:10" ht="80.099999999999994" customHeight="1">
      <c r="A57" s="204"/>
      <c r="B57" s="204"/>
      <c r="C57" s="85" t="s">
        <v>334</v>
      </c>
      <c r="D57" s="85" t="s">
        <v>357</v>
      </c>
      <c r="E57" s="85" t="s">
        <v>473</v>
      </c>
      <c r="F57" s="85" t="s">
        <v>337</v>
      </c>
      <c r="G57" s="85" t="s">
        <v>474</v>
      </c>
      <c r="H57" s="85" t="s">
        <v>472</v>
      </c>
      <c r="I57" s="85" t="s">
        <v>340</v>
      </c>
      <c r="J57" s="85" t="s">
        <v>473</v>
      </c>
    </row>
    <row r="58" spans="1:10" ht="80.099999999999994" customHeight="1">
      <c r="A58" s="204"/>
      <c r="B58" s="204"/>
      <c r="C58" s="85" t="s">
        <v>334</v>
      </c>
      <c r="D58" s="85" t="s">
        <v>357</v>
      </c>
      <c r="E58" s="85" t="s">
        <v>475</v>
      </c>
      <c r="F58" s="85" t="s">
        <v>337</v>
      </c>
      <c r="G58" s="85" t="s">
        <v>476</v>
      </c>
      <c r="H58" s="85" t="s">
        <v>472</v>
      </c>
      <c r="I58" s="85" t="s">
        <v>340</v>
      </c>
      <c r="J58" s="85" t="s">
        <v>475</v>
      </c>
    </row>
    <row r="59" spans="1:10" ht="80.099999999999994" customHeight="1">
      <c r="A59" s="204"/>
      <c r="B59" s="204"/>
      <c r="C59" s="85" t="s">
        <v>334</v>
      </c>
      <c r="D59" s="85" t="s">
        <v>357</v>
      </c>
      <c r="E59" s="85" t="s">
        <v>477</v>
      </c>
      <c r="F59" s="85" t="s">
        <v>337</v>
      </c>
      <c r="G59" s="85" t="s">
        <v>404</v>
      </c>
      <c r="H59" s="85" t="s">
        <v>360</v>
      </c>
      <c r="I59" s="85" t="s">
        <v>340</v>
      </c>
      <c r="J59" s="85" t="s">
        <v>477</v>
      </c>
    </row>
    <row r="60" spans="1:10" ht="80.099999999999994" customHeight="1">
      <c r="A60" s="204"/>
      <c r="B60" s="204"/>
      <c r="C60" s="85" t="s">
        <v>334</v>
      </c>
      <c r="D60" s="85" t="s">
        <v>335</v>
      </c>
      <c r="E60" s="85" t="s">
        <v>478</v>
      </c>
      <c r="F60" s="85" t="s">
        <v>337</v>
      </c>
      <c r="G60" s="85" t="s">
        <v>381</v>
      </c>
      <c r="H60" s="85" t="s">
        <v>339</v>
      </c>
      <c r="I60" s="85" t="s">
        <v>340</v>
      </c>
      <c r="J60" s="85" t="s">
        <v>479</v>
      </c>
    </row>
    <row r="61" spans="1:10" ht="80.099999999999994" customHeight="1">
      <c r="A61" s="204"/>
      <c r="B61" s="204"/>
      <c r="C61" s="85" t="s">
        <v>334</v>
      </c>
      <c r="D61" s="85" t="s">
        <v>335</v>
      </c>
      <c r="E61" s="85" t="s">
        <v>480</v>
      </c>
      <c r="F61" s="85" t="s">
        <v>337</v>
      </c>
      <c r="G61" s="85" t="s">
        <v>381</v>
      </c>
      <c r="H61" s="85" t="s">
        <v>339</v>
      </c>
      <c r="I61" s="85" t="s">
        <v>340</v>
      </c>
      <c r="J61" s="85" t="s">
        <v>479</v>
      </c>
    </row>
    <row r="62" spans="1:10" ht="80.099999999999994" customHeight="1">
      <c r="A62" s="204"/>
      <c r="B62" s="204"/>
      <c r="C62" s="85" t="s">
        <v>342</v>
      </c>
      <c r="D62" s="85" t="s">
        <v>375</v>
      </c>
      <c r="E62" s="85" t="s">
        <v>481</v>
      </c>
      <c r="F62" s="85" t="s">
        <v>337</v>
      </c>
      <c r="G62" s="85" t="s">
        <v>482</v>
      </c>
      <c r="H62" s="85" t="s">
        <v>483</v>
      </c>
      <c r="I62" s="85" t="s">
        <v>340</v>
      </c>
      <c r="J62" s="85" t="s">
        <v>484</v>
      </c>
    </row>
    <row r="63" spans="1:10" ht="80.099999999999994" customHeight="1">
      <c r="A63" s="205"/>
      <c r="B63" s="205"/>
      <c r="C63" s="85" t="s">
        <v>350</v>
      </c>
      <c r="D63" s="85" t="s">
        <v>351</v>
      </c>
      <c r="E63" s="85" t="s">
        <v>485</v>
      </c>
      <c r="F63" s="85" t="s">
        <v>337</v>
      </c>
      <c r="G63" s="85" t="s">
        <v>404</v>
      </c>
      <c r="H63" s="85" t="s">
        <v>339</v>
      </c>
      <c r="I63" s="85" t="s">
        <v>340</v>
      </c>
      <c r="J63" s="85" t="s">
        <v>479</v>
      </c>
    </row>
    <row r="64" spans="1:10" ht="80.099999999999994" customHeight="1">
      <c r="A64" s="203" t="s">
        <v>486</v>
      </c>
      <c r="B64" s="203" t="s">
        <v>487</v>
      </c>
      <c r="C64" s="85" t="s">
        <v>334</v>
      </c>
      <c r="D64" s="85" t="s">
        <v>357</v>
      </c>
      <c r="E64" s="85" t="s">
        <v>358</v>
      </c>
      <c r="F64" s="85" t="s">
        <v>337</v>
      </c>
      <c r="G64" s="85" t="s">
        <v>488</v>
      </c>
      <c r="H64" s="85" t="s">
        <v>386</v>
      </c>
      <c r="I64" s="85" t="s">
        <v>340</v>
      </c>
      <c r="J64" s="85" t="s">
        <v>387</v>
      </c>
    </row>
    <row r="65" spans="1:10" ht="80.099999999999994" customHeight="1">
      <c r="A65" s="204"/>
      <c r="B65" s="204"/>
      <c r="C65" s="85" t="s">
        <v>334</v>
      </c>
      <c r="D65" s="85" t="s">
        <v>357</v>
      </c>
      <c r="E65" s="85" t="s">
        <v>489</v>
      </c>
      <c r="F65" s="85" t="s">
        <v>337</v>
      </c>
      <c r="G65" s="85" t="s">
        <v>373</v>
      </c>
      <c r="H65" s="85" t="s">
        <v>339</v>
      </c>
      <c r="I65" s="85" t="s">
        <v>340</v>
      </c>
      <c r="J65" s="85" t="s">
        <v>490</v>
      </c>
    </row>
    <row r="66" spans="1:10" ht="80.099999999999994" customHeight="1">
      <c r="A66" s="204"/>
      <c r="B66" s="204"/>
      <c r="C66" s="85" t="s">
        <v>334</v>
      </c>
      <c r="D66" s="85" t="s">
        <v>357</v>
      </c>
      <c r="E66" s="85" t="s">
        <v>400</v>
      </c>
      <c r="F66" s="85" t="s">
        <v>337</v>
      </c>
      <c r="G66" s="85" t="s">
        <v>488</v>
      </c>
      <c r="H66" s="85" t="s">
        <v>386</v>
      </c>
      <c r="I66" s="85" t="s">
        <v>340</v>
      </c>
      <c r="J66" s="85" t="s">
        <v>401</v>
      </c>
    </row>
    <row r="67" spans="1:10" ht="80.099999999999994" customHeight="1">
      <c r="A67" s="204"/>
      <c r="B67" s="204"/>
      <c r="C67" s="85" t="s">
        <v>334</v>
      </c>
      <c r="D67" s="85" t="s">
        <v>335</v>
      </c>
      <c r="E67" s="85" t="s">
        <v>388</v>
      </c>
      <c r="F67" s="85" t="s">
        <v>337</v>
      </c>
      <c r="G67" s="85" t="s">
        <v>389</v>
      </c>
      <c r="H67" s="85" t="s">
        <v>339</v>
      </c>
      <c r="I67" s="85" t="s">
        <v>340</v>
      </c>
      <c r="J67" s="85" t="s">
        <v>390</v>
      </c>
    </row>
    <row r="68" spans="1:10" ht="80.099999999999994" customHeight="1">
      <c r="A68" s="204"/>
      <c r="B68" s="204"/>
      <c r="C68" s="85" t="s">
        <v>334</v>
      </c>
      <c r="D68" s="85" t="s">
        <v>366</v>
      </c>
      <c r="E68" s="85" t="s">
        <v>391</v>
      </c>
      <c r="F68" s="85" t="s">
        <v>337</v>
      </c>
      <c r="G68" s="85" t="s">
        <v>373</v>
      </c>
      <c r="H68" s="85" t="s">
        <v>339</v>
      </c>
      <c r="I68" s="85" t="s">
        <v>340</v>
      </c>
      <c r="J68" s="85" t="s">
        <v>491</v>
      </c>
    </row>
    <row r="69" spans="1:10" ht="80.099999999999994" customHeight="1">
      <c r="A69" s="204"/>
      <c r="B69" s="204"/>
      <c r="C69" s="85" t="s">
        <v>342</v>
      </c>
      <c r="D69" s="85" t="s">
        <v>393</v>
      </c>
      <c r="E69" s="85" t="s">
        <v>394</v>
      </c>
      <c r="F69" s="85" t="s">
        <v>337</v>
      </c>
      <c r="G69" s="85" t="s">
        <v>492</v>
      </c>
      <c r="H69" s="85" t="s">
        <v>339</v>
      </c>
      <c r="I69" s="85" t="s">
        <v>340</v>
      </c>
      <c r="J69" s="85" t="s">
        <v>493</v>
      </c>
    </row>
    <row r="70" spans="1:10" ht="80.099999999999994" customHeight="1">
      <c r="A70" s="204"/>
      <c r="B70" s="204"/>
      <c r="C70" s="85" t="s">
        <v>342</v>
      </c>
      <c r="D70" s="85" t="s">
        <v>393</v>
      </c>
      <c r="E70" s="85" t="s">
        <v>494</v>
      </c>
      <c r="F70" s="85" t="s">
        <v>337</v>
      </c>
      <c r="G70" s="85" t="s">
        <v>404</v>
      </c>
      <c r="H70" s="85" t="s">
        <v>339</v>
      </c>
      <c r="I70" s="85" t="s">
        <v>340</v>
      </c>
      <c r="J70" s="85" t="s">
        <v>495</v>
      </c>
    </row>
    <row r="71" spans="1:10" ht="80.099999999999994" customHeight="1">
      <c r="A71" s="205"/>
      <c r="B71" s="205"/>
      <c r="C71" s="85" t="s">
        <v>350</v>
      </c>
      <c r="D71" s="85" t="s">
        <v>351</v>
      </c>
      <c r="E71" s="85" t="s">
        <v>379</v>
      </c>
      <c r="F71" s="85" t="s">
        <v>337</v>
      </c>
      <c r="G71" s="85" t="s">
        <v>381</v>
      </c>
      <c r="H71" s="85" t="s">
        <v>339</v>
      </c>
      <c r="I71" s="85" t="s">
        <v>340</v>
      </c>
      <c r="J71" s="85" t="s">
        <v>397</v>
      </c>
    </row>
    <row r="72" spans="1:10" ht="80.099999999999994" customHeight="1">
      <c r="A72" s="203" t="s">
        <v>496</v>
      </c>
      <c r="B72" s="203" t="s">
        <v>497</v>
      </c>
      <c r="C72" s="85" t="s">
        <v>334</v>
      </c>
      <c r="D72" s="85" t="s">
        <v>357</v>
      </c>
      <c r="E72" s="85" t="s">
        <v>498</v>
      </c>
      <c r="F72" s="85" t="s">
        <v>422</v>
      </c>
      <c r="G72" s="85" t="s">
        <v>85</v>
      </c>
      <c r="H72" s="85" t="s">
        <v>444</v>
      </c>
      <c r="I72" s="85" t="s">
        <v>340</v>
      </c>
      <c r="J72" s="85" t="s">
        <v>499</v>
      </c>
    </row>
    <row r="73" spans="1:10" ht="80.099999999999994" customHeight="1">
      <c r="A73" s="204"/>
      <c r="B73" s="204"/>
      <c r="C73" s="85" t="s">
        <v>334</v>
      </c>
      <c r="D73" s="85" t="s">
        <v>357</v>
      </c>
      <c r="E73" s="85" t="s">
        <v>500</v>
      </c>
      <c r="F73" s="85" t="s">
        <v>422</v>
      </c>
      <c r="G73" s="85" t="s">
        <v>501</v>
      </c>
      <c r="H73" s="85" t="s">
        <v>444</v>
      </c>
      <c r="I73" s="85" t="s">
        <v>340</v>
      </c>
      <c r="J73" s="85" t="s">
        <v>502</v>
      </c>
    </row>
    <row r="74" spans="1:10" ht="80.099999999999994" customHeight="1">
      <c r="A74" s="204"/>
      <c r="B74" s="204"/>
      <c r="C74" s="85" t="s">
        <v>334</v>
      </c>
      <c r="D74" s="85" t="s">
        <v>366</v>
      </c>
      <c r="E74" s="85" t="s">
        <v>503</v>
      </c>
      <c r="F74" s="85" t="s">
        <v>380</v>
      </c>
      <c r="G74" s="85" t="s">
        <v>434</v>
      </c>
      <c r="H74" s="85" t="s">
        <v>444</v>
      </c>
      <c r="I74" s="85" t="s">
        <v>340</v>
      </c>
      <c r="J74" s="85" t="s">
        <v>504</v>
      </c>
    </row>
    <row r="75" spans="1:10" ht="80.099999999999994" customHeight="1">
      <c r="A75" s="204"/>
      <c r="B75" s="204"/>
      <c r="C75" s="85" t="s">
        <v>342</v>
      </c>
      <c r="D75" s="85" t="s">
        <v>393</v>
      </c>
      <c r="E75" s="85" t="s">
        <v>505</v>
      </c>
      <c r="F75" s="85" t="s">
        <v>380</v>
      </c>
      <c r="G75" s="85" t="s">
        <v>506</v>
      </c>
      <c r="H75" s="85" t="s">
        <v>339</v>
      </c>
      <c r="I75" s="85" t="s">
        <v>340</v>
      </c>
      <c r="J75" s="85" t="s">
        <v>507</v>
      </c>
    </row>
    <row r="76" spans="1:10" ht="80.099999999999994" customHeight="1">
      <c r="A76" s="204"/>
      <c r="B76" s="204"/>
      <c r="C76" s="85" t="s">
        <v>342</v>
      </c>
      <c r="D76" s="85" t="s">
        <v>393</v>
      </c>
      <c r="E76" s="85" t="s">
        <v>508</v>
      </c>
      <c r="F76" s="85" t="s">
        <v>368</v>
      </c>
      <c r="G76" s="85" t="s">
        <v>364</v>
      </c>
      <c r="H76" s="85" t="s">
        <v>444</v>
      </c>
      <c r="I76" s="85" t="s">
        <v>340</v>
      </c>
      <c r="J76" s="85" t="s">
        <v>509</v>
      </c>
    </row>
    <row r="77" spans="1:10" ht="80.099999999999994" customHeight="1">
      <c r="A77" s="205"/>
      <c r="B77" s="205"/>
      <c r="C77" s="85" t="s">
        <v>350</v>
      </c>
      <c r="D77" s="85" t="s">
        <v>351</v>
      </c>
      <c r="E77" s="85" t="s">
        <v>510</v>
      </c>
      <c r="F77" s="85" t="s">
        <v>422</v>
      </c>
      <c r="G77" s="85" t="s">
        <v>389</v>
      </c>
      <c r="H77" s="85" t="s">
        <v>339</v>
      </c>
      <c r="I77" s="85" t="s">
        <v>340</v>
      </c>
      <c r="J77" s="85" t="s">
        <v>511</v>
      </c>
    </row>
    <row r="78" spans="1:10" ht="80.099999999999994" customHeight="1">
      <c r="A78" s="203" t="s">
        <v>512</v>
      </c>
      <c r="B78" s="203" t="s">
        <v>513</v>
      </c>
      <c r="C78" s="85" t="s">
        <v>334</v>
      </c>
      <c r="D78" s="85" t="s">
        <v>357</v>
      </c>
      <c r="E78" s="85" t="s">
        <v>358</v>
      </c>
      <c r="F78" s="85" t="s">
        <v>345</v>
      </c>
      <c r="G78" s="85" t="s">
        <v>514</v>
      </c>
      <c r="H78" s="85" t="s">
        <v>515</v>
      </c>
      <c r="I78" s="85" t="s">
        <v>340</v>
      </c>
      <c r="J78" s="85" t="s">
        <v>361</v>
      </c>
    </row>
    <row r="79" spans="1:10" ht="80.099999999999994" customHeight="1">
      <c r="A79" s="204"/>
      <c r="B79" s="204"/>
      <c r="C79" s="85" t="s">
        <v>334</v>
      </c>
      <c r="D79" s="85" t="s">
        <v>357</v>
      </c>
      <c r="E79" s="85" t="s">
        <v>400</v>
      </c>
      <c r="F79" s="85" t="s">
        <v>345</v>
      </c>
      <c r="G79" s="85" t="s">
        <v>514</v>
      </c>
      <c r="H79" s="85" t="s">
        <v>515</v>
      </c>
      <c r="I79" s="85" t="s">
        <v>340</v>
      </c>
      <c r="J79" s="85" t="s">
        <v>401</v>
      </c>
    </row>
    <row r="80" spans="1:10" ht="80.099999999999994" customHeight="1">
      <c r="A80" s="204"/>
      <c r="B80" s="204"/>
      <c r="C80" s="85" t="s">
        <v>334</v>
      </c>
      <c r="D80" s="85" t="s">
        <v>335</v>
      </c>
      <c r="E80" s="85" t="s">
        <v>363</v>
      </c>
      <c r="F80" s="85" t="s">
        <v>345</v>
      </c>
      <c r="G80" s="85" t="s">
        <v>364</v>
      </c>
      <c r="H80" s="85" t="s">
        <v>339</v>
      </c>
      <c r="I80" s="85" t="s">
        <v>348</v>
      </c>
      <c r="J80" s="85" t="s">
        <v>365</v>
      </c>
    </row>
    <row r="81" spans="1:10" ht="80.099999999999994" customHeight="1">
      <c r="A81" s="204"/>
      <c r="B81" s="204"/>
      <c r="C81" s="85" t="s">
        <v>334</v>
      </c>
      <c r="D81" s="85" t="s">
        <v>366</v>
      </c>
      <c r="E81" s="85" t="s">
        <v>367</v>
      </c>
      <c r="F81" s="85" t="s">
        <v>345</v>
      </c>
      <c r="G81" s="85" t="s">
        <v>373</v>
      </c>
      <c r="H81" s="85" t="s">
        <v>339</v>
      </c>
      <c r="I81" s="85" t="s">
        <v>348</v>
      </c>
      <c r="J81" s="85" t="s">
        <v>410</v>
      </c>
    </row>
    <row r="82" spans="1:10" ht="80.099999999999994" customHeight="1">
      <c r="A82" s="204"/>
      <c r="B82" s="204"/>
      <c r="C82" s="85" t="s">
        <v>342</v>
      </c>
      <c r="D82" s="85" t="s">
        <v>375</v>
      </c>
      <c r="E82" s="85" t="s">
        <v>376</v>
      </c>
      <c r="F82" s="85" t="s">
        <v>337</v>
      </c>
      <c r="G82" s="85" t="s">
        <v>377</v>
      </c>
      <c r="H82" s="85" t="s">
        <v>347</v>
      </c>
      <c r="I82" s="85" t="s">
        <v>340</v>
      </c>
      <c r="J82" s="85" t="s">
        <v>378</v>
      </c>
    </row>
    <row r="83" spans="1:10" ht="80.099999999999994" customHeight="1">
      <c r="A83" s="205"/>
      <c r="B83" s="205"/>
      <c r="C83" s="85" t="s">
        <v>350</v>
      </c>
      <c r="D83" s="85" t="s">
        <v>351</v>
      </c>
      <c r="E83" s="85" t="s">
        <v>379</v>
      </c>
      <c r="F83" s="85" t="s">
        <v>380</v>
      </c>
      <c r="G83" s="85" t="s">
        <v>404</v>
      </c>
      <c r="H83" s="85" t="s">
        <v>339</v>
      </c>
      <c r="I83" s="85" t="s">
        <v>340</v>
      </c>
      <c r="J83" s="85" t="s">
        <v>382</v>
      </c>
    </row>
    <row r="84" spans="1:10" ht="80.099999999999994" customHeight="1">
      <c r="A84" s="203" t="s">
        <v>516</v>
      </c>
      <c r="B84" s="203" t="s">
        <v>517</v>
      </c>
      <c r="C84" s="85" t="s">
        <v>334</v>
      </c>
      <c r="D84" s="85" t="s">
        <v>357</v>
      </c>
      <c r="E84" s="85" t="s">
        <v>518</v>
      </c>
      <c r="F84" s="85" t="s">
        <v>422</v>
      </c>
      <c r="G84" s="85" t="s">
        <v>519</v>
      </c>
      <c r="H84" s="85" t="s">
        <v>339</v>
      </c>
      <c r="I84" s="85" t="s">
        <v>340</v>
      </c>
      <c r="J84" s="85" t="s">
        <v>520</v>
      </c>
    </row>
    <row r="85" spans="1:10" ht="80.099999999999994" customHeight="1">
      <c r="A85" s="204"/>
      <c r="B85" s="204"/>
      <c r="C85" s="85" t="s">
        <v>334</v>
      </c>
      <c r="D85" s="85" t="s">
        <v>335</v>
      </c>
      <c r="E85" s="85" t="s">
        <v>505</v>
      </c>
      <c r="F85" s="85" t="s">
        <v>380</v>
      </c>
      <c r="G85" s="85" t="s">
        <v>521</v>
      </c>
      <c r="H85" s="85" t="s">
        <v>339</v>
      </c>
      <c r="I85" s="85" t="s">
        <v>340</v>
      </c>
      <c r="J85" s="85" t="s">
        <v>522</v>
      </c>
    </row>
    <row r="86" spans="1:10" ht="80.099999999999994" customHeight="1">
      <c r="A86" s="204"/>
      <c r="B86" s="204"/>
      <c r="C86" s="85" t="s">
        <v>334</v>
      </c>
      <c r="D86" s="85" t="s">
        <v>366</v>
      </c>
      <c r="E86" s="85" t="s">
        <v>523</v>
      </c>
      <c r="F86" s="85" t="s">
        <v>345</v>
      </c>
      <c r="G86" s="85" t="s">
        <v>524</v>
      </c>
      <c r="H86" s="85" t="s">
        <v>339</v>
      </c>
      <c r="I86" s="85" t="s">
        <v>340</v>
      </c>
      <c r="J86" s="85" t="s">
        <v>525</v>
      </c>
    </row>
    <row r="87" spans="1:10" ht="80.099999999999994" customHeight="1">
      <c r="A87" s="204"/>
      <c r="B87" s="204"/>
      <c r="C87" s="85" t="s">
        <v>342</v>
      </c>
      <c r="D87" s="85" t="s">
        <v>343</v>
      </c>
      <c r="E87" s="85" t="s">
        <v>526</v>
      </c>
      <c r="F87" s="85" t="s">
        <v>380</v>
      </c>
      <c r="G87" s="85" t="s">
        <v>527</v>
      </c>
      <c r="H87" s="85" t="s">
        <v>528</v>
      </c>
      <c r="I87" s="85" t="s">
        <v>340</v>
      </c>
      <c r="J87" s="85" t="s">
        <v>529</v>
      </c>
    </row>
    <row r="88" spans="1:10" ht="80.099999999999994" customHeight="1">
      <c r="A88" s="204"/>
      <c r="B88" s="204"/>
      <c r="C88" s="85" t="s">
        <v>342</v>
      </c>
      <c r="D88" s="85" t="s">
        <v>414</v>
      </c>
      <c r="E88" s="85" t="s">
        <v>530</v>
      </c>
      <c r="F88" s="85" t="s">
        <v>380</v>
      </c>
      <c r="G88" s="85" t="s">
        <v>531</v>
      </c>
      <c r="H88" s="85" t="s">
        <v>532</v>
      </c>
      <c r="I88" s="85" t="s">
        <v>340</v>
      </c>
      <c r="J88" s="85" t="s">
        <v>533</v>
      </c>
    </row>
    <row r="89" spans="1:10" ht="80.099999999999994" customHeight="1">
      <c r="A89" s="204"/>
      <c r="B89" s="204"/>
      <c r="C89" s="85" t="s">
        <v>342</v>
      </c>
      <c r="D89" s="85" t="s">
        <v>393</v>
      </c>
      <c r="E89" s="85" t="s">
        <v>534</v>
      </c>
      <c r="F89" s="85" t="s">
        <v>422</v>
      </c>
      <c r="G89" s="85" t="s">
        <v>535</v>
      </c>
      <c r="H89" s="85" t="s">
        <v>532</v>
      </c>
      <c r="I89" s="85" t="s">
        <v>340</v>
      </c>
      <c r="J89" s="85" t="s">
        <v>536</v>
      </c>
    </row>
    <row r="90" spans="1:10" ht="80.099999999999994" customHeight="1">
      <c r="A90" s="205"/>
      <c r="B90" s="205"/>
      <c r="C90" s="85" t="s">
        <v>350</v>
      </c>
      <c r="D90" s="85" t="s">
        <v>351</v>
      </c>
      <c r="E90" s="85" t="s">
        <v>537</v>
      </c>
      <c r="F90" s="85" t="s">
        <v>422</v>
      </c>
      <c r="G90" s="85" t="s">
        <v>538</v>
      </c>
      <c r="H90" s="85" t="s">
        <v>339</v>
      </c>
      <c r="I90" s="85" t="s">
        <v>340</v>
      </c>
      <c r="J90" s="85" t="s">
        <v>539</v>
      </c>
    </row>
    <row r="91" spans="1:10" ht="80.099999999999994" customHeight="1">
      <c r="A91" s="203" t="s">
        <v>540</v>
      </c>
      <c r="B91" s="203" t="s">
        <v>541</v>
      </c>
      <c r="C91" s="85" t="s">
        <v>334</v>
      </c>
      <c r="D91" s="85" t="s">
        <v>357</v>
      </c>
      <c r="E91" s="85" t="s">
        <v>542</v>
      </c>
      <c r="F91" s="85" t="s">
        <v>345</v>
      </c>
      <c r="G91" s="85" t="s">
        <v>373</v>
      </c>
      <c r="H91" s="85" t="s">
        <v>339</v>
      </c>
      <c r="I91" s="85" t="s">
        <v>340</v>
      </c>
      <c r="J91" s="85" t="s">
        <v>543</v>
      </c>
    </row>
    <row r="92" spans="1:10" ht="80.099999999999994" customHeight="1">
      <c r="A92" s="204"/>
      <c r="B92" s="204"/>
      <c r="C92" s="85" t="s">
        <v>334</v>
      </c>
      <c r="D92" s="85" t="s">
        <v>357</v>
      </c>
      <c r="E92" s="85" t="s">
        <v>544</v>
      </c>
      <c r="F92" s="85" t="s">
        <v>345</v>
      </c>
      <c r="G92" s="85" t="s">
        <v>373</v>
      </c>
      <c r="H92" s="85" t="s">
        <v>386</v>
      </c>
      <c r="I92" s="85" t="s">
        <v>340</v>
      </c>
      <c r="J92" s="85" t="s">
        <v>545</v>
      </c>
    </row>
    <row r="93" spans="1:10" ht="80.099999999999994" customHeight="1">
      <c r="A93" s="204"/>
      <c r="B93" s="204"/>
      <c r="C93" s="85" t="s">
        <v>334</v>
      </c>
      <c r="D93" s="85" t="s">
        <v>335</v>
      </c>
      <c r="E93" s="85" t="s">
        <v>546</v>
      </c>
      <c r="F93" s="85" t="s">
        <v>345</v>
      </c>
      <c r="G93" s="85" t="s">
        <v>373</v>
      </c>
      <c r="H93" s="85" t="s">
        <v>339</v>
      </c>
      <c r="I93" s="85" t="s">
        <v>340</v>
      </c>
      <c r="J93" s="85" t="s">
        <v>547</v>
      </c>
    </row>
    <row r="94" spans="1:10" ht="80.099999999999994" customHeight="1">
      <c r="A94" s="204"/>
      <c r="B94" s="204"/>
      <c r="C94" s="85" t="s">
        <v>334</v>
      </c>
      <c r="D94" s="85" t="s">
        <v>335</v>
      </c>
      <c r="E94" s="85" t="s">
        <v>548</v>
      </c>
      <c r="F94" s="85" t="s">
        <v>345</v>
      </c>
      <c r="G94" s="85" t="s">
        <v>373</v>
      </c>
      <c r="H94" s="85" t="s">
        <v>339</v>
      </c>
      <c r="I94" s="85" t="s">
        <v>340</v>
      </c>
      <c r="J94" s="85" t="s">
        <v>549</v>
      </c>
    </row>
    <row r="95" spans="1:10" ht="80.099999999999994" customHeight="1">
      <c r="A95" s="204"/>
      <c r="B95" s="204"/>
      <c r="C95" s="85" t="s">
        <v>342</v>
      </c>
      <c r="D95" s="85" t="s">
        <v>414</v>
      </c>
      <c r="E95" s="85" t="s">
        <v>550</v>
      </c>
      <c r="F95" s="85" t="s">
        <v>345</v>
      </c>
      <c r="G95" s="85" t="s">
        <v>373</v>
      </c>
      <c r="H95" s="85" t="s">
        <v>339</v>
      </c>
      <c r="I95" s="85" t="s">
        <v>340</v>
      </c>
      <c r="J95" s="85" t="s">
        <v>551</v>
      </c>
    </row>
    <row r="96" spans="1:10" ht="80.099999999999994" customHeight="1">
      <c r="A96" s="204"/>
      <c r="B96" s="204"/>
      <c r="C96" s="85" t="s">
        <v>342</v>
      </c>
      <c r="D96" s="85" t="s">
        <v>414</v>
      </c>
      <c r="E96" s="85" t="s">
        <v>452</v>
      </c>
      <c r="F96" s="85" t="s">
        <v>345</v>
      </c>
      <c r="G96" s="85" t="s">
        <v>552</v>
      </c>
      <c r="H96" s="85" t="s">
        <v>453</v>
      </c>
      <c r="I96" s="85" t="s">
        <v>340</v>
      </c>
      <c r="J96" s="85" t="s">
        <v>553</v>
      </c>
    </row>
    <row r="97" spans="1:10" ht="80.099999999999994" customHeight="1">
      <c r="A97" s="205"/>
      <c r="B97" s="205"/>
      <c r="C97" s="85" t="s">
        <v>350</v>
      </c>
      <c r="D97" s="85" t="s">
        <v>351</v>
      </c>
      <c r="E97" s="85" t="s">
        <v>455</v>
      </c>
      <c r="F97" s="85" t="s">
        <v>337</v>
      </c>
      <c r="G97" s="85" t="s">
        <v>381</v>
      </c>
      <c r="H97" s="85" t="s">
        <v>339</v>
      </c>
      <c r="I97" s="85" t="s">
        <v>340</v>
      </c>
      <c r="J97" s="85" t="s">
        <v>554</v>
      </c>
    </row>
    <row r="98" spans="1:10" ht="80.099999999999994" customHeight="1">
      <c r="A98" s="203" t="s">
        <v>555</v>
      </c>
      <c r="B98" s="203" t="s">
        <v>556</v>
      </c>
      <c r="C98" s="85" t="s">
        <v>334</v>
      </c>
      <c r="D98" s="85" t="s">
        <v>357</v>
      </c>
      <c r="E98" s="85" t="s">
        <v>542</v>
      </c>
      <c r="F98" s="85" t="s">
        <v>345</v>
      </c>
      <c r="G98" s="85" t="s">
        <v>373</v>
      </c>
      <c r="H98" s="85" t="s">
        <v>339</v>
      </c>
      <c r="I98" s="85" t="s">
        <v>340</v>
      </c>
      <c r="J98" s="85" t="s">
        <v>557</v>
      </c>
    </row>
    <row r="99" spans="1:10" ht="80.099999999999994" customHeight="1">
      <c r="A99" s="204"/>
      <c r="B99" s="204"/>
      <c r="C99" s="85" t="s">
        <v>334</v>
      </c>
      <c r="D99" s="85" t="s">
        <v>357</v>
      </c>
      <c r="E99" s="85" t="s">
        <v>544</v>
      </c>
      <c r="F99" s="85" t="s">
        <v>345</v>
      </c>
      <c r="G99" s="85" t="s">
        <v>373</v>
      </c>
      <c r="H99" s="85" t="s">
        <v>339</v>
      </c>
      <c r="I99" s="85" t="s">
        <v>340</v>
      </c>
      <c r="J99" s="85" t="s">
        <v>545</v>
      </c>
    </row>
    <row r="100" spans="1:10" ht="80.099999999999994" customHeight="1">
      <c r="A100" s="204"/>
      <c r="B100" s="204"/>
      <c r="C100" s="85" t="s">
        <v>334</v>
      </c>
      <c r="D100" s="85" t="s">
        <v>335</v>
      </c>
      <c r="E100" s="85" t="s">
        <v>446</v>
      </c>
      <c r="F100" s="85" t="s">
        <v>345</v>
      </c>
      <c r="G100" s="85" t="s">
        <v>373</v>
      </c>
      <c r="H100" s="85" t="s">
        <v>339</v>
      </c>
      <c r="I100" s="85" t="s">
        <v>340</v>
      </c>
      <c r="J100" s="85" t="s">
        <v>558</v>
      </c>
    </row>
    <row r="101" spans="1:10" ht="80.099999999999994" customHeight="1">
      <c r="A101" s="204"/>
      <c r="B101" s="204"/>
      <c r="C101" s="85" t="s">
        <v>334</v>
      </c>
      <c r="D101" s="85" t="s">
        <v>335</v>
      </c>
      <c r="E101" s="85" t="s">
        <v>546</v>
      </c>
      <c r="F101" s="85" t="s">
        <v>345</v>
      </c>
      <c r="G101" s="85" t="s">
        <v>373</v>
      </c>
      <c r="H101" s="85" t="s">
        <v>339</v>
      </c>
      <c r="I101" s="85" t="s">
        <v>340</v>
      </c>
      <c r="J101" s="85" t="s">
        <v>559</v>
      </c>
    </row>
    <row r="102" spans="1:10" ht="80.099999999999994" customHeight="1">
      <c r="A102" s="204"/>
      <c r="B102" s="204"/>
      <c r="C102" s="85" t="s">
        <v>334</v>
      </c>
      <c r="D102" s="85" t="s">
        <v>335</v>
      </c>
      <c r="E102" s="85" t="s">
        <v>548</v>
      </c>
      <c r="F102" s="85" t="s">
        <v>345</v>
      </c>
      <c r="G102" s="85" t="s">
        <v>373</v>
      </c>
      <c r="H102" s="85" t="s">
        <v>339</v>
      </c>
      <c r="I102" s="85" t="s">
        <v>340</v>
      </c>
      <c r="J102" s="85" t="s">
        <v>549</v>
      </c>
    </row>
    <row r="103" spans="1:10" ht="80.099999999999994" customHeight="1">
      <c r="A103" s="204"/>
      <c r="B103" s="204"/>
      <c r="C103" s="85" t="s">
        <v>334</v>
      </c>
      <c r="D103" s="85" t="s">
        <v>366</v>
      </c>
      <c r="E103" s="85" t="s">
        <v>560</v>
      </c>
      <c r="F103" s="85" t="s">
        <v>345</v>
      </c>
      <c r="G103" s="85" t="s">
        <v>373</v>
      </c>
      <c r="H103" s="85" t="s">
        <v>339</v>
      </c>
      <c r="I103" s="85" t="s">
        <v>340</v>
      </c>
      <c r="J103" s="85" t="s">
        <v>561</v>
      </c>
    </row>
    <row r="104" spans="1:10" ht="80.099999999999994" customHeight="1">
      <c r="A104" s="204"/>
      <c r="B104" s="204"/>
      <c r="C104" s="85" t="s">
        <v>342</v>
      </c>
      <c r="D104" s="85" t="s">
        <v>414</v>
      </c>
      <c r="E104" s="85" t="s">
        <v>562</v>
      </c>
      <c r="F104" s="85" t="s">
        <v>345</v>
      </c>
      <c r="G104" s="85" t="s">
        <v>92</v>
      </c>
      <c r="H104" s="85" t="s">
        <v>339</v>
      </c>
      <c r="I104" s="85" t="s">
        <v>340</v>
      </c>
      <c r="J104" s="85" t="s">
        <v>563</v>
      </c>
    </row>
    <row r="105" spans="1:10" ht="80.099999999999994" customHeight="1">
      <c r="A105" s="204"/>
      <c r="B105" s="204"/>
      <c r="C105" s="85" t="s">
        <v>342</v>
      </c>
      <c r="D105" s="85" t="s">
        <v>414</v>
      </c>
      <c r="E105" s="85" t="s">
        <v>550</v>
      </c>
      <c r="F105" s="85" t="s">
        <v>345</v>
      </c>
      <c r="G105" s="85" t="s">
        <v>373</v>
      </c>
      <c r="H105" s="85" t="s">
        <v>339</v>
      </c>
      <c r="I105" s="85" t="s">
        <v>340</v>
      </c>
      <c r="J105" s="85" t="s">
        <v>564</v>
      </c>
    </row>
    <row r="106" spans="1:10" ht="80.099999999999994" customHeight="1">
      <c r="A106" s="204"/>
      <c r="B106" s="204"/>
      <c r="C106" s="85" t="s">
        <v>342</v>
      </c>
      <c r="D106" s="85" t="s">
        <v>414</v>
      </c>
      <c r="E106" s="85" t="s">
        <v>452</v>
      </c>
      <c r="F106" s="85" t="s">
        <v>345</v>
      </c>
      <c r="G106" s="85" t="s">
        <v>373</v>
      </c>
      <c r="H106" s="85" t="s">
        <v>339</v>
      </c>
      <c r="I106" s="85" t="s">
        <v>340</v>
      </c>
      <c r="J106" s="85" t="s">
        <v>565</v>
      </c>
    </row>
    <row r="107" spans="1:10" ht="80.099999999999994" customHeight="1">
      <c r="A107" s="204"/>
      <c r="B107" s="204"/>
      <c r="C107" s="85" t="s">
        <v>342</v>
      </c>
      <c r="D107" s="85" t="s">
        <v>375</v>
      </c>
      <c r="E107" s="85" t="s">
        <v>566</v>
      </c>
      <c r="F107" s="85" t="s">
        <v>345</v>
      </c>
      <c r="G107" s="85" t="s">
        <v>373</v>
      </c>
      <c r="H107" s="85" t="s">
        <v>339</v>
      </c>
      <c r="I107" s="85" t="s">
        <v>340</v>
      </c>
      <c r="J107" s="85" t="s">
        <v>567</v>
      </c>
    </row>
    <row r="108" spans="1:10" ht="80.099999999999994" customHeight="1">
      <c r="A108" s="204"/>
      <c r="B108" s="204"/>
      <c r="C108" s="85" t="s">
        <v>350</v>
      </c>
      <c r="D108" s="85" t="s">
        <v>351</v>
      </c>
      <c r="E108" s="85" t="s">
        <v>455</v>
      </c>
      <c r="F108" s="85" t="s">
        <v>337</v>
      </c>
      <c r="G108" s="85" t="s">
        <v>381</v>
      </c>
      <c r="H108" s="85" t="s">
        <v>339</v>
      </c>
      <c r="I108" s="85" t="s">
        <v>340</v>
      </c>
      <c r="J108" s="85" t="s">
        <v>456</v>
      </c>
    </row>
    <row r="109" spans="1:10" ht="80.099999999999994" customHeight="1">
      <c r="A109" s="205"/>
      <c r="B109" s="205"/>
      <c r="C109" s="85" t="s">
        <v>350</v>
      </c>
      <c r="D109" s="85" t="s">
        <v>351</v>
      </c>
      <c r="E109" s="85" t="s">
        <v>568</v>
      </c>
      <c r="F109" s="85" t="s">
        <v>337</v>
      </c>
      <c r="G109" s="85" t="s">
        <v>381</v>
      </c>
      <c r="H109" s="85" t="s">
        <v>339</v>
      </c>
      <c r="I109" s="85" t="s">
        <v>340</v>
      </c>
      <c r="J109" s="85" t="s">
        <v>569</v>
      </c>
    </row>
    <row r="110" spans="1:10" ht="80.099999999999994" customHeight="1">
      <c r="A110" s="203" t="s">
        <v>570</v>
      </c>
      <c r="B110" s="203" t="s">
        <v>571</v>
      </c>
      <c r="C110" s="85" t="s">
        <v>334</v>
      </c>
      <c r="D110" s="85" t="s">
        <v>357</v>
      </c>
      <c r="E110" s="85" t="s">
        <v>358</v>
      </c>
      <c r="F110" s="85" t="s">
        <v>345</v>
      </c>
      <c r="G110" s="85" t="s">
        <v>87</v>
      </c>
      <c r="H110" s="85" t="s">
        <v>572</v>
      </c>
      <c r="I110" s="85" t="s">
        <v>340</v>
      </c>
      <c r="J110" s="85" t="s">
        <v>361</v>
      </c>
    </row>
    <row r="111" spans="1:10" ht="80.099999999999994" customHeight="1">
      <c r="A111" s="204"/>
      <c r="B111" s="204"/>
      <c r="C111" s="85" t="s">
        <v>334</v>
      </c>
      <c r="D111" s="85" t="s">
        <v>357</v>
      </c>
      <c r="E111" s="85" t="s">
        <v>489</v>
      </c>
      <c r="F111" s="85" t="s">
        <v>345</v>
      </c>
      <c r="G111" s="85" t="s">
        <v>373</v>
      </c>
      <c r="H111" s="85" t="s">
        <v>339</v>
      </c>
      <c r="I111" s="85" t="s">
        <v>340</v>
      </c>
      <c r="J111" s="85" t="s">
        <v>573</v>
      </c>
    </row>
    <row r="112" spans="1:10" ht="80.099999999999994" customHeight="1">
      <c r="A112" s="204"/>
      <c r="B112" s="204"/>
      <c r="C112" s="85" t="s">
        <v>334</v>
      </c>
      <c r="D112" s="85" t="s">
        <v>357</v>
      </c>
      <c r="E112" s="85" t="s">
        <v>400</v>
      </c>
      <c r="F112" s="85" t="s">
        <v>337</v>
      </c>
      <c r="G112" s="85" t="s">
        <v>87</v>
      </c>
      <c r="H112" s="85" t="s">
        <v>572</v>
      </c>
      <c r="I112" s="85" t="s">
        <v>340</v>
      </c>
      <c r="J112" s="85" t="s">
        <v>401</v>
      </c>
    </row>
    <row r="113" spans="1:10" ht="80.099999999999994" customHeight="1">
      <c r="A113" s="204"/>
      <c r="B113" s="204"/>
      <c r="C113" s="85" t="s">
        <v>334</v>
      </c>
      <c r="D113" s="85" t="s">
        <v>335</v>
      </c>
      <c r="E113" s="85" t="s">
        <v>388</v>
      </c>
      <c r="F113" s="85" t="s">
        <v>337</v>
      </c>
      <c r="G113" s="85" t="s">
        <v>404</v>
      </c>
      <c r="H113" s="85" t="s">
        <v>339</v>
      </c>
      <c r="I113" s="85" t="s">
        <v>340</v>
      </c>
      <c r="J113" s="85" t="s">
        <v>402</v>
      </c>
    </row>
    <row r="114" spans="1:10" ht="80.099999999999994" customHeight="1">
      <c r="A114" s="204"/>
      <c r="B114" s="204"/>
      <c r="C114" s="85" t="s">
        <v>334</v>
      </c>
      <c r="D114" s="85" t="s">
        <v>366</v>
      </c>
      <c r="E114" s="85" t="s">
        <v>391</v>
      </c>
      <c r="F114" s="85" t="s">
        <v>337</v>
      </c>
      <c r="G114" s="85" t="s">
        <v>381</v>
      </c>
      <c r="H114" s="85" t="s">
        <v>339</v>
      </c>
      <c r="I114" s="85" t="s">
        <v>340</v>
      </c>
      <c r="J114" s="85" t="s">
        <v>411</v>
      </c>
    </row>
    <row r="115" spans="1:10" ht="80.099999999999994" customHeight="1">
      <c r="A115" s="204"/>
      <c r="B115" s="204"/>
      <c r="C115" s="85" t="s">
        <v>342</v>
      </c>
      <c r="D115" s="85" t="s">
        <v>414</v>
      </c>
      <c r="E115" s="85" t="s">
        <v>417</v>
      </c>
      <c r="F115" s="85" t="s">
        <v>337</v>
      </c>
      <c r="G115" s="85" t="s">
        <v>381</v>
      </c>
      <c r="H115" s="85" t="s">
        <v>339</v>
      </c>
      <c r="I115" s="85" t="s">
        <v>340</v>
      </c>
      <c r="J115" s="85" t="s">
        <v>418</v>
      </c>
    </row>
    <row r="116" spans="1:10" ht="80.099999999999994" customHeight="1">
      <c r="A116" s="204"/>
      <c r="B116" s="204"/>
      <c r="C116" s="85" t="s">
        <v>342</v>
      </c>
      <c r="D116" s="85" t="s">
        <v>414</v>
      </c>
      <c r="E116" s="85" t="s">
        <v>344</v>
      </c>
      <c r="F116" s="85" t="s">
        <v>345</v>
      </c>
      <c r="G116" s="85" t="s">
        <v>346</v>
      </c>
      <c r="H116" s="85" t="s">
        <v>347</v>
      </c>
      <c r="I116" s="85" t="s">
        <v>340</v>
      </c>
      <c r="J116" s="85" t="s">
        <v>349</v>
      </c>
    </row>
    <row r="117" spans="1:10" ht="80.099999999999994" customHeight="1">
      <c r="A117" s="204"/>
      <c r="B117" s="204"/>
      <c r="C117" s="85" t="s">
        <v>342</v>
      </c>
      <c r="D117" s="85" t="s">
        <v>393</v>
      </c>
      <c r="E117" s="85" t="s">
        <v>574</v>
      </c>
      <c r="F117" s="85" t="s">
        <v>368</v>
      </c>
      <c r="G117" s="85" t="s">
        <v>92</v>
      </c>
      <c r="H117" s="85" t="s">
        <v>339</v>
      </c>
      <c r="I117" s="85" t="s">
        <v>340</v>
      </c>
      <c r="J117" s="85" t="s">
        <v>575</v>
      </c>
    </row>
    <row r="118" spans="1:10" ht="80.099999999999994" customHeight="1">
      <c r="A118" s="205"/>
      <c r="B118" s="205"/>
      <c r="C118" s="85" t="s">
        <v>350</v>
      </c>
      <c r="D118" s="85" t="s">
        <v>351</v>
      </c>
      <c r="E118" s="85" t="s">
        <v>379</v>
      </c>
      <c r="F118" s="85" t="s">
        <v>337</v>
      </c>
      <c r="G118" s="85" t="s">
        <v>381</v>
      </c>
      <c r="H118" s="85" t="s">
        <v>339</v>
      </c>
      <c r="I118" s="85" t="s">
        <v>340</v>
      </c>
      <c r="J118" s="85" t="s">
        <v>382</v>
      </c>
    </row>
    <row r="119" spans="1:10" ht="80.099999999999994" customHeight="1">
      <c r="A119" s="203" t="s">
        <v>576</v>
      </c>
      <c r="B119" s="203" t="s">
        <v>577</v>
      </c>
      <c r="C119" s="85" t="s">
        <v>334</v>
      </c>
      <c r="D119" s="85" t="s">
        <v>357</v>
      </c>
      <c r="E119" s="85" t="s">
        <v>578</v>
      </c>
      <c r="F119" s="85" t="s">
        <v>422</v>
      </c>
      <c r="G119" s="85" t="s">
        <v>579</v>
      </c>
      <c r="H119" s="85" t="s">
        <v>339</v>
      </c>
      <c r="I119" s="85" t="s">
        <v>340</v>
      </c>
      <c r="J119" s="85" t="s">
        <v>580</v>
      </c>
    </row>
    <row r="120" spans="1:10" ht="80.099999999999994" customHeight="1">
      <c r="A120" s="204"/>
      <c r="B120" s="204"/>
      <c r="C120" s="85" t="s">
        <v>334</v>
      </c>
      <c r="D120" s="85" t="s">
        <v>335</v>
      </c>
      <c r="E120" s="85" t="s">
        <v>581</v>
      </c>
      <c r="F120" s="85" t="s">
        <v>345</v>
      </c>
      <c r="G120" s="85" t="s">
        <v>582</v>
      </c>
      <c r="H120" s="85" t="s">
        <v>339</v>
      </c>
      <c r="I120" s="85" t="s">
        <v>340</v>
      </c>
      <c r="J120" s="85" t="s">
        <v>583</v>
      </c>
    </row>
    <row r="121" spans="1:10" ht="80.099999999999994" customHeight="1">
      <c r="A121" s="204"/>
      <c r="B121" s="204"/>
      <c r="C121" s="85" t="s">
        <v>334</v>
      </c>
      <c r="D121" s="85" t="s">
        <v>335</v>
      </c>
      <c r="E121" s="85" t="s">
        <v>584</v>
      </c>
      <c r="F121" s="85" t="s">
        <v>345</v>
      </c>
      <c r="G121" s="85" t="s">
        <v>585</v>
      </c>
      <c r="H121" s="85" t="s">
        <v>339</v>
      </c>
      <c r="I121" s="85" t="s">
        <v>340</v>
      </c>
      <c r="J121" s="85" t="s">
        <v>583</v>
      </c>
    </row>
    <row r="122" spans="1:10" ht="80.099999999999994" customHeight="1">
      <c r="A122" s="204"/>
      <c r="B122" s="204"/>
      <c r="C122" s="85" t="s">
        <v>334</v>
      </c>
      <c r="D122" s="85" t="s">
        <v>366</v>
      </c>
      <c r="E122" s="85" t="s">
        <v>586</v>
      </c>
      <c r="F122" s="85" t="s">
        <v>345</v>
      </c>
      <c r="G122" s="85" t="s">
        <v>587</v>
      </c>
      <c r="H122" s="85" t="s">
        <v>588</v>
      </c>
      <c r="I122" s="85" t="s">
        <v>340</v>
      </c>
      <c r="J122" s="85" t="s">
        <v>583</v>
      </c>
    </row>
    <row r="123" spans="1:10" ht="80.099999999999994" customHeight="1">
      <c r="A123" s="204"/>
      <c r="B123" s="204"/>
      <c r="C123" s="85" t="s">
        <v>342</v>
      </c>
      <c r="D123" s="85" t="s">
        <v>343</v>
      </c>
      <c r="E123" s="85" t="s">
        <v>589</v>
      </c>
      <c r="F123" s="85" t="s">
        <v>380</v>
      </c>
      <c r="G123" s="85" t="s">
        <v>590</v>
      </c>
      <c r="H123" s="85" t="s">
        <v>339</v>
      </c>
      <c r="I123" s="85" t="s">
        <v>340</v>
      </c>
      <c r="J123" s="85" t="s">
        <v>591</v>
      </c>
    </row>
    <row r="124" spans="1:10" ht="80.099999999999994" customHeight="1">
      <c r="A124" s="204"/>
      <c r="B124" s="204"/>
      <c r="C124" s="85" t="s">
        <v>342</v>
      </c>
      <c r="D124" s="85" t="s">
        <v>414</v>
      </c>
      <c r="E124" s="85" t="s">
        <v>592</v>
      </c>
      <c r="F124" s="85" t="s">
        <v>345</v>
      </c>
      <c r="G124" s="85" t="s">
        <v>593</v>
      </c>
      <c r="H124" s="85" t="s">
        <v>339</v>
      </c>
      <c r="I124" s="85" t="s">
        <v>340</v>
      </c>
      <c r="J124" s="85" t="s">
        <v>591</v>
      </c>
    </row>
    <row r="125" spans="1:10" ht="80.099999999999994" customHeight="1">
      <c r="A125" s="204"/>
      <c r="B125" s="204"/>
      <c r="C125" s="85" t="s">
        <v>342</v>
      </c>
      <c r="D125" s="85" t="s">
        <v>393</v>
      </c>
      <c r="E125" s="85" t="s">
        <v>594</v>
      </c>
      <c r="F125" s="85" t="s">
        <v>422</v>
      </c>
      <c r="G125" s="85" t="s">
        <v>595</v>
      </c>
      <c r="H125" s="85" t="s">
        <v>339</v>
      </c>
      <c r="I125" s="85" t="s">
        <v>340</v>
      </c>
      <c r="J125" s="85" t="s">
        <v>591</v>
      </c>
    </row>
    <row r="126" spans="1:10" ht="80.099999999999994" customHeight="1">
      <c r="A126" s="204"/>
      <c r="B126" s="204"/>
      <c r="C126" s="85" t="s">
        <v>342</v>
      </c>
      <c r="D126" s="85" t="s">
        <v>375</v>
      </c>
      <c r="E126" s="85" t="s">
        <v>596</v>
      </c>
      <c r="F126" s="85" t="s">
        <v>345</v>
      </c>
      <c r="G126" s="85" t="s">
        <v>597</v>
      </c>
      <c r="H126" s="85" t="s">
        <v>339</v>
      </c>
      <c r="I126" s="85" t="s">
        <v>340</v>
      </c>
      <c r="J126" s="85" t="s">
        <v>591</v>
      </c>
    </row>
    <row r="127" spans="1:10" ht="80.099999999999994" customHeight="1">
      <c r="A127" s="205"/>
      <c r="B127" s="205"/>
      <c r="C127" s="85" t="s">
        <v>350</v>
      </c>
      <c r="D127" s="85" t="s">
        <v>351</v>
      </c>
      <c r="E127" s="85" t="s">
        <v>598</v>
      </c>
      <c r="F127" s="85" t="s">
        <v>422</v>
      </c>
      <c r="G127" s="85" t="s">
        <v>599</v>
      </c>
      <c r="H127" s="85" t="s">
        <v>339</v>
      </c>
      <c r="I127" s="85" t="s">
        <v>340</v>
      </c>
      <c r="J127" s="85" t="s">
        <v>600</v>
      </c>
    </row>
    <row r="128" spans="1:10" ht="80.099999999999994" customHeight="1">
      <c r="A128" s="203" t="s">
        <v>601</v>
      </c>
      <c r="B128" s="203" t="s">
        <v>602</v>
      </c>
      <c r="C128" s="85" t="s">
        <v>334</v>
      </c>
      <c r="D128" s="85" t="s">
        <v>357</v>
      </c>
      <c r="E128" s="85" t="s">
        <v>603</v>
      </c>
      <c r="F128" s="85" t="s">
        <v>422</v>
      </c>
      <c r="G128" s="85" t="s">
        <v>92</v>
      </c>
      <c r="H128" s="85" t="s">
        <v>444</v>
      </c>
      <c r="I128" s="85" t="s">
        <v>340</v>
      </c>
      <c r="J128" s="85" t="s">
        <v>604</v>
      </c>
    </row>
    <row r="129" spans="1:10" ht="80.099999999999994" customHeight="1">
      <c r="A129" s="204"/>
      <c r="B129" s="204"/>
      <c r="C129" s="85" t="s">
        <v>342</v>
      </c>
      <c r="D129" s="85" t="s">
        <v>393</v>
      </c>
      <c r="E129" s="85" t="s">
        <v>493</v>
      </c>
      <c r="F129" s="85" t="s">
        <v>337</v>
      </c>
      <c r="G129" s="85" t="s">
        <v>605</v>
      </c>
      <c r="H129" s="85" t="s">
        <v>339</v>
      </c>
      <c r="I129" s="85" t="s">
        <v>340</v>
      </c>
      <c r="J129" s="85" t="s">
        <v>606</v>
      </c>
    </row>
    <row r="130" spans="1:10" ht="80.099999999999994" customHeight="1">
      <c r="A130" s="205"/>
      <c r="B130" s="205"/>
      <c r="C130" s="85" t="s">
        <v>350</v>
      </c>
      <c r="D130" s="85" t="s">
        <v>351</v>
      </c>
      <c r="E130" s="85" t="s">
        <v>607</v>
      </c>
      <c r="F130" s="85" t="s">
        <v>337</v>
      </c>
      <c r="G130" s="85" t="s">
        <v>404</v>
      </c>
      <c r="H130" s="85" t="s">
        <v>339</v>
      </c>
      <c r="I130" s="85" t="s">
        <v>340</v>
      </c>
      <c r="J130" s="85" t="s">
        <v>397</v>
      </c>
    </row>
    <row r="137" spans="1:10" ht="80.099999999999994" customHeight="1">
      <c r="D137" s="79" t="s">
        <v>366</v>
      </c>
    </row>
    <row r="138" spans="1:10" ht="80.099999999999994" customHeight="1">
      <c r="D138" s="79" t="s">
        <v>371</v>
      </c>
    </row>
    <row r="139" spans="1:10" ht="80.099999999999994" customHeight="1">
      <c r="D139" s="79" t="s">
        <v>375</v>
      </c>
    </row>
    <row r="140" spans="1:10" ht="80.099999999999994" customHeight="1">
      <c r="D140" s="79" t="s">
        <v>351</v>
      </c>
    </row>
    <row r="141" spans="1:10" ht="80.099999999999994" customHeight="1">
      <c r="D141" s="79" t="s">
        <v>357</v>
      </c>
    </row>
    <row r="142" spans="1:10" ht="80.099999999999994" customHeight="1">
      <c r="D142" s="79" t="s">
        <v>335</v>
      </c>
    </row>
    <row r="143" spans="1:10" ht="80.099999999999994" customHeight="1">
      <c r="D143" s="79" t="s">
        <v>366</v>
      </c>
    </row>
    <row r="144" spans="1:10" ht="80.099999999999994" customHeight="1">
      <c r="D144" s="79" t="s">
        <v>393</v>
      </c>
    </row>
    <row r="145" spans="4:4" ht="80.099999999999994" customHeight="1">
      <c r="D145" s="79" t="s">
        <v>351</v>
      </c>
    </row>
    <row r="146" spans="4:4" ht="80.099999999999994" customHeight="1">
      <c r="D146" s="79" t="s">
        <v>357</v>
      </c>
    </row>
    <row r="147" spans="4:4" ht="80.099999999999994" customHeight="1">
      <c r="D147" s="79" t="s">
        <v>335</v>
      </c>
    </row>
    <row r="148" spans="4:4" ht="80.099999999999994" customHeight="1">
      <c r="D148" s="79" t="s">
        <v>335</v>
      </c>
    </row>
  </sheetData>
  <mergeCells count="37">
    <mergeCell ref="A3:J3"/>
    <mergeCell ref="A4:H4"/>
    <mergeCell ref="A8:A10"/>
    <mergeCell ref="A11:A17"/>
    <mergeCell ref="A18:A22"/>
    <mergeCell ref="B8:B10"/>
    <mergeCell ref="B11:B17"/>
    <mergeCell ref="B18:B22"/>
    <mergeCell ref="A23:A35"/>
    <mergeCell ref="A36:A38"/>
    <mergeCell ref="A39:A43"/>
    <mergeCell ref="A44:A50"/>
    <mergeCell ref="A51:A55"/>
    <mergeCell ref="A56:A63"/>
    <mergeCell ref="A64:A71"/>
    <mergeCell ref="A72:A77"/>
    <mergeCell ref="A78:A83"/>
    <mergeCell ref="A84:A90"/>
    <mergeCell ref="A91:A97"/>
    <mergeCell ref="A98:A109"/>
    <mergeCell ref="A110:A118"/>
    <mergeCell ref="A119:A127"/>
    <mergeCell ref="A128:A130"/>
    <mergeCell ref="B23:B35"/>
    <mergeCell ref="B36:B38"/>
    <mergeCell ref="B39:B43"/>
    <mergeCell ref="B51:B55"/>
    <mergeCell ref="B56:B63"/>
    <mergeCell ref="B98:B109"/>
    <mergeCell ref="B110:B118"/>
    <mergeCell ref="B119:B127"/>
    <mergeCell ref="B128:B130"/>
    <mergeCell ref="B64:B71"/>
    <mergeCell ref="B72:B77"/>
    <mergeCell ref="B78:B83"/>
    <mergeCell ref="B84:B90"/>
    <mergeCell ref="B91:B97"/>
  </mergeCells>
  <phoneticPr fontId="17" type="noConversion"/>
  <printOptions horizontalCentered="1"/>
  <pageMargins left="0.96" right="0.96" top="0.72" bottom="0.72" header="0" footer="0"/>
  <pageSetup paperSize="9" scale="69" orientation="landscape"/>
</worksheet>
</file>

<file path=xl/worksheets/sheet10.xml><?xml version="1.0" encoding="utf-8"?>
<worksheet xmlns="http://schemas.openxmlformats.org/spreadsheetml/2006/main" xmlns:r="http://schemas.openxmlformats.org/officeDocument/2006/relationships">
  <sheetPr>
    <outlinePr summaryRight="0"/>
    <pageSetUpPr fitToPage="1"/>
  </sheetPr>
  <dimension ref="A1:F11"/>
  <sheetViews>
    <sheetView showZeros="0" workbookViewId="0">
      <pane ySplit="1" topLeftCell="A2" activePane="bottomLeft" state="frozen"/>
      <selection pane="bottomLeft" activeCell="E16" sqref="E16"/>
    </sheetView>
  </sheetViews>
  <sheetFormatPr defaultColWidth="9.125" defaultRowHeight="14.25" customHeight="1"/>
  <cols>
    <col min="1" max="1" width="32.125" customWidth="1"/>
    <col min="2" max="2" width="20.75" customWidth="1"/>
    <col min="3" max="3" width="32.125" customWidth="1"/>
    <col min="4" max="4" width="27.75" customWidth="1"/>
    <col min="5" max="6" width="36.75" customWidth="1"/>
  </cols>
  <sheetData>
    <row r="1" spans="1:6" ht="14.25" customHeight="1">
      <c r="A1" s="1"/>
      <c r="B1" s="1"/>
      <c r="C1" s="1"/>
      <c r="D1" s="1"/>
      <c r="E1" s="1"/>
      <c r="F1" s="1"/>
    </row>
    <row r="2" spans="1:6" ht="20.100000000000001" customHeight="1">
      <c r="A2" s="73">
        <v>1</v>
      </c>
      <c r="B2" s="74">
        <v>0</v>
      </c>
      <c r="C2" s="73">
        <v>1</v>
      </c>
      <c r="D2" s="75"/>
      <c r="E2" s="75"/>
      <c r="F2" s="72" t="s">
        <v>608</v>
      </c>
    </row>
    <row r="3" spans="1:6" ht="42" customHeight="1">
      <c r="A3" s="214" t="str">
        <f>"2025"&amp;"年部门政府性基金预算支出预算表"</f>
        <v>2025年部门政府性基金预算支出预算表</v>
      </c>
      <c r="B3" s="214" t="s">
        <v>609</v>
      </c>
      <c r="C3" s="215"/>
      <c r="D3" s="154"/>
      <c r="E3" s="154"/>
      <c r="F3" s="154"/>
    </row>
    <row r="4" spans="1:6" ht="21" customHeight="1">
      <c r="A4" s="187" t="s">
        <v>1</v>
      </c>
      <c r="B4" s="187"/>
      <c r="C4" s="216"/>
      <c r="D4" s="75"/>
      <c r="E4" s="75"/>
      <c r="F4" s="72" t="s">
        <v>2</v>
      </c>
    </row>
    <row r="5" spans="1:6" ht="19.5" customHeight="1">
      <c r="A5" s="162" t="s">
        <v>191</v>
      </c>
      <c r="B5" s="219" t="s">
        <v>73</v>
      </c>
      <c r="C5" s="162" t="s">
        <v>74</v>
      </c>
      <c r="D5" s="193" t="s">
        <v>610</v>
      </c>
      <c r="E5" s="158"/>
      <c r="F5" s="159"/>
    </row>
    <row r="6" spans="1:6" ht="18.75" customHeight="1">
      <c r="A6" s="184"/>
      <c r="B6" s="220"/>
      <c r="C6" s="184"/>
      <c r="D6" s="8" t="s">
        <v>56</v>
      </c>
      <c r="E6" s="7" t="s">
        <v>76</v>
      </c>
      <c r="F6" s="8" t="s">
        <v>77</v>
      </c>
    </row>
    <row r="7" spans="1:6" ht="18.75" customHeight="1">
      <c r="A7" s="43">
        <v>1</v>
      </c>
      <c r="B7" s="76" t="s">
        <v>84</v>
      </c>
      <c r="C7" s="43">
        <v>3</v>
      </c>
      <c r="D7" s="77">
        <v>4</v>
      </c>
      <c r="E7" s="77">
        <v>5</v>
      </c>
      <c r="F7" s="77">
        <v>6</v>
      </c>
    </row>
    <row r="8" spans="1:6" ht="21" customHeight="1">
      <c r="A8" s="11"/>
      <c r="B8" s="11"/>
      <c r="C8" s="11"/>
      <c r="D8" s="52"/>
      <c r="E8" s="52"/>
      <c r="F8" s="52"/>
    </row>
    <row r="9" spans="1:6" ht="21" customHeight="1">
      <c r="A9" s="11"/>
      <c r="B9" s="11"/>
      <c r="C9" s="11"/>
      <c r="D9" s="52"/>
      <c r="E9" s="52"/>
      <c r="F9" s="52"/>
    </row>
    <row r="10" spans="1:6" ht="18.75" customHeight="1">
      <c r="A10" s="217" t="s">
        <v>180</v>
      </c>
      <c r="B10" s="217" t="s">
        <v>180</v>
      </c>
      <c r="C10" s="218" t="s">
        <v>180</v>
      </c>
      <c r="D10" s="78"/>
      <c r="E10" s="78"/>
      <c r="F10" s="78"/>
    </row>
    <row r="11" spans="1:6" ht="36" customHeight="1">
      <c r="A11" s="207" t="s">
        <v>611</v>
      </c>
      <c r="B11" s="207"/>
      <c r="C11" s="207"/>
      <c r="D11" s="207"/>
      <c r="E11" s="207"/>
      <c r="F11" s="207"/>
    </row>
  </sheetData>
  <mergeCells count="8">
    <mergeCell ref="A3:F3"/>
    <mergeCell ref="A4:C4"/>
    <mergeCell ref="D5:F5"/>
    <mergeCell ref="A10:C10"/>
    <mergeCell ref="A11:F11"/>
    <mergeCell ref="A5:A6"/>
    <mergeCell ref="B5:B6"/>
    <mergeCell ref="C5:C6"/>
  </mergeCells>
  <phoneticPr fontId="17" type="noConversion"/>
  <printOptions horizontalCentered="1"/>
  <pageMargins left="0.37" right="0.37" top="0.56000000000000005" bottom="0.56000000000000005" header="0.48" footer="0.48"/>
  <pageSetup paperSize="9" scale="98" orientation="landscape"/>
</worksheet>
</file>

<file path=xl/worksheets/sheet11.xml><?xml version="1.0" encoding="utf-8"?>
<worksheet xmlns="http://schemas.openxmlformats.org/spreadsheetml/2006/main" xmlns:r="http://schemas.openxmlformats.org/officeDocument/2006/relationships">
  <sheetPr>
    <outlinePr summaryRight="0"/>
    <pageSetUpPr fitToPage="1"/>
  </sheetPr>
  <dimension ref="A1:S17"/>
  <sheetViews>
    <sheetView showZeros="0" workbookViewId="0">
      <pane ySplit="1" topLeftCell="A2" activePane="bottomLeft" state="frozen"/>
      <selection pane="bottomLeft" activeCell="G13" sqref="G13"/>
    </sheetView>
  </sheetViews>
  <sheetFormatPr defaultColWidth="9.125" defaultRowHeight="14.25" customHeight="1"/>
  <cols>
    <col min="1" max="2" width="32.625" customWidth="1"/>
    <col min="3" max="3" width="57.875" customWidth="1"/>
    <col min="4" max="4" width="27" customWidth="1"/>
    <col min="5" max="5" width="35.25" customWidth="1"/>
    <col min="6" max="6" width="7.75" customWidth="1"/>
    <col min="7" max="7" width="11.125" customWidth="1"/>
    <col min="8" max="8" width="13.25" customWidth="1"/>
    <col min="9" max="18" width="20" customWidth="1"/>
    <col min="19" max="19" width="19.875" customWidth="1"/>
  </cols>
  <sheetData>
    <row r="1" spans="1:19" ht="14.25" customHeight="1">
      <c r="A1" s="1"/>
      <c r="B1" s="1"/>
      <c r="C1" s="1"/>
      <c r="D1" s="1"/>
      <c r="E1" s="1"/>
      <c r="F1" s="1"/>
      <c r="G1" s="1"/>
      <c r="H1" s="1"/>
      <c r="I1" s="1"/>
      <c r="J1" s="1"/>
      <c r="K1" s="1"/>
      <c r="L1" s="1"/>
      <c r="M1" s="1"/>
      <c r="N1" s="1"/>
      <c r="O1" s="1"/>
      <c r="P1" s="1"/>
      <c r="Q1" s="1"/>
      <c r="R1" s="1"/>
      <c r="S1" s="1"/>
    </row>
    <row r="2" spans="1:19" ht="27" customHeight="1">
      <c r="B2" s="54"/>
      <c r="C2" s="54"/>
      <c r="R2" s="3"/>
      <c r="S2" s="3" t="s">
        <v>612</v>
      </c>
    </row>
    <row r="3" spans="1:19" ht="41.25" customHeight="1">
      <c r="A3" s="232" t="str">
        <f>"2025"&amp;"年部门政府采购预算表"</f>
        <v>2025年部门政府采购预算表</v>
      </c>
      <c r="B3" s="185"/>
      <c r="C3" s="185"/>
      <c r="D3" s="186"/>
      <c r="E3" s="186"/>
      <c r="F3" s="186"/>
      <c r="G3" s="186"/>
      <c r="H3" s="186"/>
      <c r="I3" s="186"/>
      <c r="J3" s="186"/>
      <c r="K3" s="186"/>
      <c r="L3" s="186"/>
      <c r="M3" s="185"/>
      <c r="N3" s="186"/>
      <c r="O3" s="186"/>
      <c r="P3" s="185"/>
      <c r="Q3" s="186"/>
      <c r="R3" s="185"/>
      <c r="S3" s="185"/>
    </row>
    <row r="4" spans="1:19" ht="24" customHeight="1">
      <c r="A4" s="221" t="s">
        <v>1</v>
      </c>
      <c r="B4" s="233"/>
      <c r="C4" s="233"/>
      <c r="D4" s="234"/>
      <c r="E4" s="234"/>
      <c r="F4" s="234"/>
      <c r="G4" s="234"/>
      <c r="H4" s="234"/>
      <c r="I4" s="4"/>
      <c r="J4" s="4"/>
      <c r="K4" s="4"/>
      <c r="L4" s="4"/>
      <c r="R4" s="5"/>
      <c r="S4" s="72" t="s">
        <v>2</v>
      </c>
    </row>
    <row r="5" spans="1:19" ht="15.75" customHeight="1">
      <c r="A5" s="197" t="s">
        <v>190</v>
      </c>
      <c r="B5" s="224" t="s">
        <v>191</v>
      </c>
      <c r="C5" s="224" t="s">
        <v>613</v>
      </c>
      <c r="D5" s="227" t="s">
        <v>614</v>
      </c>
      <c r="E5" s="227" t="s">
        <v>615</v>
      </c>
      <c r="F5" s="227" t="s">
        <v>616</v>
      </c>
      <c r="G5" s="227" t="s">
        <v>617</v>
      </c>
      <c r="H5" s="227" t="s">
        <v>618</v>
      </c>
      <c r="I5" s="235" t="s">
        <v>198</v>
      </c>
      <c r="J5" s="235"/>
      <c r="K5" s="235"/>
      <c r="L5" s="235"/>
      <c r="M5" s="191"/>
      <c r="N5" s="235"/>
      <c r="O5" s="235"/>
      <c r="P5" s="190"/>
      <c r="Q5" s="235"/>
      <c r="R5" s="191"/>
      <c r="S5" s="192"/>
    </row>
    <row r="6" spans="1:19" ht="17.25" customHeight="1">
      <c r="A6" s="201"/>
      <c r="B6" s="225"/>
      <c r="C6" s="225"/>
      <c r="D6" s="228"/>
      <c r="E6" s="228"/>
      <c r="F6" s="228"/>
      <c r="G6" s="228"/>
      <c r="H6" s="228"/>
      <c r="I6" s="228" t="s">
        <v>56</v>
      </c>
      <c r="J6" s="228" t="s">
        <v>59</v>
      </c>
      <c r="K6" s="228" t="s">
        <v>619</v>
      </c>
      <c r="L6" s="228" t="s">
        <v>620</v>
      </c>
      <c r="M6" s="230" t="s">
        <v>621</v>
      </c>
      <c r="N6" s="236" t="s">
        <v>622</v>
      </c>
      <c r="O6" s="236"/>
      <c r="P6" s="237"/>
      <c r="Q6" s="236"/>
      <c r="R6" s="238"/>
      <c r="S6" s="226"/>
    </row>
    <row r="7" spans="1:19" ht="54" customHeight="1">
      <c r="A7" s="198"/>
      <c r="B7" s="226"/>
      <c r="C7" s="226"/>
      <c r="D7" s="229"/>
      <c r="E7" s="229"/>
      <c r="F7" s="229"/>
      <c r="G7" s="229"/>
      <c r="H7" s="229"/>
      <c r="I7" s="229"/>
      <c r="J7" s="229" t="s">
        <v>58</v>
      </c>
      <c r="K7" s="229"/>
      <c r="L7" s="229"/>
      <c r="M7" s="231"/>
      <c r="N7" s="57" t="s">
        <v>58</v>
      </c>
      <c r="O7" s="57" t="s">
        <v>65</v>
      </c>
      <c r="P7" s="56" t="s">
        <v>66</v>
      </c>
      <c r="Q7" s="57" t="s">
        <v>67</v>
      </c>
      <c r="R7" s="62" t="s">
        <v>68</v>
      </c>
      <c r="S7" s="56" t="s">
        <v>69</v>
      </c>
    </row>
    <row r="8" spans="1:19" ht="18" customHeight="1">
      <c r="A8" s="65">
        <v>1</v>
      </c>
      <c r="B8" s="65" t="s">
        <v>84</v>
      </c>
      <c r="C8" s="66">
        <v>3</v>
      </c>
      <c r="D8" s="66">
        <v>4</v>
      </c>
      <c r="E8" s="65">
        <v>5</v>
      </c>
      <c r="F8" s="65">
        <v>6</v>
      </c>
      <c r="G8" s="65">
        <v>7</v>
      </c>
      <c r="H8" s="65">
        <v>8</v>
      </c>
      <c r="I8" s="65">
        <v>9</v>
      </c>
      <c r="J8" s="65">
        <v>10</v>
      </c>
      <c r="K8" s="65">
        <v>11</v>
      </c>
      <c r="L8" s="65">
        <v>12</v>
      </c>
      <c r="M8" s="65">
        <v>13</v>
      </c>
      <c r="N8" s="65">
        <v>14</v>
      </c>
      <c r="O8" s="65">
        <v>15</v>
      </c>
      <c r="P8" s="65">
        <v>16</v>
      </c>
      <c r="Q8" s="65">
        <v>17</v>
      </c>
      <c r="R8" s="65">
        <v>18</v>
      </c>
      <c r="S8" s="65">
        <v>19</v>
      </c>
    </row>
    <row r="9" spans="1:19" ht="21" customHeight="1">
      <c r="A9" s="67" t="s">
        <v>70</v>
      </c>
      <c r="B9" s="12" t="s">
        <v>70</v>
      </c>
      <c r="C9" s="12" t="s">
        <v>284</v>
      </c>
      <c r="D9" s="67" t="s">
        <v>623</v>
      </c>
      <c r="E9" s="67" t="s">
        <v>624</v>
      </c>
      <c r="F9" s="67" t="s">
        <v>572</v>
      </c>
      <c r="G9" s="68">
        <v>1</v>
      </c>
      <c r="H9" s="52">
        <v>125</v>
      </c>
      <c r="I9" s="52">
        <v>125</v>
      </c>
      <c r="J9" s="52">
        <v>125</v>
      </c>
      <c r="K9" s="52"/>
      <c r="L9" s="52"/>
      <c r="M9" s="52"/>
      <c r="N9" s="52"/>
      <c r="O9" s="52"/>
      <c r="P9" s="52"/>
      <c r="Q9" s="52"/>
      <c r="R9" s="52"/>
      <c r="S9" s="52"/>
    </row>
    <row r="10" spans="1:19" ht="21" customHeight="1">
      <c r="A10" s="69" t="s">
        <v>70</v>
      </c>
      <c r="B10" s="70" t="s">
        <v>70</v>
      </c>
      <c r="C10" s="70" t="s">
        <v>237</v>
      </c>
      <c r="D10" s="69" t="s">
        <v>625</v>
      </c>
      <c r="E10" s="69" t="s">
        <v>626</v>
      </c>
      <c r="F10" s="69" t="s">
        <v>444</v>
      </c>
      <c r="G10" s="71">
        <v>1</v>
      </c>
      <c r="H10" s="52"/>
      <c r="I10" s="52">
        <v>0.1</v>
      </c>
      <c r="J10" s="52">
        <v>0.1</v>
      </c>
      <c r="K10" s="52"/>
      <c r="L10" s="52"/>
      <c r="M10" s="52"/>
      <c r="N10" s="52"/>
      <c r="O10" s="52"/>
      <c r="P10" s="52"/>
      <c r="Q10" s="52"/>
      <c r="R10" s="52"/>
      <c r="S10" s="52"/>
    </row>
    <row r="11" spans="1:19" ht="21" customHeight="1">
      <c r="A11" s="69" t="s">
        <v>70</v>
      </c>
      <c r="B11" s="70" t="s">
        <v>70</v>
      </c>
      <c r="C11" s="70" t="s">
        <v>237</v>
      </c>
      <c r="D11" s="69" t="s">
        <v>627</v>
      </c>
      <c r="E11" s="69" t="s">
        <v>628</v>
      </c>
      <c r="F11" s="69" t="s">
        <v>444</v>
      </c>
      <c r="G11" s="71">
        <v>2</v>
      </c>
      <c r="H11" s="52"/>
      <c r="I11" s="52">
        <v>0.6</v>
      </c>
      <c r="J11" s="52">
        <v>0.6</v>
      </c>
      <c r="K11" s="52"/>
      <c r="L11" s="52"/>
      <c r="M11" s="52"/>
      <c r="N11" s="52"/>
      <c r="O11" s="52"/>
      <c r="P11" s="52"/>
      <c r="Q11" s="52"/>
      <c r="R11" s="52"/>
      <c r="S11" s="52"/>
    </row>
    <row r="12" spans="1:19" ht="21" customHeight="1">
      <c r="A12" s="69" t="s">
        <v>70</v>
      </c>
      <c r="B12" s="70" t="s">
        <v>70</v>
      </c>
      <c r="C12" s="70" t="s">
        <v>237</v>
      </c>
      <c r="D12" s="69" t="s">
        <v>629</v>
      </c>
      <c r="E12" s="69" t="s">
        <v>630</v>
      </c>
      <c r="F12" s="69" t="s">
        <v>444</v>
      </c>
      <c r="G12" s="71">
        <v>4</v>
      </c>
      <c r="H12" s="52"/>
      <c r="I12" s="52">
        <v>2</v>
      </c>
      <c r="J12" s="52">
        <v>2</v>
      </c>
      <c r="K12" s="52"/>
      <c r="L12" s="52"/>
      <c r="M12" s="52"/>
      <c r="N12" s="52"/>
      <c r="O12" s="52"/>
      <c r="P12" s="52"/>
      <c r="Q12" s="52"/>
      <c r="R12" s="52"/>
      <c r="S12" s="52"/>
    </row>
    <row r="13" spans="1:19" ht="21" customHeight="1">
      <c r="A13" s="69" t="s">
        <v>70</v>
      </c>
      <c r="B13" s="70" t="s">
        <v>70</v>
      </c>
      <c r="C13" s="70" t="s">
        <v>244</v>
      </c>
      <c r="D13" s="69" t="s">
        <v>631</v>
      </c>
      <c r="E13" s="69" t="s">
        <v>632</v>
      </c>
      <c r="F13" s="69" t="s">
        <v>572</v>
      </c>
      <c r="G13" s="71">
        <v>1</v>
      </c>
      <c r="H13" s="52"/>
      <c r="I13" s="52">
        <v>0.45</v>
      </c>
      <c r="J13" s="52">
        <v>0.45</v>
      </c>
      <c r="K13" s="52"/>
      <c r="L13" s="52"/>
      <c r="M13" s="52"/>
      <c r="N13" s="52"/>
      <c r="O13" s="52"/>
      <c r="P13" s="52"/>
      <c r="Q13" s="52"/>
      <c r="R13" s="52"/>
      <c r="S13" s="52"/>
    </row>
    <row r="14" spans="1:19" ht="21" customHeight="1">
      <c r="A14" s="69" t="s">
        <v>70</v>
      </c>
      <c r="B14" s="70" t="s">
        <v>70</v>
      </c>
      <c r="C14" s="70" t="s">
        <v>296</v>
      </c>
      <c r="D14" s="69" t="s">
        <v>633</v>
      </c>
      <c r="E14" s="69" t="s">
        <v>634</v>
      </c>
      <c r="F14" s="69" t="s">
        <v>572</v>
      </c>
      <c r="G14" s="71">
        <v>1</v>
      </c>
      <c r="H14" s="52">
        <v>10</v>
      </c>
      <c r="I14" s="52">
        <v>10</v>
      </c>
      <c r="J14" s="52">
        <v>10</v>
      </c>
      <c r="K14" s="52"/>
      <c r="L14" s="52"/>
      <c r="M14" s="52"/>
      <c r="N14" s="52"/>
      <c r="O14" s="52"/>
      <c r="P14" s="52"/>
      <c r="Q14" s="52"/>
      <c r="R14" s="52"/>
      <c r="S14" s="52"/>
    </row>
    <row r="15" spans="1:19" ht="21" customHeight="1">
      <c r="A15" s="69" t="s">
        <v>70</v>
      </c>
      <c r="B15" s="70" t="s">
        <v>70</v>
      </c>
      <c r="C15" s="70" t="s">
        <v>310</v>
      </c>
      <c r="D15" s="69" t="s">
        <v>635</v>
      </c>
      <c r="E15" s="69" t="s">
        <v>636</v>
      </c>
      <c r="F15" s="69" t="s">
        <v>572</v>
      </c>
      <c r="G15" s="71">
        <v>1</v>
      </c>
      <c r="H15" s="52">
        <v>80</v>
      </c>
      <c r="I15" s="52">
        <v>80</v>
      </c>
      <c r="J15" s="52">
        <v>80</v>
      </c>
      <c r="K15" s="52"/>
      <c r="L15" s="52"/>
      <c r="M15" s="52"/>
      <c r="N15" s="52"/>
      <c r="O15" s="52"/>
      <c r="P15" s="52"/>
      <c r="Q15" s="52"/>
      <c r="R15" s="52"/>
      <c r="S15" s="52"/>
    </row>
    <row r="16" spans="1:19" ht="21" customHeight="1">
      <c r="A16" s="239" t="s">
        <v>180</v>
      </c>
      <c r="B16" s="240"/>
      <c r="C16" s="240"/>
      <c r="D16" s="241"/>
      <c r="E16" s="241"/>
      <c r="F16" s="241"/>
      <c r="G16" s="126"/>
      <c r="H16" s="52">
        <v>215</v>
      </c>
      <c r="I16" s="52">
        <v>218.15</v>
      </c>
      <c r="J16" s="52">
        <v>218.15</v>
      </c>
      <c r="K16" s="52"/>
      <c r="L16" s="52"/>
      <c r="M16" s="52"/>
      <c r="N16" s="52"/>
      <c r="O16" s="52"/>
      <c r="P16" s="52"/>
      <c r="Q16" s="52"/>
      <c r="R16" s="52"/>
      <c r="S16" s="52"/>
    </row>
    <row r="17" spans="1:19" ht="21" customHeight="1">
      <c r="A17" s="221" t="s">
        <v>637</v>
      </c>
      <c r="B17" s="187"/>
      <c r="C17" s="187"/>
      <c r="D17" s="221"/>
      <c r="E17" s="221"/>
      <c r="F17" s="221"/>
      <c r="G17" s="222"/>
      <c r="H17" s="223"/>
      <c r="I17" s="223"/>
      <c r="J17" s="223"/>
      <c r="K17" s="223"/>
      <c r="L17" s="223"/>
      <c r="M17" s="223"/>
      <c r="N17" s="223"/>
      <c r="O17" s="223"/>
      <c r="P17" s="223"/>
      <c r="Q17" s="223"/>
      <c r="R17" s="223"/>
      <c r="S17" s="223"/>
    </row>
  </sheetData>
  <mergeCells count="19">
    <mergeCell ref="A3:S3"/>
    <mergeCell ref="A4:H4"/>
    <mergeCell ref="I5:S5"/>
    <mergeCell ref="N6:S6"/>
    <mergeCell ref="A16:G16"/>
    <mergeCell ref="A17:S17"/>
    <mergeCell ref="A5:A7"/>
    <mergeCell ref="B5:B7"/>
    <mergeCell ref="C5:C7"/>
    <mergeCell ref="D5:D7"/>
    <mergeCell ref="E5:E7"/>
    <mergeCell ref="F5:F7"/>
    <mergeCell ref="G5:G7"/>
    <mergeCell ref="H5:H7"/>
    <mergeCell ref="I6:I7"/>
    <mergeCell ref="J6:J7"/>
    <mergeCell ref="K6:K7"/>
    <mergeCell ref="L6:L7"/>
    <mergeCell ref="M6:M7"/>
  </mergeCells>
  <phoneticPr fontId="17" type="noConversion"/>
  <printOptions horizontalCentered="1"/>
  <pageMargins left="0.96" right="0.96" top="0.72" bottom="0.72" header="0" footer="0"/>
  <pageSetup paperSize="9" scale="60" orientation="landscape"/>
</worksheet>
</file>

<file path=xl/worksheets/sheet12.xml><?xml version="1.0" encoding="utf-8"?>
<worksheet xmlns="http://schemas.openxmlformats.org/spreadsheetml/2006/main" xmlns:r="http://schemas.openxmlformats.org/officeDocument/2006/relationships">
  <sheetPr>
    <outlinePr summaryRight="0"/>
    <pageSetUpPr fitToPage="1"/>
  </sheetPr>
  <dimension ref="A1:T11"/>
  <sheetViews>
    <sheetView showZeros="0" workbookViewId="0">
      <pane ySplit="1" topLeftCell="A2" activePane="bottomLeft" state="frozen"/>
      <selection pane="bottomLeft" activeCell="T7" sqref="T7"/>
    </sheetView>
  </sheetViews>
  <sheetFormatPr defaultColWidth="9.125" defaultRowHeight="14.25" customHeight="1"/>
  <cols>
    <col min="1" max="5" width="39.125" customWidth="1"/>
    <col min="6" max="6" width="27.625" customWidth="1"/>
    <col min="7" max="7" width="28.625" customWidth="1"/>
    <col min="8" max="8" width="28.125" customWidth="1"/>
    <col min="9" max="9" width="39.125" customWidth="1"/>
    <col min="10" max="18" width="20.375" customWidth="1"/>
    <col min="19" max="20" width="20.25" customWidth="1"/>
  </cols>
  <sheetData>
    <row r="1" spans="1:20" ht="14.25" customHeight="1">
      <c r="A1" s="1"/>
      <c r="B1" s="1"/>
      <c r="C1" s="1"/>
      <c r="D1" s="1"/>
      <c r="E1" s="1"/>
      <c r="F1" s="1"/>
      <c r="G1" s="1"/>
      <c r="H1" s="1"/>
      <c r="I1" s="1"/>
      <c r="J1" s="1"/>
      <c r="K1" s="1"/>
      <c r="L1" s="1"/>
      <c r="M1" s="1"/>
      <c r="N1" s="1"/>
      <c r="O1" s="1"/>
      <c r="P1" s="1"/>
      <c r="Q1" s="1"/>
      <c r="R1" s="1"/>
      <c r="S1" s="1"/>
      <c r="T1" s="1"/>
    </row>
    <row r="2" spans="1:20" ht="20.100000000000001" customHeight="1">
      <c r="A2" s="53"/>
      <c r="B2" s="54"/>
      <c r="C2" s="54"/>
      <c r="D2" s="54"/>
      <c r="E2" s="54"/>
      <c r="F2" s="54"/>
      <c r="G2" s="54"/>
      <c r="H2" s="53"/>
      <c r="I2" s="53"/>
      <c r="J2" s="53"/>
      <c r="K2" s="53"/>
      <c r="L2" s="53"/>
      <c r="M2" s="53"/>
      <c r="N2" s="61"/>
      <c r="O2" s="53"/>
      <c r="P2" s="53"/>
      <c r="Q2" s="54"/>
      <c r="R2" s="53"/>
      <c r="S2" s="63"/>
      <c r="T2" s="63" t="s">
        <v>638</v>
      </c>
    </row>
    <row r="3" spans="1:20" ht="41.25" customHeight="1">
      <c r="A3" s="232" t="str">
        <f>"2025"&amp;"年部门政府购买服务预算表"</f>
        <v>2025年部门政府购买服务预算表</v>
      </c>
      <c r="B3" s="185"/>
      <c r="C3" s="185"/>
      <c r="D3" s="185"/>
      <c r="E3" s="185"/>
      <c r="F3" s="185"/>
      <c r="G3" s="185"/>
      <c r="H3" s="243"/>
      <c r="I3" s="243"/>
      <c r="J3" s="243"/>
      <c r="K3" s="243"/>
      <c r="L3" s="243"/>
      <c r="M3" s="243"/>
      <c r="N3" s="244"/>
      <c r="O3" s="243"/>
      <c r="P3" s="243"/>
      <c r="Q3" s="185"/>
      <c r="R3" s="243"/>
      <c r="S3" s="244"/>
      <c r="T3" s="185"/>
    </row>
    <row r="4" spans="1:20" ht="22.5" customHeight="1">
      <c r="A4" s="245" t="s">
        <v>1</v>
      </c>
      <c r="B4" s="233"/>
      <c r="C4" s="233"/>
      <c r="D4" s="233"/>
      <c r="E4" s="233"/>
      <c r="F4" s="233"/>
      <c r="G4" s="233"/>
      <c r="H4" s="246"/>
      <c r="I4" s="246"/>
      <c r="J4" s="48"/>
      <c r="K4" s="48"/>
      <c r="L4" s="48"/>
      <c r="M4" s="48"/>
      <c r="N4" s="61"/>
      <c r="O4" s="53"/>
      <c r="P4" s="53"/>
      <c r="Q4" s="54"/>
      <c r="R4" s="53"/>
      <c r="S4" s="64"/>
      <c r="T4" s="63" t="s">
        <v>2</v>
      </c>
    </row>
    <row r="5" spans="1:20" ht="24" customHeight="1">
      <c r="A5" s="197" t="s">
        <v>190</v>
      </c>
      <c r="B5" s="224" t="s">
        <v>191</v>
      </c>
      <c r="C5" s="224" t="s">
        <v>613</v>
      </c>
      <c r="D5" s="224" t="s">
        <v>639</v>
      </c>
      <c r="E5" s="224" t="s">
        <v>640</v>
      </c>
      <c r="F5" s="224" t="s">
        <v>641</v>
      </c>
      <c r="G5" s="224" t="s">
        <v>642</v>
      </c>
      <c r="H5" s="227" t="s">
        <v>643</v>
      </c>
      <c r="I5" s="227" t="s">
        <v>644</v>
      </c>
      <c r="J5" s="235" t="s">
        <v>198</v>
      </c>
      <c r="K5" s="235"/>
      <c r="L5" s="235"/>
      <c r="M5" s="235"/>
      <c r="N5" s="191"/>
      <c r="O5" s="235"/>
      <c r="P5" s="235"/>
      <c r="Q5" s="190"/>
      <c r="R5" s="235"/>
      <c r="S5" s="191"/>
      <c r="T5" s="192"/>
    </row>
    <row r="6" spans="1:20" ht="24" customHeight="1">
      <c r="A6" s="201"/>
      <c r="B6" s="225"/>
      <c r="C6" s="225"/>
      <c r="D6" s="225"/>
      <c r="E6" s="225"/>
      <c r="F6" s="225"/>
      <c r="G6" s="225"/>
      <c r="H6" s="228"/>
      <c r="I6" s="228"/>
      <c r="J6" s="228" t="s">
        <v>56</v>
      </c>
      <c r="K6" s="228" t="s">
        <v>59</v>
      </c>
      <c r="L6" s="228" t="s">
        <v>619</v>
      </c>
      <c r="M6" s="228" t="s">
        <v>620</v>
      </c>
      <c r="N6" s="230" t="s">
        <v>621</v>
      </c>
      <c r="O6" s="236" t="s">
        <v>622</v>
      </c>
      <c r="P6" s="236"/>
      <c r="Q6" s="237"/>
      <c r="R6" s="236"/>
      <c r="S6" s="238"/>
      <c r="T6" s="226"/>
    </row>
    <row r="7" spans="1:20" ht="54" customHeight="1">
      <c r="A7" s="198"/>
      <c r="B7" s="226"/>
      <c r="C7" s="226"/>
      <c r="D7" s="226"/>
      <c r="E7" s="226"/>
      <c r="F7" s="226"/>
      <c r="G7" s="226"/>
      <c r="H7" s="229"/>
      <c r="I7" s="229"/>
      <c r="J7" s="229"/>
      <c r="K7" s="229" t="s">
        <v>58</v>
      </c>
      <c r="L7" s="229"/>
      <c r="M7" s="229"/>
      <c r="N7" s="231"/>
      <c r="O7" s="57" t="s">
        <v>58</v>
      </c>
      <c r="P7" s="57" t="s">
        <v>65</v>
      </c>
      <c r="Q7" s="56" t="s">
        <v>66</v>
      </c>
      <c r="R7" s="57" t="s">
        <v>67</v>
      </c>
      <c r="S7" s="62" t="s">
        <v>68</v>
      </c>
      <c r="T7" s="56" t="s">
        <v>69</v>
      </c>
    </row>
    <row r="8" spans="1:20" ht="17.25" customHeight="1">
      <c r="A8" s="9">
        <v>1</v>
      </c>
      <c r="B8" s="56">
        <v>2</v>
      </c>
      <c r="C8" s="9">
        <v>3</v>
      </c>
      <c r="D8" s="9">
        <v>4</v>
      </c>
      <c r="E8" s="56">
        <v>5</v>
      </c>
      <c r="F8" s="9">
        <v>6</v>
      </c>
      <c r="G8" s="9">
        <v>7</v>
      </c>
      <c r="H8" s="56">
        <v>8</v>
      </c>
      <c r="I8" s="9">
        <v>9</v>
      </c>
      <c r="J8" s="9">
        <v>10</v>
      </c>
      <c r="K8" s="56">
        <v>11</v>
      </c>
      <c r="L8" s="9">
        <v>12</v>
      </c>
      <c r="M8" s="9">
        <v>13</v>
      </c>
      <c r="N8" s="56">
        <v>14</v>
      </c>
      <c r="O8" s="9">
        <v>15</v>
      </c>
      <c r="P8" s="9">
        <v>16</v>
      </c>
      <c r="Q8" s="56">
        <v>17</v>
      </c>
      <c r="R8" s="9">
        <v>18</v>
      </c>
      <c r="S8" s="9">
        <v>19</v>
      </c>
      <c r="T8" s="9">
        <v>20</v>
      </c>
    </row>
    <row r="9" spans="1:20" ht="21" customHeight="1">
      <c r="A9" s="58"/>
      <c r="B9" s="59"/>
      <c r="C9" s="59"/>
      <c r="D9" s="59"/>
      <c r="E9" s="59"/>
      <c r="F9" s="59"/>
      <c r="G9" s="59"/>
      <c r="H9" s="60"/>
      <c r="I9" s="60"/>
      <c r="J9" s="52"/>
      <c r="K9" s="52"/>
      <c r="L9" s="52"/>
      <c r="M9" s="52"/>
      <c r="N9" s="52"/>
      <c r="O9" s="52"/>
      <c r="P9" s="52"/>
      <c r="Q9" s="52"/>
      <c r="R9" s="52"/>
      <c r="S9" s="52"/>
      <c r="T9" s="52"/>
    </row>
    <row r="10" spans="1:20" ht="21" customHeight="1">
      <c r="A10" s="239" t="s">
        <v>180</v>
      </c>
      <c r="B10" s="240"/>
      <c r="C10" s="240"/>
      <c r="D10" s="240"/>
      <c r="E10" s="240"/>
      <c r="F10" s="240"/>
      <c r="G10" s="240"/>
      <c r="H10" s="241"/>
      <c r="I10" s="136"/>
      <c r="J10" s="52"/>
      <c r="K10" s="52"/>
      <c r="L10" s="52"/>
      <c r="M10" s="52"/>
      <c r="N10" s="52"/>
      <c r="O10" s="52"/>
      <c r="P10" s="52"/>
      <c r="Q10" s="52"/>
      <c r="R10" s="52"/>
      <c r="S10" s="52"/>
      <c r="T10" s="52"/>
    </row>
    <row r="11" spans="1:20" ht="42" customHeight="1">
      <c r="A11" s="242" t="s">
        <v>645</v>
      </c>
      <c r="B11" s="242"/>
      <c r="C11" s="242"/>
      <c r="D11" s="242"/>
      <c r="E11" s="242"/>
      <c r="F11" s="242"/>
      <c r="G11" s="242"/>
      <c r="H11" s="242"/>
      <c r="I11" s="242"/>
      <c r="J11" s="242"/>
      <c r="K11" s="242"/>
      <c r="L11" s="242"/>
      <c r="M11" s="242"/>
      <c r="N11" s="242"/>
      <c r="O11" s="242"/>
      <c r="P11" s="242"/>
      <c r="Q11" s="242"/>
    </row>
  </sheetData>
  <mergeCells count="20">
    <mergeCell ref="A3:T3"/>
    <mergeCell ref="A4:I4"/>
    <mergeCell ref="J5:T5"/>
    <mergeCell ref="O6:T6"/>
    <mergeCell ref="A10:I10"/>
    <mergeCell ref="A11:Q11"/>
    <mergeCell ref="A5:A7"/>
    <mergeCell ref="B5:B7"/>
    <mergeCell ref="C5:C7"/>
    <mergeCell ref="D5:D7"/>
    <mergeCell ref="E5:E7"/>
    <mergeCell ref="F5:F7"/>
    <mergeCell ref="G5:G7"/>
    <mergeCell ref="H5:H7"/>
    <mergeCell ref="I5:I7"/>
    <mergeCell ref="J6:J7"/>
    <mergeCell ref="K6:K7"/>
    <mergeCell ref="L6:L7"/>
    <mergeCell ref="M6:M7"/>
    <mergeCell ref="N6:N7"/>
  </mergeCells>
  <phoneticPr fontId="17" type="noConversion"/>
  <printOptions horizontalCentered="1"/>
  <pageMargins left="0.96" right="0.96" top="0.72" bottom="0.72" header="0" footer="0"/>
  <pageSetup paperSize="9" scale="60" orientation="landscape"/>
</worksheet>
</file>

<file path=xl/worksheets/sheet13.xml><?xml version="1.0" encoding="utf-8"?>
<worksheet xmlns="http://schemas.openxmlformats.org/spreadsheetml/2006/main" xmlns:r="http://schemas.openxmlformats.org/officeDocument/2006/relationships">
  <sheetPr>
    <outlinePr summaryRight="0"/>
    <pageSetUpPr fitToPage="1"/>
  </sheetPr>
  <dimension ref="A1:E9"/>
  <sheetViews>
    <sheetView showZeros="0" workbookViewId="0">
      <pane ySplit="1" topLeftCell="A2" activePane="bottomLeft" state="frozen"/>
      <selection pane="bottomLeft" activeCell="A8" sqref="A8"/>
    </sheetView>
  </sheetViews>
  <sheetFormatPr defaultColWidth="9.125" defaultRowHeight="14.25" customHeight="1"/>
  <cols>
    <col min="1" max="1" width="37.75" customWidth="1"/>
    <col min="2" max="5" width="20" customWidth="1"/>
  </cols>
  <sheetData>
    <row r="1" spans="1:5" ht="14.25" customHeight="1">
      <c r="A1" s="1"/>
      <c r="B1" s="1"/>
      <c r="C1" s="1"/>
      <c r="D1" s="1"/>
      <c r="E1" s="1"/>
    </row>
    <row r="2" spans="1:5" ht="20.100000000000001" customHeight="1">
      <c r="D2" s="47"/>
      <c r="E2" s="3" t="s">
        <v>646</v>
      </c>
    </row>
    <row r="3" spans="1:5" ht="41.25" customHeight="1">
      <c r="A3" s="232" t="str">
        <f>"2025"&amp;"年对下转移支付预算表"</f>
        <v>2025年对下转移支付预算表</v>
      </c>
      <c r="B3" s="186"/>
      <c r="C3" s="186"/>
      <c r="D3" s="186"/>
      <c r="E3" s="185"/>
    </row>
    <row r="4" spans="1:5" ht="23.1" customHeight="1">
      <c r="A4" s="245" t="s">
        <v>1</v>
      </c>
      <c r="B4" s="246"/>
      <c r="C4" s="246"/>
      <c r="D4" s="247"/>
      <c r="E4" s="5" t="s">
        <v>2</v>
      </c>
    </row>
    <row r="5" spans="1:5" ht="19.5" customHeight="1">
      <c r="A5" s="202" t="s">
        <v>647</v>
      </c>
      <c r="B5" s="193" t="s">
        <v>198</v>
      </c>
      <c r="C5" s="158"/>
      <c r="D5" s="158"/>
      <c r="E5" s="49"/>
    </row>
    <row r="6" spans="1:5" ht="40.5" customHeight="1">
      <c r="A6" s="163"/>
      <c r="B6" s="19" t="s">
        <v>56</v>
      </c>
      <c r="C6" s="6" t="s">
        <v>59</v>
      </c>
      <c r="D6" s="50" t="s">
        <v>619</v>
      </c>
      <c r="E6" s="30" t="s">
        <v>648</v>
      </c>
    </row>
    <row r="7" spans="1:5" ht="19.5" customHeight="1">
      <c r="A7" s="10">
        <v>1</v>
      </c>
      <c r="B7" s="10">
        <v>2</v>
      </c>
      <c r="C7" s="10">
        <v>3</v>
      </c>
      <c r="D7" s="51">
        <v>4</v>
      </c>
      <c r="E7" s="24">
        <v>24</v>
      </c>
    </row>
    <row r="8" spans="1:5" ht="19.5" customHeight="1">
      <c r="A8" s="21" t="s">
        <v>649</v>
      </c>
      <c r="B8" s="52"/>
      <c r="C8" s="52"/>
      <c r="D8" s="52"/>
      <c r="E8" s="52"/>
    </row>
    <row r="9" spans="1:5" ht="57" customHeight="1">
      <c r="A9" s="248" t="s">
        <v>650</v>
      </c>
      <c r="B9" s="248"/>
      <c r="C9" s="248"/>
      <c r="D9" s="248"/>
    </row>
  </sheetData>
  <mergeCells count="5">
    <mergeCell ref="A3:E3"/>
    <mergeCell ref="A4:D4"/>
    <mergeCell ref="B5:D5"/>
    <mergeCell ref="A9:D9"/>
    <mergeCell ref="A5:A6"/>
  </mergeCells>
  <phoneticPr fontId="17" type="noConversion"/>
  <printOptions horizontalCentered="1"/>
  <pageMargins left="0.96" right="0.96" top="0.72" bottom="0.72" header="0" footer="0"/>
  <pageSetup paperSize="9" scale="57" orientation="landscape"/>
</worksheet>
</file>

<file path=xl/worksheets/sheet14.xml><?xml version="1.0" encoding="utf-8"?>
<worksheet xmlns="http://schemas.openxmlformats.org/spreadsheetml/2006/main" xmlns:r="http://schemas.openxmlformats.org/officeDocument/2006/relationships">
  <sheetPr>
    <outlinePr summaryRight="0"/>
    <pageSetUpPr fitToPage="1"/>
  </sheetPr>
  <dimension ref="A1:J8"/>
  <sheetViews>
    <sheetView showZeros="0" workbookViewId="0">
      <pane ySplit="1" topLeftCell="A2" activePane="bottomLeft" state="frozen"/>
      <selection pane="bottomLeft" activeCell="F23" sqref="F23"/>
    </sheetView>
  </sheetViews>
  <sheetFormatPr defaultColWidth="9.125" defaultRowHeight="12" customHeight="1"/>
  <cols>
    <col min="1" max="1" width="38.5" customWidth="1"/>
    <col min="2" max="2" width="29" customWidth="1"/>
    <col min="3" max="5" width="23.625" customWidth="1"/>
    <col min="6" max="6" width="11.25" customWidth="1"/>
    <col min="7" max="7" width="25.125" customWidth="1"/>
    <col min="8" max="8" width="15.625" customWidth="1"/>
    <col min="9" max="9" width="13.375" customWidth="1"/>
    <col min="10" max="10" width="18.875" customWidth="1"/>
  </cols>
  <sheetData>
    <row r="1" spans="1:10" ht="12" customHeight="1">
      <c r="A1" s="1"/>
      <c r="B1" s="1"/>
      <c r="C1" s="1"/>
      <c r="D1" s="1"/>
      <c r="E1" s="1"/>
      <c r="F1" s="1"/>
      <c r="G1" s="1"/>
      <c r="H1" s="1"/>
      <c r="I1" s="1"/>
      <c r="J1" s="1"/>
    </row>
    <row r="2" spans="1:10" ht="26.1" customHeight="1">
      <c r="J2" s="3" t="s">
        <v>651</v>
      </c>
    </row>
    <row r="3" spans="1:10" ht="41.25" customHeight="1">
      <c r="A3" s="206" t="str">
        <f>"2025"&amp;"年市对下转移支付绩效目标表"</f>
        <v>2025年市对下转移支付绩效目标表</v>
      </c>
      <c r="B3" s="186"/>
      <c r="C3" s="186"/>
      <c r="D3" s="186"/>
      <c r="E3" s="186"/>
      <c r="F3" s="185"/>
      <c r="G3" s="186"/>
      <c r="H3" s="185"/>
      <c r="I3" s="185"/>
      <c r="J3" s="186"/>
    </row>
    <row r="4" spans="1:10" ht="27.95" customHeight="1">
      <c r="A4" s="187" t="s">
        <v>1</v>
      </c>
      <c r="B4" s="119"/>
      <c r="C4" s="119"/>
      <c r="D4" s="119"/>
      <c r="E4" s="119"/>
      <c r="F4" s="119"/>
      <c r="G4" s="119"/>
      <c r="H4" s="119"/>
    </row>
    <row r="5" spans="1:10" ht="44.25" customHeight="1">
      <c r="A5" s="42" t="s">
        <v>647</v>
      </c>
      <c r="B5" s="42" t="s">
        <v>323</v>
      </c>
      <c r="C5" s="42" t="s">
        <v>324</v>
      </c>
      <c r="D5" s="42" t="s">
        <v>325</v>
      </c>
      <c r="E5" s="42" t="s">
        <v>326</v>
      </c>
      <c r="F5" s="43" t="s">
        <v>327</v>
      </c>
      <c r="G5" s="42" t="s">
        <v>328</v>
      </c>
      <c r="H5" s="43" t="s">
        <v>329</v>
      </c>
      <c r="I5" s="43" t="s">
        <v>330</v>
      </c>
      <c r="J5" s="42" t="s">
        <v>331</v>
      </c>
    </row>
    <row r="6" spans="1:10" ht="14.25" customHeight="1">
      <c r="A6" s="42">
        <v>1</v>
      </c>
      <c r="B6" s="42">
        <v>2</v>
      </c>
      <c r="C6" s="42">
        <v>3</v>
      </c>
      <c r="D6" s="42">
        <v>4</v>
      </c>
      <c r="E6" s="42">
        <v>5</v>
      </c>
      <c r="F6" s="43">
        <v>6</v>
      </c>
      <c r="G6" s="42">
        <v>7</v>
      </c>
      <c r="H6" s="43">
        <v>8</v>
      </c>
      <c r="I6" s="43">
        <v>9</v>
      </c>
      <c r="J6" s="42">
        <v>10</v>
      </c>
    </row>
    <row r="7" spans="1:10" ht="47.1" customHeight="1">
      <c r="A7" s="21" t="s">
        <v>652</v>
      </c>
      <c r="B7" s="44"/>
      <c r="C7" s="44"/>
      <c r="D7" s="44"/>
      <c r="E7" s="45"/>
      <c r="F7" s="46"/>
      <c r="G7" s="45"/>
      <c r="H7" s="46"/>
      <c r="I7" s="46"/>
      <c r="J7" s="45"/>
    </row>
    <row r="8" spans="1:10" ht="48" customHeight="1">
      <c r="A8" s="249" t="s">
        <v>653</v>
      </c>
      <c r="B8" s="249"/>
      <c r="C8" s="249"/>
      <c r="D8" s="249"/>
      <c r="E8" s="249"/>
      <c r="F8" s="249"/>
      <c r="G8" s="249"/>
      <c r="H8" s="249"/>
      <c r="I8" s="249"/>
      <c r="J8" s="249"/>
    </row>
  </sheetData>
  <mergeCells count="3">
    <mergeCell ref="A3:J3"/>
    <mergeCell ref="A4:H4"/>
    <mergeCell ref="A8:J8"/>
  </mergeCells>
  <phoneticPr fontId="17" type="noConversion"/>
  <printOptions horizontalCentered="1"/>
  <pageMargins left="0.96" right="0.96" top="0.72" bottom="0.72" header="0" footer="0"/>
  <pageSetup paperSize="9" scale="69" orientation="landscape"/>
</worksheet>
</file>

<file path=xl/worksheets/sheet15.xml><?xml version="1.0" encoding="utf-8"?>
<worksheet xmlns="http://schemas.openxmlformats.org/spreadsheetml/2006/main" xmlns:r="http://schemas.openxmlformats.org/officeDocument/2006/relationships">
  <sheetPr>
    <outlinePr summaryRight="0"/>
    <pageSetUpPr fitToPage="1"/>
  </sheetPr>
  <dimension ref="A1:I10"/>
  <sheetViews>
    <sheetView showZeros="0" workbookViewId="0">
      <pane ySplit="1" topLeftCell="A2" activePane="bottomLeft" state="frozen"/>
      <selection pane="bottomLeft" activeCell="C18" sqref="C18"/>
    </sheetView>
  </sheetViews>
  <sheetFormatPr defaultColWidth="10.375" defaultRowHeight="14.25" customHeight="1"/>
  <cols>
    <col min="1" max="3" width="33.75" customWidth="1"/>
    <col min="4" max="4" width="45.625" customWidth="1"/>
    <col min="5" max="5" width="27.625" customWidth="1"/>
    <col min="6" max="6" width="21.75" customWidth="1"/>
    <col min="7" max="9" width="26.25" customWidth="1"/>
  </cols>
  <sheetData>
    <row r="1" spans="1:9" ht="15.75" customHeight="1">
      <c r="A1" s="1"/>
      <c r="B1" s="1"/>
      <c r="C1" s="1"/>
      <c r="D1" s="1"/>
      <c r="E1" s="1"/>
      <c r="F1" s="1"/>
      <c r="G1" s="1"/>
      <c r="H1" s="1"/>
      <c r="I1" s="1"/>
    </row>
    <row r="2" spans="1:9" ht="18.95" customHeight="1">
      <c r="A2" s="251" t="s">
        <v>654</v>
      </c>
      <c r="B2" s="252"/>
      <c r="C2" s="252"/>
      <c r="D2" s="253"/>
      <c r="E2" s="253"/>
      <c r="F2" s="253"/>
      <c r="G2" s="252"/>
      <c r="H2" s="252"/>
      <c r="I2" s="253"/>
    </row>
    <row r="3" spans="1:9" ht="41.25" customHeight="1">
      <c r="A3" s="118" t="str">
        <f>"2025"&amp;"年新增资产配置预算表"</f>
        <v>2025年新增资产配置预算表</v>
      </c>
      <c r="B3" s="168"/>
      <c r="C3" s="168"/>
      <c r="D3" s="167"/>
      <c r="E3" s="167"/>
      <c r="F3" s="167"/>
      <c r="G3" s="168"/>
      <c r="H3" s="168"/>
      <c r="I3" s="167"/>
    </row>
    <row r="4" spans="1:9" ht="26.1" customHeight="1">
      <c r="A4" s="120" t="s">
        <v>1</v>
      </c>
      <c r="B4" s="254"/>
      <c r="C4" s="254"/>
      <c r="D4" s="29"/>
      <c r="F4" s="28"/>
      <c r="G4" s="27"/>
      <c r="H4" s="27"/>
      <c r="I4" s="5" t="s">
        <v>2</v>
      </c>
    </row>
    <row r="5" spans="1:9" ht="28.5" customHeight="1">
      <c r="A5" s="169" t="s">
        <v>190</v>
      </c>
      <c r="B5" s="170" t="s">
        <v>191</v>
      </c>
      <c r="C5" s="130" t="s">
        <v>655</v>
      </c>
      <c r="D5" s="169" t="s">
        <v>656</v>
      </c>
      <c r="E5" s="169" t="s">
        <v>657</v>
      </c>
      <c r="F5" s="169" t="s">
        <v>658</v>
      </c>
      <c r="G5" s="170" t="s">
        <v>659</v>
      </c>
      <c r="H5" s="255"/>
      <c r="I5" s="169"/>
    </row>
    <row r="6" spans="1:9" ht="21" customHeight="1">
      <c r="A6" s="130"/>
      <c r="B6" s="174"/>
      <c r="C6" s="174"/>
      <c r="D6" s="173"/>
      <c r="E6" s="174"/>
      <c r="F6" s="174"/>
      <c r="G6" s="30" t="s">
        <v>617</v>
      </c>
      <c r="H6" s="30" t="s">
        <v>660</v>
      </c>
      <c r="I6" s="30" t="s">
        <v>661</v>
      </c>
    </row>
    <row r="7" spans="1:9" ht="17.25" customHeight="1">
      <c r="A7" s="31" t="s">
        <v>83</v>
      </c>
      <c r="B7" s="32"/>
      <c r="C7" s="33" t="s">
        <v>84</v>
      </c>
      <c r="D7" s="31" t="s">
        <v>85</v>
      </c>
      <c r="E7" s="34" t="s">
        <v>86</v>
      </c>
      <c r="F7" s="31" t="s">
        <v>87</v>
      </c>
      <c r="G7" s="33" t="s">
        <v>88</v>
      </c>
      <c r="H7" s="35" t="s">
        <v>89</v>
      </c>
      <c r="I7" s="34" t="s">
        <v>90</v>
      </c>
    </row>
    <row r="8" spans="1:9" ht="24" customHeight="1">
      <c r="A8" s="36"/>
      <c r="B8" s="37" t="s">
        <v>662</v>
      </c>
      <c r="C8" s="38"/>
      <c r="D8" s="20"/>
      <c r="E8" s="11"/>
      <c r="F8" s="35"/>
      <c r="G8" s="39"/>
      <c r="H8" s="40"/>
      <c r="I8" s="40"/>
    </row>
    <row r="9" spans="1:9" ht="19.5" customHeight="1">
      <c r="A9" s="256" t="s">
        <v>56</v>
      </c>
      <c r="B9" s="257"/>
      <c r="C9" s="257"/>
      <c r="D9" s="258"/>
      <c r="E9" s="259"/>
      <c r="F9" s="259"/>
      <c r="G9" s="39"/>
      <c r="H9" s="40"/>
      <c r="I9" s="40"/>
    </row>
    <row r="10" spans="1:9" ht="39" customHeight="1">
      <c r="A10" s="250" t="s">
        <v>663</v>
      </c>
      <c r="B10" s="250"/>
      <c r="C10" s="250"/>
      <c r="D10" s="250"/>
      <c r="E10" s="250"/>
      <c r="F10" s="250"/>
      <c r="G10" s="250"/>
      <c r="H10" s="250"/>
    </row>
  </sheetData>
  <mergeCells count="12">
    <mergeCell ref="A2:I2"/>
    <mergeCell ref="A3:I3"/>
    <mergeCell ref="A4:C4"/>
    <mergeCell ref="G5:I5"/>
    <mergeCell ref="A9:F9"/>
    <mergeCell ref="A10:H10"/>
    <mergeCell ref="A5:A6"/>
    <mergeCell ref="B5:B6"/>
    <mergeCell ref="C5:C6"/>
    <mergeCell ref="D5:D6"/>
    <mergeCell ref="E5:E6"/>
    <mergeCell ref="F5:F6"/>
  </mergeCells>
  <phoneticPr fontId="17" type="noConversion"/>
  <pageMargins left="0.67" right="0.67" top="0.72" bottom="0.72" header="0.28000000000000003" footer="0.28000000000000003"/>
  <pageSetup paperSize="9" fitToWidth="0" fitToHeight="0" orientation="portrait"/>
</worksheet>
</file>

<file path=xl/worksheets/sheet16.xml><?xml version="1.0" encoding="utf-8"?>
<worksheet xmlns="http://schemas.openxmlformats.org/spreadsheetml/2006/main" xmlns:r="http://schemas.openxmlformats.org/officeDocument/2006/relationships">
  <sheetPr>
    <outlinePr summaryRight="0"/>
    <pageSetUpPr fitToPage="1"/>
  </sheetPr>
  <dimension ref="A1:K11"/>
  <sheetViews>
    <sheetView showZeros="0" workbookViewId="0">
      <pane ySplit="1" topLeftCell="A2" activePane="bottomLeft" state="frozen"/>
      <selection pane="bottomLeft" activeCell="B18" sqref="B18"/>
    </sheetView>
  </sheetViews>
  <sheetFormatPr defaultColWidth="9.125" defaultRowHeight="14.25" customHeight="1"/>
  <cols>
    <col min="1" max="1" width="19.25" customWidth="1"/>
    <col min="2" max="2" width="35" customWidth="1"/>
    <col min="3" max="3" width="23.875" customWidth="1"/>
    <col min="4" max="4" width="11.125" customWidth="1"/>
    <col min="5" max="5" width="17.75" customWidth="1"/>
    <col min="6" max="6" width="9.875" customWidth="1"/>
    <col min="7" max="7" width="17.75" customWidth="1"/>
    <col min="8" max="11" width="23.125" customWidth="1"/>
  </cols>
  <sheetData>
    <row r="1" spans="1:11" ht="14.25" customHeight="1">
      <c r="A1" s="1"/>
      <c r="B1" s="1"/>
      <c r="C1" s="1"/>
      <c r="D1" s="1"/>
      <c r="E1" s="1"/>
      <c r="F1" s="1"/>
      <c r="G1" s="1"/>
      <c r="H1" s="1"/>
      <c r="I1" s="1"/>
      <c r="J1" s="1"/>
      <c r="K1" s="1"/>
    </row>
    <row r="2" spans="1:11" ht="20.100000000000001" customHeight="1">
      <c r="D2" s="2"/>
      <c r="E2" s="2"/>
      <c r="F2" s="2"/>
      <c r="G2" s="2"/>
      <c r="K2" s="3" t="s">
        <v>664</v>
      </c>
    </row>
    <row r="3" spans="1:11" ht="41.25" customHeight="1">
      <c r="A3" s="186" t="str">
        <f>"2025"&amp;"年上级转移支付补助项目支出预算表"</f>
        <v>2025年上级转移支付补助项目支出预算表</v>
      </c>
      <c r="B3" s="186"/>
      <c r="C3" s="186"/>
      <c r="D3" s="186"/>
      <c r="E3" s="186"/>
      <c r="F3" s="186"/>
      <c r="G3" s="186"/>
      <c r="H3" s="186"/>
      <c r="I3" s="186"/>
      <c r="J3" s="186"/>
      <c r="K3" s="186"/>
    </row>
    <row r="4" spans="1:11" ht="27.95" customHeight="1">
      <c r="A4" s="187" t="s">
        <v>1</v>
      </c>
      <c r="B4" s="188"/>
      <c r="C4" s="188"/>
      <c r="D4" s="188"/>
      <c r="E4" s="188"/>
      <c r="F4" s="188"/>
      <c r="G4" s="188"/>
      <c r="H4" s="4"/>
      <c r="I4" s="4"/>
      <c r="J4" s="4"/>
      <c r="K4" s="5" t="s">
        <v>2</v>
      </c>
    </row>
    <row r="5" spans="1:11" ht="21.75" customHeight="1">
      <c r="A5" s="175" t="s">
        <v>276</v>
      </c>
      <c r="B5" s="175" t="s">
        <v>193</v>
      </c>
      <c r="C5" s="175" t="s">
        <v>277</v>
      </c>
      <c r="D5" s="197" t="s">
        <v>194</v>
      </c>
      <c r="E5" s="197" t="s">
        <v>195</v>
      </c>
      <c r="F5" s="197" t="s">
        <v>278</v>
      </c>
      <c r="G5" s="197" t="s">
        <v>279</v>
      </c>
      <c r="H5" s="202" t="s">
        <v>56</v>
      </c>
      <c r="I5" s="193" t="s">
        <v>665</v>
      </c>
      <c r="J5" s="158"/>
      <c r="K5" s="159"/>
    </row>
    <row r="6" spans="1:11" ht="21.75" customHeight="1">
      <c r="A6" s="181"/>
      <c r="B6" s="181"/>
      <c r="C6" s="181"/>
      <c r="D6" s="201"/>
      <c r="E6" s="201"/>
      <c r="F6" s="201"/>
      <c r="G6" s="201"/>
      <c r="H6" s="182"/>
      <c r="I6" s="197" t="s">
        <v>59</v>
      </c>
      <c r="J6" s="197" t="s">
        <v>60</v>
      </c>
      <c r="K6" s="197" t="s">
        <v>61</v>
      </c>
    </row>
    <row r="7" spans="1:11" ht="40.5" customHeight="1">
      <c r="A7" s="176"/>
      <c r="B7" s="176"/>
      <c r="C7" s="176"/>
      <c r="D7" s="198"/>
      <c r="E7" s="198"/>
      <c r="F7" s="198"/>
      <c r="G7" s="198"/>
      <c r="H7" s="163"/>
      <c r="I7" s="198" t="s">
        <v>58</v>
      </c>
      <c r="J7" s="198"/>
      <c r="K7" s="198"/>
    </row>
    <row r="8" spans="1:11" ht="15" customHeight="1">
      <c r="A8" s="10">
        <v>1</v>
      </c>
      <c r="B8" s="10">
        <v>2</v>
      </c>
      <c r="C8" s="10">
        <v>3</v>
      </c>
      <c r="D8" s="10">
        <v>4</v>
      </c>
      <c r="E8" s="10">
        <v>5</v>
      </c>
      <c r="F8" s="10">
        <v>6</v>
      </c>
      <c r="G8" s="10">
        <v>7</v>
      </c>
      <c r="H8" s="10">
        <v>8</v>
      </c>
      <c r="I8" s="10">
        <v>9</v>
      </c>
      <c r="J8" s="24">
        <v>10</v>
      </c>
      <c r="K8" s="24">
        <v>11</v>
      </c>
    </row>
    <row r="9" spans="1:11" ht="26.25" customHeight="1">
      <c r="A9" s="20"/>
      <c r="B9" s="21" t="s">
        <v>666</v>
      </c>
      <c r="C9" s="20"/>
      <c r="D9" s="20"/>
      <c r="E9" s="20"/>
      <c r="F9" s="20"/>
      <c r="G9" s="20"/>
      <c r="H9" s="22"/>
      <c r="I9" s="25"/>
      <c r="J9" s="25"/>
      <c r="K9" s="22"/>
    </row>
    <row r="10" spans="1:11" ht="18.75" customHeight="1">
      <c r="A10" s="260" t="s">
        <v>180</v>
      </c>
      <c r="B10" s="261"/>
      <c r="C10" s="261"/>
      <c r="D10" s="261"/>
      <c r="E10" s="261"/>
      <c r="F10" s="261"/>
      <c r="G10" s="262"/>
      <c r="H10" s="23"/>
      <c r="I10" s="23"/>
      <c r="J10" s="23"/>
      <c r="K10" s="26"/>
    </row>
    <row r="11" spans="1:11" ht="51" customHeight="1">
      <c r="A11" s="263" t="s">
        <v>667</v>
      </c>
      <c r="B11" s="263"/>
      <c r="C11" s="263"/>
      <c r="D11" s="263"/>
      <c r="E11" s="263"/>
      <c r="F11" s="263"/>
      <c r="G11" s="263"/>
      <c r="H11" s="263"/>
      <c r="I11" s="263"/>
      <c r="J11" s="263"/>
      <c r="K11" s="263"/>
    </row>
  </sheetData>
  <mergeCells count="16">
    <mergeCell ref="A3:K3"/>
    <mergeCell ref="A4:G4"/>
    <mergeCell ref="I5:K5"/>
    <mergeCell ref="A10:G10"/>
    <mergeCell ref="A11:K11"/>
    <mergeCell ref="A5:A7"/>
    <mergeCell ref="B5:B7"/>
    <mergeCell ref="C5:C7"/>
    <mergeCell ref="D5:D7"/>
    <mergeCell ref="E5:E7"/>
    <mergeCell ref="F5:F7"/>
    <mergeCell ref="G5:G7"/>
    <mergeCell ref="H5:H7"/>
    <mergeCell ref="I6:I7"/>
    <mergeCell ref="J6:J7"/>
    <mergeCell ref="K6:K7"/>
  </mergeCells>
  <phoneticPr fontId="17" type="noConversion"/>
  <printOptions horizontalCentered="1"/>
  <pageMargins left="0.37" right="0.37" top="0.56000000000000005" bottom="0.56000000000000005" header="0.48" footer="0.48"/>
  <pageSetup paperSize="9" scale="56" orientation="landscape"/>
</worksheet>
</file>

<file path=xl/worksheets/sheet17.xml><?xml version="1.0" encoding="utf-8"?>
<worksheet xmlns="http://schemas.openxmlformats.org/spreadsheetml/2006/main" xmlns:r="http://schemas.openxmlformats.org/officeDocument/2006/relationships">
  <sheetPr>
    <outlinePr summaryRight="0"/>
    <pageSetUpPr fitToPage="1"/>
  </sheetPr>
  <dimension ref="A1:G28"/>
  <sheetViews>
    <sheetView showZeros="0" tabSelected="1" workbookViewId="0">
      <pane ySplit="1" topLeftCell="A2" activePane="bottomLeft" state="frozen"/>
      <selection pane="bottomLeft" activeCell="B19" sqref="B19"/>
    </sheetView>
  </sheetViews>
  <sheetFormatPr defaultColWidth="9.125" defaultRowHeight="14.25" customHeight="1"/>
  <cols>
    <col min="1" max="1" width="35.25" customWidth="1"/>
    <col min="2" max="2" width="28" customWidth="1"/>
    <col min="3" max="3" width="55.125" customWidth="1"/>
    <col min="4" max="4" width="28" customWidth="1"/>
    <col min="5" max="7" width="23.875" customWidth="1"/>
  </cols>
  <sheetData>
    <row r="1" spans="1:7" ht="14.25" customHeight="1">
      <c r="A1" s="1"/>
      <c r="B1" s="1"/>
      <c r="C1" s="1"/>
      <c r="D1" s="1"/>
      <c r="E1" s="1"/>
      <c r="F1" s="1"/>
      <c r="G1" s="1"/>
    </row>
    <row r="2" spans="1:7" ht="23.25" customHeight="1">
      <c r="D2" s="2"/>
      <c r="G2" s="3" t="s">
        <v>668</v>
      </c>
    </row>
    <row r="3" spans="1:7" ht="41.25" customHeight="1">
      <c r="A3" s="186" t="str">
        <f>"2025"&amp;"年部门项目中期规划预算表"</f>
        <v>2025年部门项目中期规划预算表</v>
      </c>
      <c r="B3" s="186"/>
      <c r="C3" s="186"/>
      <c r="D3" s="186"/>
      <c r="E3" s="186"/>
      <c r="F3" s="186"/>
      <c r="G3" s="186"/>
    </row>
    <row r="4" spans="1:7" ht="26.1" customHeight="1">
      <c r="A4" s="187" t="s">
        <v>1</v>
      </c>
      <c r="B4" s="188"/>
      <c r="C4" s="188"/>
      <c r="D4" s="188"/>
      <c r="E4" s="4"/>
      <c r="F4" s="4"/>
      <c r="G4" s="5" t="s">
        <v>2</v>
      </c>
    </row>
    <row r="5" spans="1:7" ht="21.75" customHeight="1">
      <c r="A5" s="175" t="s">
        <v>277</v>
      </c>
      <c r="B5" s="175" t="s">
        <v>276</v>
      </c>
      <c r="C5" s="175" t="s">
        <v>193</v>
      </c>
      <c r="D5" s="197" t="s">
        <v>669</v>
      </c>
      <c r="E5" s="193" t="s">
        <v>59</v>
      </c>
      <c r="F5" s="158"/>
      <c r="G5" s="159"/>
    </row>
    <row r="6" spans="1:7" ht="21.75" customHeight="1">
      <c r="A6" s="181"/>
      <c r="B6" s="181"/>
      <c r="C6" s="181"/>
      <c r="D6" s="201"/>
      <c r="E6" s="267" t="str">
        <f>"2025"&amp;"年"</f>
        <v>2025年</v>
      </c>
      <c r="F6" s="197" t="str">
        <f>("2025"+1)&amp;"年"</f>
        <v>2026年</v>
      </c>
      <c r="G6" s="197" t="str">
        <f>("2025"+2)&amp;"年"</f>
        <v>2027年</v>
      </c>
    </row>
    <row r="7" spans="1:7" ht="40.5" customHeight="1">
      <c r="A7" s="176"/>
      <c r="B7" s="176"/>
      <c r="C7" s="176"/>
      <c r="D7" s="198"/>
      <c r="E7" s="163"/>
      <c r="F7" s="198" t="s">
        <v>58</v>
      </c>
      <c r="G7" s="198"/>
    </row>
    <row r="8" spans="1:7" ht="15" customHeight="1">
      <c r="A8" s="10">
        <v>1</v>
      </c>
      <c r="B8" s="10">
        <v>2</v>
      </c>
      <c r="C8" s="10">
        <v>3</v>
      </c>
      <c r="D8" s="10">
        <v>4</v>
      </c>
      <c r="E8" s="10">
        <v>5</v>
      </c>
      <c r="F8" s="10">
        <v>6</v>
      </c>
      <c r="G8" s="10">
        <v>7</v>
      </c>
    </row>
    <row r="9" spans="1:7" ht="17.25" customHeight="1">
      <c r="A9" s="11" t="s">
        <v>70</v>
      </c>
      <c r="B9" s="12"/>
      <c r="C9" s="12"/>
      <c r="D9" s="13"/>
      <c r="E9" s="14">
        <v>1495</v>
      </c>
      <c r="F9" s="14"/>
      <c r="G9" s="14"/>
    </row>
    <row r="10" spans="1:7" ht="18.75" customHeight="1">
      <c r="A10" s="11" t="s">
        <v>70</v>
      </c>
      <c r="B10" s="15" t="s">
        <v>670</v>
      </c>
      <c r="C10" s="15" t="s">
        <v>284</v>
      </c>
      <c r="D10" s="15" t="s">
        <v>671</v>
      </c>
      <c r="E10" s="16">
        <v>300</v>
      </c>
      <c r="F10" s="16"/>
      <c r="G10" s="16"/>
    </row>
    <row r="11" spans="1:7" ht="18.75" customHeight="1">
      <c r="A11" s="11" t="s">
        <v>70</v>
      </c>
      <c r="B11" s="17" t="s">
        <v>670</v>
      </c>
      <c r="C11" s="17" t="s">
        <v>288</v>
      </c>
      <c r="D11" s="17" t="s">
        <v>671</v>
      </c>
      <c r="E11" s="16">
        <v>12</v>
      </c>
      <c r="F11" s="16"/>
      <c r="G11" s="16"/>
    </row>
    <row r="12" spans="1:7" ht="18.75" customHeight="1">
      <c r="A12" s="11" t="s">
        <v>70</v>
      </c>
      <c r="B12" s="17" t="s">
        <v>670</v>
      </c>
      <c r="C12" s="17" t="s">
        <v>290</v>
      </c>
      <c r="D12" s="17" t="s">
        <v>671</v>
      </c>
      <c r="E12" s="16">
        <v>15</v>
      </c>
      <c r="F12" s="16"/>
      <c r="G12" s="16"/>
    </row>
    <row r="13" spans="1:7" ht="18.75" customHeight="1">
      <c r="A13" s="11" t="s">
        <v>70</v>
      </c>
      <c r="B13" s="17" t="s">
        <v>670</v>
      </c>
      <c r="C13" s="17" t="s">
        <v>292</v>
      </c>
      <c r="D13" s="17" t="s">
        <v>671</v>
      </c>
      <c r="E13" s="16">
        <v>45</v>
      </c>
      <c r="F13" s="16"/>
      <c r="G13" s="16"/>
    </row>
    <row r="14" spans="1:7" ht="18.75" customHeight="1">
      <c r="A14" s="11" t="s">
        <v>70</v>
      </c>
      <c r="B14" s="17" t="s">
        <v>670</v>
      </c>
      <c r="C14" s="17" t="s">
        <v>294</v>
      </c>
      <c r="D14" s="17" t="s">
        <v>671</v>
      </c>
      <c r="E14" s="16">
        <v>400</v>
      </c>
      <c r="F14" s="16"/>
      <c r="G14" s="16"/>
    </row>
    <row r="15" spans="1:7" ht="18.75" customHeight="1">
      <c r="A15" s="11" t="s">
        <v>70</v>
      </c>
      <c r="B15" s="17" t="s">
        <v>670</v>
      </c>
      <c r="C15" s="17" t="s">
        <v>296</v>
      </c>
      <c r="D15" s="17" t="s">
        <v>671</v>
      </c>
      <c r="E15" s="16">
        <v>150</v>
      </c>
      <c r="F15" s="16"/>
      <c r="G15" s="16"/>
    </row>
    <row r="16" spans="1:7" ht="18.75" customHeight="1">
      <c r="A16" s="11" t="s">
        <v>70</v>
      </c>
      <c r="B16" s="17" t="s">
        <v>670</v>
      </c>
      <c r="C16" s="17" t="s">
        <v>298</v>
      </c>
      <c r="D16" s="17" t="s">
        <v>671</v>
      </c>
      <c r="E16" s="16">
        <v>200</v>
      </c>
      <c r="F16" s="16"/>
      <c r="G16" s="16"/>
    </row>
    <row r="17" spans="1:7" ht="18.75" customHeight="1">
      <c r="A17" s="11" t="s">
        <v>70</v>
      </c>
      <c r="B17" s="17" t="s">
        <v>670</v>
      </c>
      <c r="C17" s="17" t="s">
        <v>300</v>
      </c>
      <c r="D17" s="17" t="s">
        <v>671</v>
      </c>
      <c r="E17" s="16">
        <v>100</v>
      </c>
      <c r="F17" s="16"/>
      <c r="G17" s="16"/>
    </row>
    <row r="18" spans="1:7" ht="18.75" customHeight="1">
      <c r="A18" s="11" t="s">
        <v>70</v>
      </c>
      <c r="B18" s="17" t="s">
        <v>670</v>
      </c>
      <c r="C18" s="17" t="s">
        <v>302</v>
      </c>
      <c r="D18" s="17" t="s">
        <v>671</v>
      </c>
      <c r="E18" s="16">
        <v>20</v>
      </c>
      <c r="F18" s="16"/>
      <c r="G18" s="16"/>
    </row>
    <row r="19" spans="1:7" ht="18.75" customHeight="1">
      <c r="A19" s="11" t="s">
        <v>70</v>
      </c>
      <c r="B19" s="17" t="s">
        <v>670</v>
      </c>
      <c r="C19" s="17" t="s">
        <v>304</v>
      </c>
      <c r="D19" s="17" t="s">
        <v>671</v>
      </c>
      <c r="E19" s="16">
        <v>10</v>
      </c>
      <c r="F19" s="16"/>
      <c r="G19" s="16"/>
    </row>
    <row r="20" spans="1:7" ht="18.75" customHeight="1">
      <c r="A20" s="11" t="s">
        <v>70</v>
      </c>
      <c r="B20" s="17" t="s">
        <v>670</v>
      </c>
      <c r="C20" s="17" t="s">
        <v>306</v>
      </c>
      <c r="D20" s="17" t="s">
        <v>671</v>
      </c>
      <c r="E20" s="16">
        <v>20</v>
      </c>
      <c r="F20" s="16"/>
      <c r="G20" s="16"/>
    </row>
    <row r="21" spans="1:7" ht="18.75" customHeight="1">
      <c r="A21" s="11" t="s">
        <v>70</v>
      </c>
      <c r="B21" s="17" t="s">
        <v>670</v>
      </c>
      <c r="C21" s="17" t="s">
        <v>308</v>
      </c>
      <c r="D21" s="17" t="s">
        <v>671</v>
      </c>
      <c r="E21" s="16">
        <v>20</v>
      </c>
      <c r="F21" s="16"/>
      <c r="G21" s="16"/>
    </row>
    <row r="22" spans="1:7" ht="18.75" customHeight="1">
      <c r="A22" s="11" t="s">
        <v>70</v>
      </c>
      <c r="B22" s="17" t="s">
        <v>670</v>
      </c>
      <c r="C22" s="17" t="s">
        <v>310</v>
      </c>
      <c r="D22" s="17" t="s">
        <v>671</v>
      </c>
      <c r="E22" s="16">
        <v>80</v>
      </c>
      <c r="F22" s="16"/>
      <c r="G22" s="16"/>
    </row>
    <row r="23" spans="1:7" ht="18.75" customHeight="1">
      <c r="A23" s="11" t="s">
        <v>70</v>
      </c>
      <c r="B23" s="17" t="s">
        <v>670</v>
      </c>
      <c r="C23" s="17" t="s">
        <v>312</v>
      </c>
      <c r="D23" s="17" t="s">
        <v>671</v>
      </c>
      <c r="E23" s="16">
        <v>3</v>
      </c>
      <c r="F23" s="16"/>
      <c r="G23" s="16"/>
    </row>
    <row r="24" spans="1:7" ht="18.75" customHeight="1">
      <c r="A24" s="11" t="s">
        <v>70</v>
      </c>
      <c r="B24" s="17" t="s">
        <v>670</v>
      </c>
      <c r="C24" s="17" t="s">
        <v>314</v>
      </c>
      <c r="D24" s="17" t="s">
        <v>671</v>
      </c>
      <c r="E24" s="16">
        <v>20</v>
      </c>
      <c r="F24" s="16"/>
      <c r="G24" s="16"/>
    </row>
    <row r="25" spans="1:7" ht="18.75" customHeight="1">
      <c r="A25" s="11" t="s">
        <v>70</v>
      </c>
      <c r="B25" s="17" t="s">
        <v>670</v>
      </c>
      <c r="C25" s="17" t="s">
        <v>316</v>
      </c>
      <c r="D25" s="17" t="s">
        <v>671</v>
      </c>
      <c r="E25" s="16">
        <v>15</v>
      </c>
      <c r="F25" s="16"/>
      <c r="G25" s="16"/>
    </row>
    <row r="26" spans="1:7" ht="18.75" customHeight="1">
      <c r="A26" s="11" t="s">
        <v>70</v>
      </c>
      <c r="B26" s="17" t="s">
        <v>670</v>
      </c>
      <c r="C26" s="17" t="s">
        <v>318</v>
      </c>
      <c r="D26" s="17" t="s">
        <v>671</v>
      </c>
      <c r="E26" s="16">
        <v>50</v>
      </c>
      <c r="F26" s="16"/>
      <c r="G26" s="16"/>
    </row>
    <row r="27" spans="1:7" ht="18.75" customHeight="1">
      <c r="A27" s="11" t="s">
        <v>70</v>
      </c>
      <c r="B27" s="17" t="s">
        <v>672</v>
      </c>
      <c r="C27" s="17" t="s">
        <v>321</v>
      </c>
      <c r="D27" s="17" t="s">
        <v>671</v>
      </c>
      <c r="E27" s="16">
        <v>35</v>
      </c>
      <c r="F27" s="16"/>
      <c r="G27" s="16"/>
    </row>
    <row r="28" spans="1:7" ht="18.75" customHeight="1">
      <c r="A28" s="264" t="s">
        <v>56</v>
      </c>
      <c r="B28" s="265" t="s">
        <v>673</v>
      </c>
      <c r="C28" s="265"/>
      <c r="D28" s="266"/>
      <c r="E28" s="18">
        <v>1495</v>
      </c>
      <c r="F28" s="18"/>
      <c r="G28" s="18"/>
    </row>
  </sheetData>
  <mergeCells count="11">
    <mergeCell ref="A3:G3"/>
    <mergeCell ref="A4:D4"/>
    <mergeCell ref="E5:G5"/>
    <mergeCell ref="A28:D28"/>
    <mergeCell ref="A5:A7"/>
    <mergeCell ref="B5:B7"/>
    <mergeCell ref="C5:C7"/>
    <mergeCell ref="D5:D7"/>
    <mergeCell ref="E6:E7"/>
    <mergeCell ref="F6:F7"/>
    <mergeCell ref="G6:G7"/>
  </mergeCells>
  <phoneticPr fontId="17" type="noConversion"/>
  <printOptions horizontalCentered="1"/>
  <pageMargins left="0.37" right="0.37" top="0.56000000000000005" bottom="0.56000000000000005" header="0.48" footer="0.48"/>
  <pageSetup paperSize="9" scale="56" orientation="landscape"/>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4" baseType="variant">
      <vt:variant>
        <vt:lpstr>工作表</vt:lpstr>
      </vt:variant>
      <vt:variant>
        <vt:i4>17</vt:i4>
      </vt:variant>
      <vt:variant>
        <vt:lpstr>命名范围</vt:lpstr>
      </vt:variant>
      <vt:variant>
        <vt:i4>17</vt:i4>
      </vt:variant>
    </vt:vector>
  </HeadingPairs>
  <TitlesOfParts>
    <vt:vector size="34" baseType="lpstr">
      <vt:lpstr>部门财务收支预算总表01-1</vt:lpstr>
      <vt:lpstr>部门收入预算表01-2</vt:lpstr>
      <vt:lpstr>部门支出预算表01-3</vt:lpstr>
      <vt:lpstr>部门财政拨款收支预算总表02-1</vt:lpstr>
      <vt:lpstr>一般公共预算支出预算表02-2</vt:lpstr>
      <vt:lpstr>一般公共预算“三公”经费支出预算表03</vt:lpstr>
      <vt:lpstr>部门基本支出预算表04</vt:lpstr>
      <vt:lpstr>部门项目支出预算表05-1</vt:lpstr>
      <vt:lpstr>部门项目支出绩效目标表05-2</vt:lpstr>
      <vt:lpstr>部门政府性基金预算支出预算表06</vt:lpstr>
      <vt:lpstr>部门政府采购预算表07</vt:lpstr>
      <vt:lpstr>部门政府购买服务预算表08</vt:lpstr>
      <vt:lpstr>对下转移支付预算表09-1</vt:lpstr>
      <vt:lpstr>对下转移支付绩效目标表09-2</vt:lpstr>
      <vt:lpstr>新增资产配置表10</vt:lpstr>
      <vt:lpstr>上级转移支付补助项目支出预算表11</vt:lpstr>
      <vt:lpstr>部门项目中期规划预算表12</vt:lpstr>
      <vt:lpstr>'部门财务收支预算总表01-1'!Print_Titles</vt:lpstr>
      <vt:lpstr>'部门财政拨款收支预算总表02-1'!Print_Titles</vt:lpstr>
      <vt:lpstr>部门基本支出预算表04!Print_Titles</vt:lpstr>
      <vt:lpstr>'部门收入预算表01-2'!Print_Titles</vt:lpstr>
      <vt:lpstr>'部门项目支出绩效目标表05-2'!Print_Titles</vt:lpstr>
      <vt:lpstr>'部门项目支出预算表05-1'!Print_Titles</vt:lpstr>
      <vt:lpstr>部门项目中期规划预算表12!Print_Titles</vt:lpstr>
      <vt:lpstr>部门政府采购预算表07!Print_Titles</vt:lpstr>
      <vt:lpstr>部门政府购买服务预算表08!Print_Titles</vt:lpstr>
      <vt:lpstr>部门政府性基金预算支出预算表06!Print_Titles</vt:lpstr>
      <vt:lpstr>'部门支出预算表01-3'!Print_Titles</vt:lpstr>
      <vt:lpstr>'对下转移支付绩效目标表09-2'!Print_Titles</vt:lpstr>
      <vt:lpstr>'对下转移支付预算表09-1'!Print_Titles</vt:lpstr>
      <vt:lpstr>上级转移支付补助项目支出预算表11!Print_Titles</vt:lpstr>
      <vt:lpstr>新增资产配置表10!Print_Titles</vt:lpstr>
      <vt:lpstr>一般公共预算“三公”经费支出预算表03!Print_Titles</vt:lpstr>
      <vt:lpstr>'一般公共预算支出预算表02-2'!Print_Titles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dc:creator>
  <cp:lastModifiedBy>D</cp:lastModifiedBy>
  <dcterms:created xsi:type="dcterms:W3CDTF">2025-02-06T07:09:00Z</dcterms:created>
  <dcterms:modified xsi:type="dcterms:W3CDTF">2025-02-27T01:32:09Z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E7FDEA9E10834F9C8BA9F55352FE5B35_13</vt:lpwstr>
  </property>
  <property fmtid="{D5CDD505-2E9C-101B-9397-08002B2CF9AE}" pid="3" name="KSOProductBuildVer">
    <vt:lpwstr>2052-12.1.0.19302</vt:lpwstr>
  </property>
</Properties>
</file>