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7"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<sst xmlns="http://schemas.openxmlformats.org/spreadsheetml/2006/main" count="1383" uniqueCount="457">
  <si>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</si>
  <si>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</si>
  <si>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</si>
  <si>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</si>
  <si>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</si>
  <si>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</si>
  <si>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</si>
  <si>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</si>
  <si>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</si>
  <si>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</si>
  <si>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</si>
  <si>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</si>
  <si>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</si>
  <si>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</si>
  <si>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</si>
  <si>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</si>
  <si>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</si>
  <si>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</si>
  <si>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</si>
  <si>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</si>
  <si>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</si>
  <si>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</si>
  <si>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</si>
  <si>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</si>
  <si>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</si>
  <si>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</si>
  <si>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</si>
  <si>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</si>
  <si>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</si>
  <si>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</si>
  <si>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</si>
  <si>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</si>
  <si>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</si>
  <si>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</si>
  <si>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</si>
  <si>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</si>
  <si>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</si>
  <si>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</si>
  <si>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</si>
  <si>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</si>
  <si>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</si>
  <si>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</si>
  <si>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</si>
  <si>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</si>
  <si>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</si>
  <si>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</si>
  <si>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</si>
  <si>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</si>
  <si>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</si>
  <si>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</si>
  <si>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</si>
  <si>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</si>
  <si>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</si>
  <si>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</si>
  <si>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</si>
  <si>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</si>
  <si>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</si>
  <si>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</si>
  <si>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</si>
  <si>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</si>
  <si>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</si>
  <si>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</si>
  <si>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</si>
  <si>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</si>
  <si>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</si>
  <si>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</si>
  <si>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</si>
  <si>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</si>
  <si>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</si>
  <si>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中国人民政治协商会议昆明市官渡区委员会办公室</t>
  </si>
  <si>
    <t xml:space="preserve"> 中国人民政治协商会议昆明市官渡区委员会办公室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</si>
  <si>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</si>
  <si>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</si>
  <si>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</si>
  <si>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</si>
  <si>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</si>
  <si>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</si>
  <si>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</si>
  <si>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</si>
  <si>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</si>
  <si>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</si>
  <si>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</si>
  <si>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</si>
  <si>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</si>
  <si>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</si>
  <si>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</si>
  <si>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</si>
  <si>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</si>
  <si>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</si>
  <si>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</si>
  <si>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</si>
  <si>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</si>
  <si>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</si>
  <si>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</si>
  <si>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</si>
  <si>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</si>
  <si>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</si>
  <si>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</si>
  <si>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</si>
  <si>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</si>
  <si>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政协事务</t>
  </si>
  <si>
    <t>2010102</t>
  </si>
  <si>
    <t>一般行政管理事务</t>
  </si>
  <si>
    <t>20102</t>
  </si>
  <si>
    <t>2010201</t>
  </si>
  <si>
    <t>行政运行</t>
  </si>
  <si>
    <t>2010202</t>
  </si>
  <si>
    <t>20103</t>
  </si>
  <si>
    <t>政府办公厅（室）及相关机构事务</t>
  </si>
  <si>
    <t>2010301</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</si>
  <si>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</si>
  <si>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</si>
  <si>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</si>
  <si>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</si>
  <si>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</si>
  <si>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</si>
  <si>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</si>
  <si>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</si>
  <si>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</si>
  <si>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</si>
  <si>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</si>
  <si>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</si>
  <si>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</si>
  <si>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</si>
  <si>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</si>
  <si>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</si>
  <si>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</si>
  <si>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</si>
  <si>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</si>
  <si>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</si>
  <si>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</si>
  <si>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</si>
  <si>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</si>
  <si>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</si>
  <si>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</si>
  <si>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</si>
  <si>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</si>
  <si>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</si>
  <si>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</si>
  <si>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</si>
  <si>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</si>
  <si>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</si>
  <si>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</si>
  <si>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</si>
  <si>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</si>
  <si>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</si>
  <si>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</si>
  <si>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</si>
  <si>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</si>
  <si>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</si>
  <si>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</si>
  <si>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</si>
  <si>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</si>
  <si>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</si>
  <si>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</si>
  <si>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</si>
  <si>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</si>
  <si>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</si>
  <si>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</si>
  <si>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</si>
  <si>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</si>
  <si>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</si>
  <si>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</si>
  <si>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</si>
  <si>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</si>
  <si>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</si>
  <si>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</si>
  <si>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</si>
  <si>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</si>
  <si>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</si>
  <si>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</si>
  <si>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</si>
  <si>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</si>
  <si>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</si>
  <si>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</si>
  <si>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</si>
  <si>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</si>
  <si>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</si>
  <si>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</si>
  <si>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</si>
  <si>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</si>
  <si>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</si>
  <si>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</si>
  <si>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</si>
  <si>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</si>
  <si>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</si>
  <si>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</si>
  <si>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</si>
  <si>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</si>
  <si>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</si>
  <si>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</si>
  <si>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</si>
  <si>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</si>
  <si>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</si>
  <si>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</si>
  <si>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</si>
  <si>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</si>
  <si>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</si>
  <si>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</si>
  <si>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</si>
  <si>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</si>
  <si>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530111210000000004679</t>
  </si>
  <si>
    <t>一般公用支出</t>
  </si>
  <si>
    <t>30201</t>
  </si>
  <si>
    <t>办公费</t>
  </si>
  <si>
    <t>30205</t>
  </si>
  <si>
    <t>水费</t>
  </si>
  <si>
    <t>30207</t>
  </si>
  <si>
    <t>邮电费</t>
  </si>
  <si>
    <t>30211</t>
  </si>
  <si>
    <t>差旅费</t>
  </si>
  <si>
    <t>30229</t>
  </si>
  <si>
    <t>福利费</t>
  </si>
  <si>
    <t>30216</t>
  </si>
  <si>
    <t>培训费</t>
  </si>
  <si>
    <t>30299</t>
  </si>
  <si>
    <t>其他商品和服务支出</t>
  </si>
  <si>
    <t>530111241100002150353</t>
  </si>
  <si>
    <t>离退休干部走访慰问经费</t>
  </si>
  <si>
    <t>530111210000000004676</t>
  </si>
  <si>
    <t>公车购置及运维费</t>
  </si>
  <si>
    <t>30231</t>
  </si>
  <si>
    <t>公务用车运行维护费</t>
  </si>
  <si>
    <t>530111210000000004671</t>
  </si>
  <si>
    <t>行政人员工资支出</t>
  </si>
  <si>
    <t>30101</t>
  </si>
  <si>
    <t>基本工资</t>
  </si>
  <si>
    <t>30102</t>
  </si>
  <si>
    <t>津贴补贴</t>
  </si>
  <si>
    <t>30103</t>
  </si>
  <si>
    <t>奖金</t>
  </si>
  <si>
    <t>530111210000000005094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</si>
  <si>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</si>
  <si>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</si>
  <si>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</si>
  <si>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</si>
  <si>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</si>
  <si>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</si>
  <si>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</si>
  <si>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</si>
  <si>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</si>
  <si>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</si>
  <si>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</si>
  <si>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530111210000000005073</t>
  </si>
  <si>
    <t>30113</t>
  </si>
  <si>
    <t>530111210000000004677</t>
  </si>
  <si>
    <t>行政人员公共交通专项经费</t>
  </si>
  <si>
    <t>30239</t>
  </si>
  <si>
    <t>其他交通费用</t>
  </si>
  <si>
    <t>530111210000000004678</t>
  </si>
  <si>
    <t>工会经费</t>
  </si>
  <si>
    <t>30228</t>
  </si>
  <si>
    <t>530111231100001497748</t>
  </si>
  <si>
    <t>行政人员绩效奖励</t>
  </si>
  <si>
    <t>530111231100001497749</t>
  </si>
  <si>
    <t>离退休人员支出</t>
  </si>
  <si>
    <t>30305</t>
  </si>
  <si>
    <t>生活补助</t>
  </si>
  <si>
    <t>公务交通补贴</t>
  </si>
  <si>
    <t>预算05-1表</t>
  </si>
  <si>
    <t>项目分类</t>
  </si>
  <si>
    <t>项目单位</t>
  </si>
  <si>
    <t>经济科目编码</t>
  </si>
  <si>
    <t>经济科目名称</t>
  </si>
  <si>
    <t>本年拨款</t>
  </si>
  <si>
    <t>其中：本次下达</t>
  </si>
  <si>
    <t>专项业务类</t>
  </si>
  <si>
    <t>530111210000000003868</t>
  </si>
  <si>
    <t>业务工作专项经费</t>
  </si>
  <si>
    <t>530111210000000004223</t>
  </si>
  <si>
    <t>公务接待经费</t>
  </si>
  <si>
    <t>30217</t>
  </si>
  <si>
    <t>530111241100002143307</t>
  </si>
  <si>
    <t>因公出国经费</t>
  </si>
  <si>
    <t>30212</t>
  </si>
  <si>
    <t>因公出国（境）费用</t>
  </si>
  <si>
    <t>530111210000000004614</t>
  </si>
  <si>
    <t>印刷经费</t>
  </si>
  <si>
    <t>530111221100001319066</t>
  </si>
  <si>
    <t>提案办理专项资金</t>
  </si>
  <si>
    <t>530111231100001133412</t>
  </si>
  <si>
    <t>两会工作经费</t>
  </si>
  <si>
    <t>530111241100002481240</t>
  </si>
  <si>
    <t>昆明市政协书画院官渡分院建设经费</t>
  </si>
  <si>
    <t>预算05-2表</t>
  </si>
  <si>
    <t>项目年度绩效目标</t>
  </si>
  <si>
    <t>一级指标</t>
  </si>
  <si>
    <t>二级指标</t>
  </si>
  <si>
    <t>三级指标</t>
  </si>
  <si>
    <t>指标性质</t>
  </si>
  <si>
    <t>指标值</t>
  </si>
  <si>
    <t>度量单位</t>
  </si>
  <si>
    <t>指标属性</t>
  </si>
  <si>
    <t>指标内容</t>
  </si>
  <si>
    <t>认真履行政协工作职责，圆满完成政协换届选举工作，有序开展协商议政工作。加强政协自身建设，提高履职尽责能力。</t>
  </si>
  <si>
    <t>产出指标</t>
  </si>
  <si>
    <t>数量指标</t>
  </si>
  <si>
    <t>　 政协严格按照相关规定执行</t>
  </si>
  <si>
    <t>=</t>
  </si>
  <si>
    <t>50,000.00</t>
  </si>
  <si>
    <t>元</t>
  </si>
  <si>
    <t>定量指标</t>
  </si>
  <si>
    <t>按照年初计划完成</t>
  </si>
  <si>
    <t>质量指标</t>
  </si>
  <si>
    <t>全年完成</t>
  </si>
  <si>
    <t>次</t>
  </si>
  <si>
    <t>定性指标</t>
  </si>
  <si>
    <t>时效指标</t>
  </si>
  <si>
    <t>效益指标</t>
  </si>
  <si>
    <t>社会效益</t>
  </si>
  <si>
    <t>　 提升政协履职能力</t>
  </si>
  <si>
    <t>可持续影响</t>
  </si>
  <si>
    <t>满意度指标</t>
  </si>
  <si>
    <t>服务对象满意度</t>
  </si>
  <si>
    <t>社会满意度</t>
  </si>
  <si>
    <t>100</t>
  </si>
  <si>
    <t>%</t>
  </si>
  <si>
    <t>受益对象满意度</t>
  </si>
  <si>
    <t>内部人员满意度</t>
  </si>
  <si>
    <t>在协商议政、建言献策上有新作为，在服务中心、干事创业上有新成就，进一步拓展政协发挥作用的空间。</t>
  </si>
  <si>
    <t>接待各地调研，严格按照规定执行</t>
  </si>
  <si>
    <t>&gt;=</t>
  </si>
  <si>
    <t>批次</t>
  </si>
  <si>
    <t>公务接待</t>
  </si>
  <si>
    <t>严格按照规定执行</t>
  </si>
  <si>
    <t>推动人民政协各项事业与时俱进发展,围绕中心工作履职</t>
  </si>
  <si>
    <t>突出政治协商作用,加大民主监督力度</t>
  </si>
  <si>
    <t>围绕区委、区政府的中心工作，认真履行政协工作职责，圆满完成政协换届选举工作，有序开展协商议政工作。继续拓展委员履职平台。发挥政协民主监督力度，促进稳步推进重点工作进程。聚焦热点工作落实。提高提案工作水平，规范提案办理流程，加强提案跟踪督办，全力提升提案办理质量。</t>
  </si>
  <si>
    <t>提案督办促进民生改善</t>
  </si>
  <si>
    <t>&lt;</t>
  </si>
  <si>
    <t>件</t>
  </si>
  <si>
    <t>实施发展战略的协同推进</t>
  </si>
  <si>
    <t>有序推进</t>
  </si>
  <si>
    <t>拓宽民主监督渠道</t>
  </si>
  <si>
    <t>拓展委员履职平台</t>
  </si>
  <si>
    <t>促进稳步推进重点工作进程</t>
  </si>
  <si>
    <t>社会公众满意度</t>
  </si>
  <si>
    <t>&lt;=</t>
  </si>
  <si>
    <t>用于办理区政协提案办理中相关项目的专项补助，进一步提高区政协委员关注的民生问题得到有效妥善解决</t>
  </si>
  <si>
    <t>形成意见、条数</t>
  </si>
  <si>
    <t>条</t>
  </si>
  <si>
    <t>反映提案办理的意见条数</t>
  </si>
  <si>
    <t>成果转化率</t>
  </si>
  <si>
    <t>60</t>
  </si>
  <si>
    <t>反映提案办理的成果转化率</t>
  </si>
  <si>
    <t>研究成果采纳率</t>
  </si>
  <si>
    <t>反映提案办理的研究成果采纳率</t>
  </si>
  <si>
    <t>90</t>
  </si>
  <si>
    <t>反映提案办理服务对象满意度</t>
  </si>
  <si>
    <t>有序开展协商议政工作，业务工作专项经费</t>
  </si>
  <si>
    <t>1135000</t>
  </si>
  <si>
    <t>政协年度工作要点要求</t>
  </si>
  <si>
    <t>发挥政协民主监督力度，促进稳步推进重点工作进程。</t>
  </si>
  <si>
    <t>年</t>
  </si>
  <si>
    <t>聚焦热点工作落实。完成年度工作要点。</t>
  </si>
  <si>
    <t>期</t>
  </si>
  <si>
    <t>推进高质量发展，发挥政协重要作用。</t>
  </si>
  <si>
    <t>100%</t>
  </si>
  <si>
    <t>继续拓展委员履职平台。发挥政协民主监督力度，促进稳步推进重点工作进程。聚焦热点工作落实。加强政协自身建设，提高履职尽责能力。</t>
  </si>
  <si>
    <t>印制两会材料（因人事变动，三次全会有人事选举，需要增加印刷数量）</t>
  </si>
  <si>
    <t>45000</t>
  </si>
  <si>
    <t>印刷采购计划</t>
  </si>
  <si>
    <t>顺利组织两会召开</t>
  </si>
  <si>
    <t>年内完成</t>
  </si>
  <si>
    <t>发挥政协民主监督力度，促进稳步推进重点工作进程</t>
  </si>
  <si>
    <t>发挥政协民主监督力度</t>
  </si>
  <si>
    <t>本</t>
  </si>
  <si>
    <t>聚焦热点工作落实</t>
  </si>
  <si>
    <t>一是市、区政协共同推进书画分院建设。二是强化思想引领、广泛凝聚共识。三是搭建政协委员文化学习、交流平台。四是坚持以人民为中心的创作导向。五是深化政协文化文史工作。六是开展各种形式的采风活动。七是开展书画联谊和学术交流活动。八是植入民主党派活动阵地功能。</t>
  </si>
  <si>
    <t>建设金额</t>
  </si>
  <si>
    <t>110万元</t>
  </si>
  <si>
    <t>万元</t>
  </si>
  <si>
    <t>指建设金额控制在110万元内</t>
  </si>
  <si>
    <t>建设完成时限</t>
  </si>
  <si>
    <t>指在要求时间内完成建设</t>
  </si>
  <si>
    <t>有效发挥“书画会友、翰墨传情”的统战特色优势</t>
  </si>
  <si>
    <t>80</t>
  </si>
  <si>
    <t>指是否有效发挥“书画会友、翰墨传情”的统战特色优势</t>
  </si>
  <si>
    <t>建设可提供给艺术家交流、展示、学习创作的平台</t>
  </si>
  <si>
    <t>指是否建设可提供给艺术家交流、展示、学习创作的平台</t>
  </si>
  <si>
    <t>单位人员满意度</t>
  </si>
  <si>
    <t>指单位内部人员满意度</t>
  </si>
  <si>
    <t>上级部门满意度</t>
  </si>
  <si>
    <t>指上级部门满意度</t>
  </si>
  <si>
    <t>指社会公众满意度</t>
  </si>
  <si>
    <t>预算06表</t>
  </si>
  <si>
    <t>政府性基金预算支出预算表</t>
  </si>
  <si>
    <t>单位名称：昆明市发展和改革委员会</t>
  </si>
  <si>
    <t>政府性基金预算支出</t>
  </si>
  <si>
    <t>中国人民政治协商会议昆明市官渡区委员会办公室2025年无政府性基金预算支出预算，此表无数据。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</si>
  <si>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</si>
  <si>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</si>
  <si>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</si>
  <si>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</si>
  <si>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</si>
  <si>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</si>
  <si>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</si>
  <si>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</si>
  <si>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</si>
  <si>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</si>
  <si>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</si>
  <si>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公文用纸、资料汇编、信封印刷服务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</si>
  <si>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</si>
  <si>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</si>
  <si>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</si>
  <si>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</si>
  <si>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</si>
  <si>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</si>
  <si>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</si>
  <si>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</si>
  <si>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印刷两会材料</t>
  </si>
  <si>
    <t>B1104 印刷和出版服务</t>
  </si>
  <si>
    <t>B 政府履职辅助性服务</t>
  </si>
  <si>
    <t>印刷资料</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</si>
  <si>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</si>
  <si>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</si>
  <si>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</si>
  <si>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</si>
  <si>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</si>
  <si>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</si>
  <si>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</si>
  <si>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</si>
  <si>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</si>
  <si>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</si>
  <si>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</si>
  <si>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</si>
  <si>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</si>
  <si>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</si>
  <si>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</si>
  <si>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</si>
  <si>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</si>
  <si>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</si>
  <si>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</si>
  <si>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</si>
  <si>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</si>
  <si>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</si>
  <si>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</si>
  <si>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中国人民政治协商会议昆明市官渡区委员会办公室2025年无对下转移支付预算，此表无数据。</t>
  </si>
  <si>
    <t>预算09-2表</t>
  </si>
  <si>
    <t xml:space="preserve">预算10表
</t>
  </si>
  <si>
    <t>资产类别</t>
  </si>
  <si>
    <t>资产分类代码.名称</t>
  </si>
  <si>
    <t>资产名称</t>
  </si>
  <si>
    <t>计量单位</t>
  </si>
  <si>
    <t>财政部门批复数（元）</t>
  </si>
  <si>
    <t>单价</t>
  </si>
  <si>
    <t>金额</t>
  </si>
  <si>
    <t>中国人民政治协商会议昆明市官渡区委员会办公室2025年无新增资产配置，此表无数据。</t>
  </si>
  <si>
    <t xml:space="preserve">    </t>
  </si>
  <si>
    <t>预算11表</t>
  </si>
  <si>
    <t>上级补助</t>
  </si>
  <si>
    <t>中国人民政治协商会议昆明市官渡区委员会办公室本年度无上级补助项目支出预算，此表为空。</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</si>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</sst>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indexed="8"/>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name val="宋体"/>
      <charset val="134"/>
    </font>
    <font>
      <sz val="10"/>
      <color rgb="FFFFFFFF"/>
      <name val="宋体"/>
      <charset val="134"/>
    </font>
    <font>
      <b/>
      <sz val="21"/>
      <color rgb="FF000000"/>
      <name val="宋体"/>
      <charset val="134"/>
    </font>
    <font>
      <b/>
      <sz val="19.5"/>
      <color rgb="FF000000"/>
      <name val="SimSun"/>
      <charset val="134"/>
    </font>
    <font>
      <sz val="11"/>
      <color rgb="FF000000"/>
      <name val="SimSun"/>
      <charset val="134"/>
    </font>
    <font>
      <sz val="11.25"/>
      <color rgb="FF000000"/>
      <name val="SimSun"/>
      <charset val="134"/>
    </font>
    <font>
      <sz val="12"/>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rgb="FF000000"/>
      </top>
      <bottom style="thin">
        <color auto="1"/>
      </bottom>
      <diagonal/>
    </border>
    <border>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0" fontId="10" fillId="0" borderId="7">
      <alignment horizontal="right" vertical="center"/>
    </xf>
    <xf numFmtId="178" fontId="10" fillId="0" borderId="7">
      <alignment horizontal="right" vertical="center"/>
    </xf>
    <xf numFmtId="49" fontId="10" fillId="0" borderId="7">
      <alignment horizontal="left" vertical="center" wrapText="1"/>
    </xf>
    <xf numFmtId="178" fontId="10" fillId="0" borderId="7">
      <alignment horizontal="right" vertical="center"/>
    </xf>
    <xf numFmtId="179" fontId="10" fillId="0" borderId="7">
      <alignment horizontal="right" vertical="center"/>
    </xf>
    <xf numFmtId="180" fontId="10" fillId="0" borderId="7">
      <alignment horizontal="right" vertical="center"/>
    </xf>
    <xf numFmtId="0" fontId="10" fillId="0" borderId="0">
      <alignment vertical="top"/>
      <protection locked="0"/>
    </xf>
    <xf numFmtId="0" fontId="10" fillId="0" borderId="0">
      <alignment vertical="top"/>
      <protection locked="0"/>
    </xf>
    <xf numFmtId="0" fontId="40" fillId="0" borderId="0"/>
  </cellStyleXfs>
  <cellXfs count="22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43" fontId="1" fillId="0" borderId="7" xfId="0" applyNumberFormat="1" applyFont="1" applyBorder="1" applyAlignment="1">
      <alignment horizontal="right" vertical="center"/>
    </xf>
    <xf numFmtId="0" fontId="1" fillId="0" borderId="7" xfId="0" applyFont="1" applyBorder="1" applyAlignment="1">
      <alignment horizontal="left" vertical="center"/>
    </xf>
    <xf numFmtId="43"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59" applyNumberFormat="1" applyFont="1" applyFill="1" applyAlignment="1" applyProtection="1">
      <alignment horizontal="left" vertical="center" wrapText="1"/>
    </xf>
    <xf numFmtId="0" fontId="5" fillId="0" borderId="0" xfId="59" applyNumberFormat="1" applyFont="1" applyFill="1" applyAlignment="1" applyProtection="1">
      <alignment horizontal="left" vertical="center"/>
    </xf>
    <xf numFmtId="0" fontId="1"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5" fillId="0" borderId="0" xfId="59" applyNumberFormat="1" applyFont="1" applyFill="1" applyBorder="1" applyAlignment="1" applyProtection="1">
      <alignment horizontal="lef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49" fontId="10" fillId="0" borderId="0" xfId="57" applyNumberFormat="1" applyFont="1" applyFill="1" applyBorder="1" applyAlignment="1" applyProtection="1"/>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10" xfId="0" applyFont="1" applyBorder="1" applyAlignment="1">
      <alignment horizontal="center" vertical="center" wrapText="1"/>
    </xf>
    <xf numFmtId="0" fontId="1" fillId="0" borderId="2" xfId="0" applyFont="1" applyBorder="1" applyAlignment="1">
      <alignment horizontal="center" vertical="center"/>
    </xf>
    <xf numFmtId="178" fontId="6"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178" fontId="2" fillId="0" borderId="7" xfId="0" applyNumberFormat="1" applyFont="1" applyFill="1" applyBorder="1" applyAlignment="1" applyProtection="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ill="1" applyBorder="1" applyAlignment="1" applyProtection="1">
      <alignment vertical="center"/>
    </xf>
    <xf numFmtId="0" fontId="13" fillId="0" borderId="0" xfId="0" applyFont="1" applyFill="1" applyAlignment="1" applyProtection="1">
      <alignment horizontal="center" vertical="center"/>
    </xf>
    <xf numFmtId="0" fontId="14" fillId="0" borderId="0" xfId="0" applyFont="1" applyFill="1" applyAlignment="1" applyProtection="1">
      <alignment vertical="center"/>
    </xf>
    <xf numFmtId="0" fontId="14" fillId="0" borderId="7"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49" fontId="16" fillId="0" borderId="7" xfId="0" applyNumberFormat="1" applyFont="1" applyFill="1" applyBorder="1" applyAlignment="1" applyProtection="1">
      <alignment horizontal="left" vertical="center" wrapText="1"/>
    </xf>
    <xf numFmtId="0" fontId="14" fillId="0" borderId="0" xfId="0" applyFont="1" applyFill="1" applyAlignment="1" applyProtection="1">
      <alignment horizontal="right" vertical="center"/>
    </xf>
    <xf numFmtId="0" fontId="1" fillId="0" borderId="0" xfId="0" applyFont="1" applyBorder="1" applyAlignment="1">
      <alignment vertical="top"/>
    </xf>
    <xf numFmtId="0" fontId="4" fillId="2" borderId="1" xfId="0" applyFont="1" applyFill="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3" fontId="1" fillId="0" borderId="7" xfId="0" applyNumberFormat="1" applyFont="1" applyBorder="1" applyAlignment="1" applyProtection="1">
      <alignment horizontal="right" vertical="center"/>
      <protection locked="0"/>
    </xf>
    <xf numFmtId="43" fontId="6" fillId="0" borderId="7"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6" fillId="0" borderId="7" xfId="0" applyNumberFormat="1" applyFont="1" applyBorder="1" applyAlignment="1">
      <alignment vertical="center"/>
    </xf>
    <xf numFmtId="178" fontId="6" fillId="0" borderId="7" xfId="0" applyNumberFormat="1" applyFont="1" applyBorder="1" applyAlignment="1">
      <alignment horizontal="lef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0" borderId="0" xfId="0" applyFont="1" applyBorder="1" applyAlignment="1" applyProtection="1">
      <alignment horizontal="right"/>
      <protection locked="0"/>
    </xf>
    <xf numFmtId="0" fontId="10" fillId="0" borderId="1" xfId="58" applyFont="1" applyFill="1" applyBorder="1" applyAlignment="1" applyProtection="1">
      <alignment horizontal="center" vertical="center" wrapText="1"/>
    </xf>
    <xf numFmtId="0" fontId="2" fillId="0" borderId="1" xfId="58" applyFont="1" applyFill="1" applyBorder="1" applyAlignment="1" applyProtection="1">
      <alignment horizontal="center" vertical="center"/>
    </xf>
    <xf numFmtId="0" fontId="2" fillId="0" borderId="2" xfId="58" applyFont="1" applyFill="1" applyBorder="1" applyAlignment="1" applyProtection="1">
      <alignment horizontal="center" vertical="center"/>
    </xf>
    <xf numFmtId="0" fontId="2" fillId="0" borderId="3" xfId="58" applyFont="1" applyFill="1" applyBorder="1" applyAlignment="1" applyProtection="1">
      <alignment horizontal="center" vertical="center"/>
    </xf>
    <xf numFmtId="0" fontId="2" fillId="0" borderId="4" xfId="58" applyFont="1" applyFill="1" applyBorder="1" applyAlignment="1" applyProtection="1">
      <alignment horizontal="center" vertical="center"/>
    </xf>
    <xf numFmtId="0" fontId="2" fillId="0" borderId="6" xfId="58" applyFont="1" applyFill="1" applyBorder="1" applyAlignment="1" applyProtection="1">
      <alignment horizontal="center" vertical="center" wrapText="1"/>
    </xf>
    <xf numFmtId="0" fontId="2" fillId="0" borderId="6" xfId="58" applyFont="1" applyFill="1" applyBorder="1" applyAlignment="1" applyProtection="1">
      <alignment horizontal="center" vertical="center"/>
    </xf>
    <xf numFmtId="0" fontId="2" fillId="0" borderId="7" xfId="58" applyFont="1" applyFill="1" applyBorder="1" applyAlignment="1" applyProtection="1">
      <alignment horizontal="center" vertical="center"/>
    </xf>
    <xf numFmtId="0" fontId="2" fillId="2" borderId="7" xfId="0" applyFont="1" applyFill="1" applyBorder="1" applyAlignment="1" applyProtection="1">
      <alignment horizontal="center" vertical="center"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xf>
    <xf numFmtId="0" fontId="2" fillId="0" borderId="7" xfId="0" applyFont="1" applyFill="1" applyBorder="1" applyAlignment="1">
      <alignment horizontal="left" vertical="center" wrapText="1"/>
    </xf>
    <xf numFmtId="178" fontId="6" fillId="0" borderId="7" xfId="0" applyNumberFormat="1" applyFont="1" applyFill="1" applyBorder="1" applyAlignment="1">
      <alignment horizontal="right"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8" fillId="0" borderId="7" xfId="0" applyFont="1" applyBorder="1" applyAlignment="1" applyProtection="1">
      <alignment horizontal="center" vertical="center" wrapText="1"/>
      <protection locked="0"/>
    </xf>
    <xf numFmtId="0" fontId="18"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178" fontId="20" fillId="0" borderId="7" xfId="0" applyNumberFormat="1" applyFont="1" applyBorder="1" applyAlignment="1">
      <alignment horizontal="right" vertical="center"/>
    </xf>
    <xf numFmtId="0" fontId="0" fillId="0" borderId="0" xfId="0" applyFont="1" applyFill="1" applyBorder="1" applyAlignment="1"/>
    <xf numFmtId="0" fontId="18" fillId="2" borderId="1"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7" xfId="0" applyFont="1" applyFill="1" applyBorder="1" applyAlignment="1" applyProtection="1">
      <alignment horizontal="left" vertical="center" wrapText="1"/>
      <protection locked="0"/>
    </xf>
    <xf numFmtId="0" fontId="0" fillId="0" borderId="14" xfId="0" applyFont="1" applyBorder="1" applyAlignment="1">
      <alignment horizontal="center"/>
    </xf>
    <xf numFmtId="0" fontId="0" fillId="0" borderId="15" xfId="0" applyFont="1" applyBorder="1" applyAlignment="1">
      <alignment horizontal="center"/>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1" fillId="0" borderId="7" xfId="0" applyFont="1" applyBorder="1" applyAlignment="1" applyProtection="1" quotePrefix="1">
      <alignment horizontal="left" vertical="center"/>
      <protection locked="0"/>
    </xf>
    <xf numFmtId="0" fontId="1" fillId="0" borderId="7" xfId="0" applyFont="1" applyBorder="1" applyAlignment="1" quotePrefix="1">
      <alignment horizontal="left" vertical="center"/>
    </xf>
    <xf numFmtId="0" fontId="2" fillId="0" borderId="7" xfId="0" applyFont="1" applyBorder="1" applyAlignment="1" quotePrefix="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2" xfId="57"/>
    <cellStyle name="Normal"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5" sqref="A45"/>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1" t="s">
        <v>0</v>
      </c>
    </row>
    <row r="3" ht="41.25" customHeight="1" spans="1:1">
      <c r="A3" s="41" t="str">
        <f>"2025"&amp;"年部门财务收支预算总表"</f>
        <v>2025年部门财务收支预算总表</v>
      </c>
    </row>
    <row r="4" ht="17.25" customHeight="1" spans="1:4">
      <c r="A4" s="44" t="str">
        <f>"单位名称："&amp;"中国人民政治协商会议昆明市官渡区委员会办公室"</f>
        <v>单位名称：中国人民政治协商会议昆明市官渡区委员会办公室</v>
      </c>
      <c r="B4" s="183"/>
      <c r="D4" s="146" t="s">
        <v>1</v>
      </c>
    </row>
    <row r="5" ht="23.25" customHeight="1" spans="1:4">
      <c r="A5" s="184" t="s">
        <v>2</v>
      </c>
      <c r="B5" s="185"/>
      <c r="C5" s="184" t="s">
        <v>3</v>
      </c>
      <c r="D5" s="185"/>
    </row>
    <row r="6" ht="24" customHeight="1" spans="1:4">
      <c r="A6" s="184" t="s">
        <v>4</v>
      </c>
      <c r="B6" s="184" t="s">
        <v>5</v>
      </c>
      <c r="C6" s="184" t="s">
        <v>6</v>
      </c>
      <c r="D6" s="184" t="s">
        <v>5</v>
      </c>
    </row>
    <row r="7" ht="17.25" customHeight="1" spans="1:4">
      <c r="A7" s="186" t="s">
        <v>7</v>
      </c>
      <c r="B7" s="80">
        <v>15856588</v>
      </c>
      <c r="C7" s="186" t="s">
        <v>8</v>
      </c>
      <c r="D7" s="80">
        <v>10476888</v>
      </c>
    </row>
    <row r="8" ht="17.25" customHeight="1" spans="1:4">
      <c r="A8" s="186" t="s">
        <v>9</v>
      </c>
      <c r="B8" s="80"/>
      <c r="C8" s="186" t="s">
        <v>10</v>
      </c>
      <c r="D8" s="80"/>
    </row>
    <row r="9" ht="17.25" customHeight="1" spans="1:4">
      <c r="A9" s="186" t="s">
        <v>11</v>
      </c>
      <c r="B9" s="80"/>
      <c r="C9" s="226" t="s">
        <v>12</v>
      </c>
      <c r="D9" s="80"/>
    </row>
    <row r="10" ht="17.25" customHeight="1" spans="1:4">
      <c r="A10" s="186" t="s">
        <v>13</v>
      </c>
      <c r="B10" s="80"/>
      <c r="C10" s="226" t="s">
        <v>14</v>
      </c>
      <c r="D10" s="80"/>
    </row>
    <row r="11" ht="17.25" customHeight="1" spans="1:4">
      <c r="A11" s="186" t="s">
        <v>15</v>
      </c>
      <c r="B11" s="80"/>
      <c r="C11" s="226" t="s">
        <v>16</v>
      </c>
      <c r="D11" s="80"/>
    </row>
    <row r="12" ht="17.25" customHeight="1" spans="1:4">
      <c r="A12" s="186" t="s">
        <v>17</v>
      </c>
      <c r="B12" s="80"/>
      <c r="C12" s="226" t="s">
        <v>18</v>
      </c>
      <c r="D12" s="80"/>
    </row>
    <row r="13" ht="17.25" customHeight="1" spans="1:4">
      <c r="A13" s="186" t="s">
        <v>19</v>
      </c>
      <c r="B13" s="80"/>
      <c r="C13" s="30" t="s">
        <v>20</v>
      </c>
      <c r="D13" s="80"/>
    </row>
    <row r="14" ht="17.25" customHeight="1" spans="1:4">
      <c r="A14" s="186" t="s">
        <v>21</v>
      </c>
      <c r="B14" s="80"/>
      <c r="C14" s="30" t="s">
        <v>22</v>
      </c>
      <c r="D14" s="80">
        <v>2979700</v>
      </c>
    </row>
    <row r="15" ht="17.25" customHeight="1" spans="1:4">
      <c r="A15" s="186" t="s">
        <v>23</v>
      </c>
      <c r="B15" s="80"/>
      <c r="C15" s="30" t="s">
        <v>24</v>
      </c>
      <c r="D15" s="80">
        <v>1400000</v>
      </c>
    </row>
    <row r="16" ht="17.25" customHeight="1" spans="1:4">
      <c r="A16" s="186" t="s">
        <v>25</v>
      </c>
      <c r="B16" s="80"/>
      <c r="C16" s="30" t="s">
        <v>26</v>
      </c>
      <c r="D16" s="80"/>
    </row>
    <row r="17" ht="17.25" customHeight="1" spans="1:4">
      <c r="A17" s="177"/>
      <c r="B17" s="80"/>
      <c r="C17" s="30" t="s">
        <v>27</v>
      </c>
      <c r="D17" s="80"/>
    </row>
    <row r="18" ht="17.25" customHeight="1" spans="1:4">
      <c r="A18" s="187"/>
      <c r="B18" s="80"/>
      <c r="C18" s="30" t="s">
        <v>28</v>
      </c>
      <c r="D18" s="80"/>
    </row>
    <row r="19" ht="17.25" customHeight="1" spans="1:4">
      <c r="A19" s="187"/>
      <c r="B19" s="80"/>
      <c r="C19" s="30" t="s">
        <v>29</v>
      </c>
      <c r="D19" s="80"/>
    </row>
    <row r="20" ht="17.25" customHeight="1" spans="1:4">
      <c r="A20" s="187"/>
      <c r="B20" s="80"/>
      <c r="C20" s="30" t="s">
        <v>30</v>
      </c>
      <c r="D20" s="80"/>
    </row>
    <row r="21" ht="17.25" customHeight="1" spans="1:4">
      <c r="A21" s="187"/>
      <c r="B21" s="80"/>
      <c r="C21" s="30" t="s">
        <v>31</v>
      </c>
      <c r="D21" s="80"/>
    </row>
    <row r="22" ht="17.25" customHeight="1" spans="1:4">
      <c r="A22" s="187"/>
      <c r="B22" s="80"/>
      <c r="C22" s="30" t="s">
        <v>32</v>
      </c>
      <c r="D22" s="80"/>
    </row>
    <row r="23" ht="17.25" customHeight="1" spans="1:4">
      <c r="A23" s="187"/>
      <c r="B23" s="80"/>
      <c r="C23" s="30" t="s">
        <v>33</v>
      </c>
      <c r="D23" s="80"/>
    </row>
    <row r="24" ht="17.25" customHeight="1" spans="1:4">
      <c r="A24" s="187"/>
      <c r="B24" s="80"/>
      <c r="C24" s="30" t="s">
        <v>34</v>
      </c>
      <c r="D24" s="80"/>
    </row>
    <row r="25" ht="17.25" customHeight="1" spans="1:4">
      <c r="A25" s="187"/>
      <c r="B25" s="80"/>
      <c r="C25" s="30" t="s">
        <v>35</v>
      </c>
      <c r="D25" s="80">
        <v>1000000</v>
      </c>
    </row>
    <row r="26" ht="17.25" customHeight="1" spans="1:4">
      <c r="A26" s="187"/>
      <c r="B26" s="80"/>
      <c r="C26" s="30" t="s">
        <v>36</v>
      </c>
      <c r="D26" s="80"/>
    </row>
    <row r="27" ht="17.25" customHeight="1" spans="1:4">
      <c r="A27" s="187"/>
      <c r="B27" s="80"/>
      <c r="C27" s="177" t="s">
        <v>37</v>
      </c>
      <c r="D27" s="80"/>
    </row>
    <row r="28" ht="17.25" customHeight="1" spans="1:4">
      <c r="A28" s="187"/>
      <c r="B28" s="80"/>
      <c r="C28" s="30" t="s">
        <v>38</v>
      </c>
      <c r="D28" s="80"/>
    </row>
    <row r="29" ht="16.5" customHeight="1" spans="1:4">
      <c r="A29" s="187"/>
      <c r="B29" s="80"/>
      <c r="C29" s="30" t="s">
        <v>39</v>
      </c>
      <c r="D29" s="80"/>
    </row>
    <row r="30" ht="16.5" customHeight="1" spans="1:4">
      <c r="A30" s="187"/>
      <c r="B30" s="80"/>
      <c r="C30" s="177" t="s">
        <v>40</v>
      </c>
      <c r="D30" s="80"/>
    </row>
    <row r="31" ht="17.25" customHeight="1" spans="1:4">
      <c r="A31" s="187"/>
      <c r="B31" s="80"/>
      <c r="C31" s="177" t="s">
        <v>41</v>
      </c>
      <c r="D31" s="80"/>
    </row>
    <row r="32" ht="17.25" customHeight="1" spans="1:4">
      <c r="A32" s="187"/>
      <c r="B32" s="80"/>
      <c r="C32" s="30" t="s">
        <v>42</v>
      </c>
      <c r="D32" s="80"/>
    </row>
    <row r="33" ht="16.5" customHeight="1" spans="1:4">
      <c r="A33" s="187" t="s">
        <v>43</v>
      </c>
      <c r="B33" s="189">
        <v>15856588</v>
      </c>
      <c r="C33" s="187" t="s">
        <v>44</v>
      </c>
      <c r="D33" s="189">
        <v>15856588</v>
      </c>
    </row>
    <row r="34" ht="16.5" customHeight="1" spans="1:4">
      <c r="A34" s="177" t="s">
        <v>45</v>
      </c>
      <c r="B34" s="80"/>
      <c r="C34" s="177" t="s">
        <v>46</v>
      </c>
      <c r="D34" s="80"/>
    </row>
    <row r="35" ht="16.5" customHeight="1" spans="1:4">
      <c r="A35" s="30" t="s">
        <v>47</v>
      </c>
      <c r="B35" s="80"/>
      <c r="C35" s="30" t="s">
        <v>47</v>
      </c>
      <c r="D35" s="80"/>
    </row>
    <row r="36" ht="16.5" customHeight="1" spans="1:4">
      <c r="A36" s="30" t="s">
        <v>48</v>
      </c>
      <c r="B36" s="80"/>
      <c r="C36" s="30" t="s">
        <v>49</v>
      </c>
      <c r="D36" s="80"/>
    </row>
    <row r="37" ht="16.5" customHeight="1" spans="1:4">
      <c r="A37" s="188" t="s">
        <v>50</v>
      </c>
      <c r="B37" s="189">
        <v>15856588</v>
      </c>
      <c r="C37" s="188" t="s">
        <v>51</v>
      </c>
      <c r="D37" s="189">
        <v>15856588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16" sqref="C16"/>
    </sheetView>
  </sheetViews>
  <sheetFormatPr defaultColWidth="8.575" defaultRowHeight="12.75" customHeight="1"/>
  <cols>
    <col min="1" max="1" width="15.8916666666667" customWidth="1"/>
    <col min="2" max="2" width="37.37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1" t="s">
        <v>52</v>
      </c>
    </row>
    <row r="3" ht="41.25" customHeight="1" spans="1:1">
      <c r="A3" s="41" t="str">
        <f>"2025"&amp;"年部门收入预算表"</f>
        <v>2025年部门收入预算表</v>
      </c>
    </row>
    <row r="4" ht="17.25" customHeight="1" spans="1:19">
      <c r="A4" s="44" t="str">
        <f>"单位名称："&amp;"中国人民政治协商会议昆明市官渡区委员会办公室"</f>
        <v>单位名称：中国人民政治协商会议昆明市官渡区委员会办公室</v>
      </c>
      <c r="S4" s="46" t="s">
        <v>1</v>
      </c>
    </row>
    <row r="5" ht="21.75" customHeight="1" spans="1:19">
      <c r="A5" s="209" t="s">
        <v>53</v>
      </c>
      <c r="B5" s="210" t="s">
        <v>54</v>
      </c>
      <c r="C5" s="210" t="s">
        <v>55</v>
      </c>
      <c r="D5" s="211" t="s">
        <v>56</v>
      </c>
      <c r="E5" s="211"/>
      <c r="F5" s="211"/>
      <c r="G5" s="211"/>
      <c r="H5" s="211"/>
      <c r="I5" s="129"/>
      <c r="J5" s="211"/>
      <c r="K5" s="211"/>
      <c r="L5" s="211"/>
      <c r="M5" s="211"/>
      <c r="N5" s="220"/>
      <c r="O5" s="211" t="s">
        <v>45</v>
      </c>
      <c r="P5" s="211"/>
      <c r="Q5" s="211"/>
      <c r="R5" s="211"/>
      <c r="S5" s="220"/>
    </row>
    <row r="6" ht="27" customHeight="1" spans="1:19">
      <c r="A6" s="212"/>
      <c r="B6" s="213"/>
      <c r="C6" s="213"/>
      <c r="D6" s="213" t="s">
        <v>57</v>
      </c>
      <c r="E6" s="213" t="s">
        <v>58</v>
      </c>
      <c r="F6" s="213" t="s">
        <v>59</v>
      </c>
      <c r="G6" s="213" t="s">
        <v>60</v>
      </c>
      <c r="H6" s="213" t="s">
        <v>61</v>
      </c>
      <c r="I6" s="221" t="s">
        <v>62</v>
      </c>
      <c r="J6" s="222"/>
      <c r="K6" s="222"/>
      <c r="L6" s="222"/>
      <c r="M6" s="222"/>
      <c r="N6" s="223"/>
      <c r="O6" s="213" t="s">
        <v>57</v>
      </c>
      <c r="P6" s="213" t="s">
        <v>58</v>
      </c>
      <c r="Q6" s="213" t="s">
        <v>59</v>
      </c>
      <c r="R6" s="213" t="s">
        <v>60</v>
      </c>
      <c r="S6" s="213" t="s">
        <v>63</v>
      </c>
    </row>
    <row r="7" ht="30" customHeight="1" spans="1:19">
      <c r="A7" s="214"/>
      <c r="B7" s="104"/>
      <c r="C7" s="113"/>
      <c r="D7" s="113"/>
      <c r="E7" s="113"/>
      <c r="F7" s="113"/>
      <c r="G7" s="113"/>
      <c r="H7" s="113"/>
      <c r="I7" s="224" t="s">
        <v>57</v>
      </c>
      <c r="J7" s="223" t="s">
        <v>64</v>
      </c>
      <c r="K7" s="223" t="s">
        <v>65</v>
      </c>
      <c r="L7" s="223" t="s">
        <v>66</v>
      </c>
      <c r="M7" s="223" t="s">
        <v>67</v>
      </c>
      <c r="N7" s="223" t="s">
        <v>68</v>
      </c>
      <c r="O7" s="225"/>
      <c r="P7" s="225"/>
      <c r="Q7" s="225"/>
      <c r="R7" s="225"/>
      <c r="S7" s="113"/>
    </row>
    <row r="8" ht="15" customHeight="1" spans="1:19">
      <c r="A8" s="215">
        <v>1</v>
      </c>
      <c r="B8" s="215">
        <v>2</v>
      </c>
      <c r="C8" s="215">
        <v>3</v>
      </c>
      <c r="D8" s="215">
        <v>4</v>
      </c>
      <c r="E8" s="215">
        <v>5</v>
      </c>
      <c r="F8" s="215">
        <v>6</v>
      </c>
      <c r="G8" s="215">
        <v>7</v>
      </c>
      <c r="H8" s="215">
        <v>8</v>
      </c>
      <c r="I8" s="224">
        <v>9</v>
      </c>
      <c r="J8" s="215">
        <v>10</v>
      </c>
      <c r="K8" s="215">
        <v>11</v>
      </c>
      <c r="L8" s="215">
        <v>12</v>
      </c>
      <c r="M8" s="215">
        <v>13</v>
      </c>
      <c r="N8" s="215">
        <v>14</v>
      </c>
      <c r="O8" s="215">
        <v>15</v>
      </c>
      <c r="P8" s="215">
        <v>16</v>
      </c>
      <c r="Q8" s="215">
        <v>17</v>
      </c>
      <c r="R8" s="215">
        <v>18</v>
      </c>
      <c r="S8" s="215">
        <v>19</v>
      </c>
    </row>
    <row r="9" ht="15" customHeight="1" spans="1:19">
      <c r="A9" s="216">
        <v>200</v>
      </c>
      <c r="B9" s="217" t="s">
        <v>69</v>
      </c>
      <c r="C9" s="80">
        <v>15856588</v>
      </c>
      <c r="D9" s="80">
        <v>15856588</v>
      </c>
      <c r="E9" s="80">
        <v>15856588</v>
      </c>
      <c r="F9" s="215"/>
      <c r="G9" s="215"/>
      <c r="H9" s="215"/>
      <c r="I9" s="224"/>
      <c r="J9" s="215"/>
      <c r="K9" s="215"/>
      <c r="L9" s="215"/>
      <c r="M9" s="215"/>
      <c r="N9" s="215"/>
      <c r="O9" s="215"/>
      <c r="P9" s="215"/>
      <c r="Q9" s="215"/>
      <c r="R9" s="215"/>
      <c r="S9" s="215"/>
    </row>
    <row r="10" ht="18" customHeight="1" spans="1:19">
      <c r="A10" s="217">
        <v>200001</v>
      </c>
      <c r="B10" s="217" t="s">
        <v>70</v>
      </c>
      <c r="C10" s="80">
        <v>15856588</v>
      </c>
      <c r="D10" s="80">
        <v>15856588</v>
      </c>
      <c r="E10" s="80">
        <v>15856588</v>
      </c>
      <c r="F10" s="80"/>
      <c r="G10" s="80"/>
      <c r="H10" s="80"/>
      <c r="I10" s="80"/>
      <c r="J10" s="80"/>
      <c r="K10" s="80"/>
      <c r="L10" s="80"/>
      <c r="M10" s="80"/>
      <c r="N10" s="80"/>
      <c r="O10" s="80"/>
      <c r="P10" s="80"/>
      <c r="Q10" s="80"/>
      <c r="R10" s="80"/>
      <c r="S10" s="80"/>
    </row>
    <row r="11" ht="18" customHeight="1" spans="1:19">
      <c r="A11" s="218" t="s">
        <v>55</v>
      </c>
      <c r="B11" s="219"/>
      <c r="C11" s="80">
        <v>15856588</v>
      </c>
      <c r="D11" s="80">
        <v>15856588</v>
      </c>
      <c r="E11" s="80">
        <v>15856588</v>
      </c>
      <c r="F11" s="80"/>
      <c r="G11" s="80"/>
      <c r="H11" s="80"/>
      <c r="I11" s="80"/>
      <c r="J11" s="80"/>
      <c r="K11" s="80"/>
      <c r="L11" s="80"/>
      <c r="M11" s="80"/>
      <c r="N11" s="80"/>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outlinePr summaryRight="0"/>
    <pageSetUpPr fitToPage="1"/>
  </sheetPr>
  <dimension ref="A1:O28"/>
  <sheetViews>
    <sheetView showGridLines="0" showZeros="0" workbookViewId="0">
      <pane ySplit="1" topLeftCell="A2" activePane="bottomLeft" state="frozen"/>
      <selection/>
      <selection pane="bottomLeft" activeCell="C10" sqref="C10"/>
    </sheetView>
  </sheetViews>
  <sheetFormatPr defaultColWidth="8.575" defaultRowHeight="12.75" customHeight="1"/>
  <cols>
    <col min="1" max="1" width="14.2833333333333" style="190" customWidth="1"/>
    <col min="2" max="2" width="37.575" style="190" customWidth="1"/>
    <col min="3" max="8" width="24.575" style="190" customWidth="1"/>
    <col min="9" max="9" width="26.7083333333333" style="190" customWidth="1"/>
    <col min="10" max="11" width="24.425" style="190" customWidth="1"/>
    <col min="12" max="15" width="24.575" style="190" customWidth="1"/>
    <col min="16" max="16384" width="8.575" style="190"/>
  </cols>
  <sheetData>
    <row r="1" s="190" customFormat="1" ht="17.25" customHeight="1" spans="1:1">
      <c r="A1" s="46" t="s">
        <v>71</v>
      </c>
    </row>
    <row r="2" s="190" customFormat="1" ht="41.25" customHeight="1" spans="1:1">
      <c r="A2" s="41" t="str">
        <f>"2025"&amp;"年部门支出预算表"</f>
        <v>2025年部门支出预算表</v>
      </c>
    </row>
    <row r="3" s="190" customFormat="1" ht="17.25" customHeight="1" spans="1:15">
      <c r="A3" s="44" t="str">
        <f>"单位名称："&amp;"中国人民政治协商会议昆明市官渡区委员会办公室"</f>
        <v>单位名称：中国人民政治协商会议昆明市官渡区委员会办公室</v>
      </c>
      <c r="O3" s="46" t="s">
        <v>1</v>
      </c>
    </row>
    <row r="4" s="190" customFormat="1" ht="27" customHeight="1" spans="1:15">
      <c r="A4" s="191" t="s">
        <v>72</v>
      </c>
      <c r="B4" s="191" t="s">
        <v>73</v>
      </c>
      <c r="C4" s="191" t="s">
        <v>55</v>
      </c>
      <c r="D4" s="192" t="s">
        <v>58</v>
      </c>
      <c r="E4" s="193"/>
      <c r="F4" s="194"/>
      <c r="G4" s="195" t="s">
        <v>59</v>
      </c>
      <c r="H4" s="195" t="s">
        <v>60</v>
      </c>
      <c r="I4" s="195" t="s">
        <v>74</v>
      </c>
      <c r="J4" s="192" t="s">
        <v>62</v>
      </c>
      <c r="K4" s="193"/>
      <c r="L4" s="193"/>
      <c r="M4" s="193"/>
      <c r="N4" s="205"/>
      <c r="O4" s="206"/>
    </row>
    <row r="5" s="190" customFormat="1" ht="42" customHeight="1" spans="1:15">
      <c r="A5" s="196"/>
      <c r="B5" s="196"/>
      <c r="C5" s="197"/>
      <c r="D5" s="198" t="s">
        <v>57</v>
      </c>
      <c r="E5" s="198" t="s">
        <v>75</v>
      </c>
      <c r="F5" s="198" t="s">
        <v>76</v>
      </c>
      <c r="G5" s="197"/>
      <c r="H5" s="197"/>
      <c r="I5" s="207"/>
      <c r="J5" s="198" t="s">
        <v>57</v>
      </c>
      <c r="K5" s="208" t="s">
        <v>77</v>
      </c>
      <c r="L5" s="208" t="s">
        <v>78</v>
      </c>
      <c r="M5" s="208" t="s">
        <v>79</v>
      </c>
      <c r="N5" s="208" t="s">
        <v>80</v>
      </c>
      <c r="O5" s="208" t="s">
        <v>81</v>
      </c>
    </row>
    <row r="6" s="190" customFormat="1" ht="18" customHeight="1" spans="1:15">
      <c r="A6" s="199" t="s">
        <v>82</v>
      </c>
      <c r="B6" s="199" t="s">
        <v>83</v>
      </c>
      <c r="C6" s="199" t="s">
        <v>84</v>
      </c>
      <c r="D6" s="173" t="s">
        <v>85</v>
      </c>
      <c r="E6" s="173" t="s">
        <v>86</v>
      </c>
      <c r="F6" s="173" t="s">
        <v>87</v>
      </c>
      <c r="G6" s="173" t="s">
        <v>88</v>
      </c>
      <c r="H6" s="173" t="s">
        <v>89</v>
      </c>
      <c r="I6" s="173" t="s">
        <v>90</v>
      </c>
      <c r="J6" s="173" t="s">
        <v>91</v>
      </c>
      <c r="K6" s="173" t="s">
        <v>92</v>
      </c>
      <c r="L6" s="173" t="s">
        <v>93</v>
      </c>
      <c r="M6" s="173" t="s">
        <v>94</v>
      </c>
      <c r="N6" s="199" t="s">
        <v>95</v>
      </c>
      <c r="O6" s="173" t="s">
        <v>96</v>
      </c>
    </row>
    <row r="7" s="190" customFormat="1" ht="21" customHeight="1" spans="1:15">
      <c r="A7" s="200" t="s">
        <v>97</v>
      </c>
      <c r="B7" s="201" t="s">
        <v>98</v>
      </c>
      <c r="C7" s="179">
        <v>10476888</v>
      </c>
      <c r="D7" s="179">
        <v>10476888</v>
      </c>
      <c r="E7" s="179">
        <v>8479888</v>
      </c>
      <c r="F7" s="179">
        <v>1997000</v>
      </c>
      <c r="G7" s="179"/>
      <c r="H7" s="179"/>
      <c r="I7" s="179"/>
      <c r="J7" s="179"/>
      <c r="K7" s="179"/>
      <c r="L7" s="179"/>
      <c r="M7" s="179"/>
      <c r="N7" s="179"/>
      <c r="O7" s="179"/>
    </row>
    <row r="8" s="190" customFormat="1" ht="21" customHeight="1" spans="1:15">
      <c r="A8" s="200" t="s">
        <v>99</v>
      </c>
      <c r="B8" s="202" t="s">
        <v>100</v>
      </c>
      <c r="C8" s="179">
        <v>332000</v>
      </c>
      <c r="D8" s="179">
        <v>332000</v>
      </c>
      <c r="E8" s="179"/>
      <c r="F8" s="179">
        <v>332000</v>
      </c>
      <c r="G8" s="179"/>
      <c r="H8" s="179"/>
      <c r="I8" s="179"/>
      <c r="J8" s="179"/>
      <c r="K8" s="179"/>
      <c r="L8" s="179"/>
      <c r="M8" s="179"/>
      <c r="N8" s="179"/>
      <c r="O8" s="179"/>
    </row>
    <row r="9" s="190" customFormat="1" ht="21" customHeight="1" spans="1:15">
      <c r="A9" s="200" t="s">
        <v>101</v>
      </c>
      <c r="B9" s="203" t="s">
        <v>102</v>
      </c>
      <c r="C9" s="179">
        <v>332000</v>
      </c>
      <c r="D9" s="179">
        <v>332000</v>
      </c>
      <c r="E9" s="179"/>
      <c r="F9" s="179">
        <v>332000</v>
      </c>
      <c r="G9" s="179"/>
      <c r="H9" s="179"/>
      <c r="I9" s="179"/>
      <c r="J9" s="179"/>
      <c r="K9" s="179"/>
      <c r="L9" s="179"/>
      <c r="M9" s="179"/>
      <c r="N9" s="179"/>
      <c r="O9" s="179"/>
    </row>
    <row r="10" s="190" customFormat="1" ht="21" customHeight="1" spans="1:15">
      <c r="A10" s="200" t="s">
        <v>103</v>
      </c>
      <c r="B10" s="202" t="s">
        <v>100</v>
      </c>
      <c r="C10" s="179">
        <v>9302725</v>
      </c>
      <c r="D10" s="179">
        <v>9302725</v>
      </c>
      <c r="E10" s="179">
        <v>7637725</v>
      </c>
      <c r="F10" s="179">
        <v>1665000</v>
      </c>
      <c r="G10" s="179"/>
      <c r="H10" s="179"/>
      <c r="I10" s="179"/>
      <c r="J10" s="179"/>
      <c r="K10" s="179"/>
      <c r="L10" s="179"/>
      <c r="M10" s="179"/>
      <c r="N10" s="179"/>
      <c r="O10" s="179"/>
    </row>
    <row r="11" s="190" customFormat="1" ht="21" customHeight="1" spans="1:15">
      <c r="A11" s="200" t="s">
        <v>104</v>
      </c>
      <c r="B11" s="203" t="s">
        <v>105</v>
      </c>
      <c r="C11" s="179">
        <v>7637725</v>
      </c>
      <c r="D11" s="179">
        <v>7637725</v>
      </c>
      <c r="E11" s="179">
        <v>7637725</v>
      </c>
      <c r="F11" s="179"/>
      <c r="G11" s="179"/>
      <c r="H11" s="179"/>
      <c r="I11" s="179"/>
      <c r="J11" s="179"/>
      <c r="K11" s="179"/>
      <c r="L11" s="179"/>
      <c r="M11" s="179"/>
      <c r="N11" s="179"/>
      <c r="O11" s="179"/>
    </row>
    <row r="12" s="190" customFormat="1" ht="21" customHeight="1" spans="1:15">
      <c r="A12" s="200" t="s">
        <v>106</v>
      </c>
      <c r="B12" s="203" t="s">
        <v>102</v>
      </c>
      <c r="C12" s="179">
        <v>1665000</v>
      </c>
      <c r="D12" s="179">
        <v>1665000</v>
      </c>
      <c r="E12" s="179"/>
      <c r="F12" s="179">
        <v>1665000</v>
      </c>
      <c r="G12" s="179"/>
      <c r="H12" s="179"/>
      <c r="I12" s="179"/>
      <c r="J12" s="179"/>
      <c r="K12" s="179"/>
      <c r="L12" s="179"/>
      <c r="M12" s="179"/>
      <c r="N12" s="179"/>
      <c r="O12" s="179"/>
    </row>
    <row r="13" s="190" customFormat="1" ht="21" customHeight="1" spans="1:15">
      <c r="A13" s="200" t="s">
        <v>107</v>
      </c>
      <c r="B13" s="202" t="s">
        <v>108</v>
      </c>
      <c r="C13" s="179">
        <v>842163</v>
      </c>
      <c r="D13" s="179">
        <v>842163</v>
      </c>
      <c r="E13" s="179">
        <v>842163</v>
      </c>
      <c r="F13" s="179"/>
      <c r="G13" s="179"/>
      <c r="H13" s="179"/>
      <c r="I13" s="179"/>
      <c r="J13" s="179"/>
      <c r="K13" s="179"/>
      <c r="L13" s="179"/>
      <c r="M13" s="179"/>
      <c r="N13" s="179"/>
      <c r="O13" s="179"/>
    </row>
    <row r="14" s="190" customFormat="1" ht="21" customHeight="1" spans="1:15">
      <c r="A14" s="200" t="s">
        <v>109</v>
      </c>
      <c r="B14" s="203" t="s">
        <v>105</v>
      </c>
      <c r="C14" s="179">
        <v>842163</v>
      </c>
      <c r="D14" s="179">
        <v>842163</v>
      </c>
      <c r="E14" s="179">
        <v>842163</v>
      </c>
      <c r="F14" s="179"/>
      <c r="G14" s="179"/>
      <c r="H14" s="179"/>
      <c r="I14" s="179"/>
      <c r="J14" s="179"/>
      <c r="K14" s="179"/>
      <c r="L14" s="179"/>
      <c r="M14" s="179"/>
      <c r="N14" s="179"/>
      <c r="O14" s="179"/>
    </row>
    <row r="15" s="190" customFormat="1" ht="21" customHeight="1" spans="1:15">
      <c r="A15" s="200" t="s">
        <v>110</v>
      </c>
      <c r="B15" s="201" t="s">
        <v>111</v>
      </c>
      <c r="C15" s="179">
        <v>2979700</v>
      </c>
      <c r="D15" s="179">
        <v>2979700</v>
      </c>
      <c r="E15" s="179">
        <v>2979700</v>
      </c>
      <c r="F15" s="179"/>
      <c r="G15" s="179"/>
      <c r="H15" s="179"/>
      <c r="I15" s="179"/>
      <c r="J15" s="179"/>
      <c r="K15" s="179"/>
      <c r="L15" s="179"/>
      <c r="M15" s="179"/>
      <c r="N15" s="179"/>
      <c r="O15" s="179"/>
    </row>
    <row r="16" s="190" customFormat="1" ht="21" customHeight="1" spans="1:15">
      <c r="A16" s="200" t="s">
        <v>112</v>
      </c>
      <c r="B16" s="202" t="s">
        <v>113</v>
      </c>
      <c r="C16" s="179">
        <v>2979700</v>
      </c>
      <c r="D16" s="179">
        <v>2979700</v>
      </c>
      <c r="E16" s="179">
        <v>2979700</v>
      </c>
      <c r="F16" s="179"/>
      <c r="G16" s="179"/>
      <c r="H16" s="179"/>
      <c r="I16" s="179"/>
      <c r="J16" s="179"/>
      <c r="K16" s="179"/>
      <c r="L16" s="179"/>
      <c r="M16" s="179"/>
      <c r="N16" s="179"/>
      <c r="O16" s="179"/>
    </row>
    <row r="17" s="190" customFormat="1" ht="21" customHeight="1" spans="1:15">
      <c r="A17" s="200" t="s">
        <v>114</v>
      </c>
      <c r="B17" s="203" t="s">
        <v>115</v>
      </c>
      <c r="C17" s="179">
        <v>1465600</v>
      </c>
      <c r="D17" s="179">
        <v>1465600</v>
      </c>
      <c r="E17" s="179">
        <v>1465600</v>
      </c>
      <c r="F17" s="179"/>
      <c r="G17" s="179"/>
      <c r="H17" s="179"/>
      <c r="I17" s="179"/>
      <c r="J17" s="179"/>
      <c r="K17" s="179"/>
      <c r="L17" s="179"/>
      <c r="M17" s="179"/>
      <c r="N17" s="179"/>
      <c r="O17" s="179"/>
    </row>
    <row r="18" s="190" customFormat="1" ht="21" customHeight="1" spans="1:15">
      <c r="A18" s="200" t="s">
        <v>116</v>
      </c>
      <c r="B18" s="203" t="s">
        <v>117</v>
      </c>
      <c r="C18" s="179">
        <v>1150000</v>
      </c>
      <c r="D18" s="179">
        <v>1150000</v>
      </c>
      <c r="E18" s="179">
        <v>1150000</v>
      </c>
      <c r="F18" s="179"/>
      <c r="G18" s="179"/>
      <c r="H18" s="179"/>
      <c r="I18" s="179"/>
      <c r="J18" s="179"/>
      <c r="K18" s="179"/>
      <c r="L18" s="179"/>
      <c r="M18" s="179"/>
      <c r="N18" s="179"/>
      <c r="O18" s="179"/>
    </row>
    <row r="19" s="190" customFormat="1" ht="21" customHeight="1" spans="1:15">
      <c r="A19" s="200" t="s">
        <v>118</v>
      </c>
      <c r="B19" s="203" t="s">
        <v>119</v>
      </c>
      <c r="C19" s="179">
        <v>364100</v>
      </c>
      <c r="D19" s="179">
        <v>364100</v>
      </c>
      <c r="E19" s="179">
        <v>364100</v>
      </c>
      <c r="F19" s="179"/>
      <c r="G19" s="179"/>
      <c r="H19" s="179"/>
      <c r="I19" s="179"/>
      <c r="J19" s="179"/>
      <c r="K19" s="179"/>
      <c r="L19" s="179"/>
      <c r="M19" s="179"/>
      <c r="N19" s="179"/>
      <c r="O19" s="179"/>
    </row>
    <row r="20" s="190" customFormat="1" ht="21" customHeight="1" spans="1:15">
      <c r="A20" s="200" t="s">
        <v>120</v>
      </c>
      <c r="B20" s="201" t="s">
        <v>121</v>
      </c>
      <c r="C20" s="179">
        <v>1400000</v>
      </c>
      <c r="D20" s="179">
        <v>1400000</v>
      </c>
      <c r="E20" s="179">
        <v>1400000</v>
      </c>
      <c r="F20" s="179"/>
      <c r="G20" s="179"/>
      <c r="H20" s="179"/>
      <c r="I20" s="179"/>
      <c r="J20" s="179"/>
      <c r="K20" s="179"/>
      <c r="L20" s="179"/>
      <c r="M20" s="179"/>
      <c r="N20" s="179"/>
      <c r="O20" s="179"/>
    </row>
    <row r="21" s="190" customFormat="1" ht="21" customHeight="1" spans="1:15">
      <c r="A21" s="200" t="s">
        <v>122</v>
      </c>
      <c r="B21" s="202" t="s">
        <v>123</v>
      </c>
      <c r="C21" s="179">
        <v>1400000</v>
      </c>
      <c r="D21" s="179">
        <v>1400000</v>
      </c>
      <c r="E21" s="179">
        <v>1400000</v>
      </c>
      <c r="F21" s="179"/>
      <c r="G21" s="179"/>
      <c r="H21" s="179"/>
      <c r="I21" s="179"/>
      <c r="J21" s="179"/>
      <c r="K21" s="179"/>
      <c r="L21" s="179"/>
      <c r="M21" s="179"/>
      <c r="N21" s="179"/>
      <c r="O21" s="179"/>
    </row>
    <row r="22" s="190" customFormat="1" ht="21" customHeight="1" spans="1:15">
      <c r="A22" s="200" t="s">
        <v>124</v>
      </c>
      <c r="B22" s="203" t="s">
        <v>125</v>
      </c>
      <c r="C22" s="179">
        <v>630000</v>
      </c>
      <c r="D22" s="179">
        <v>630000</v>
      </c>
      <c r="E22" s="179">
        <v>630000</v>
      </c>
      <c r="F22" s="179"/>
      <c r="G22" s="179"/>
      <c r="H22" s="179"/>
      <c r="I22" s="179"/>
      <c r="J22" s="179"/>
      <c r="K22" s="179"/>
      <c r="L22" s="179"/>
      <c r="M22" s="179"/>
      <c r="N22" s="179"/>
      <c r="O22" s="179"/>
    </row>
    <row r="23" s="190" customFormat="1" ht="21" customHeight="1" spans="1:15">
      <c r="A23" s="200" t="s">
        <v>126</v>
      </c>
      <c r="B23" s="203" t="s">
        <v>127</v>
      </c>
      <c r="C23" s="179">
        <v>630000</v>
      </c>
      <c r="D23" s="179">
        <v>630000</v>
      </c>
      <c r="E23" s="179">
        <v>630000</v>
      </c>
      <c r="F23" s="179"/>
      <c r="G23" s="179"/>
      <c r="H23" s="179"/>
      <c r="I23" s="179"/>
      <c r="J23" s="179"/>
      <c r="K23" s="179"/>
      <c r="L23" s="179"/>
      <c r="M23" s="179"/>
      <c r="N23" s="179"/>
      <c r="O23" s="179"/>
    </row>
    <row r="24" s="190" customFormat="1" ht="21" customHeight="1" spans="1:15">
      <c r="A24" s="200" t="s">
        <v>128</v>
      </c>
      <c r="B24" s="203" t="s">
        <v>129</v>
      </c>
      <c r="C24" s="179">
        <v>140000</v>
      </c>
      <c r="D24" s="179">
        <v>140000</v>
      </c>
      <c r="E24" s="179">
        <v>140000</v>
      </c>
      <c r="F24" s="179"/>
      <c r="G24" s="179"/>
      <c r="H24" s="179"/>
      <c r="I24" s="179"/>
      <c r="J24" s="179"/>
      <c r="K24" s="179"/>
      <c r="L24" s="179"/>
      <c r="M24" s="179"/>
      <c r="N24" s="179"/>
      <c r="O24" s="179"/>
    </row>
    <row r="25" s="190" customFormat="1" ht="21" customHeight="1" spans="1:15">
      <c r="A25" s="200" t="s">
        <v>130</v>
      </c>
      <c r="B25" s="201" t="s">
        <v>131</v>
      </c>
      <c r="C25" s="179">
        <v>1000000</v>
      </c>
      <c r="D25" s="179">
        <v>1000000</v>
      </c>
      <c r="E25" s="179">
        <v>1000000</v>
      </c>
      <c r="F25" s="179"/>
      <c r="G25" s="179"/>
      <c r="H25" s="179"/>
      <c r="I25" s="179"/>
      <c r="J25" s="179"/>
      <c r="K25" s="179"/>
      <c r="L25" s="179"/>
      <c r="M25" s="179"/>
      <c r="N25" s="179"/>
      <c r="O25" s="179"/>
    </row>
    <row r="26" s="190" customFormat="1" ht="21" customHeight="1" spans="1:15">
      <c r="A26" s="200" t="s">
        <v>132</v>
      </c>
      <c r="B26" s="202" t="s">
        <v>133</v>
      </c>
      <c r="C26" s="179">
        <v>1000000</v>
      </c>
      <c r="D26" s="179">
        <v>1000000</v>
      </c>
      <c r="E26" s="179">
        <v>1000000</v>
      </c>
      <c r="F26" s="179"/>
      <c r="G26" s="179"/>
      <c r="H26" s="179"/>
      <c r="I26" s="179"/>
      <c r="J26" s="179"/>
      <c r="K26" s="179"/>
      <c r="L26" s="179"/>
      <c r="M26" s="179"/>
      <c r="N26" s="179"/>
      <c r="O26" s="179"/>
    </row>
    <row r="27" s="190" customFormat="1" ht="21" customHeight="1" spans="1:15">
      <c r="A27" s="200" t="s">
        <v>134</v>
      </c>
      <c r="B27" s="203" t="s">
        <v>135</v>
      </c>
      <c r="C27" s="179">
        <v>1000000</v>
      </c>
      <c r="D27" s="179">
        <v>1000000</v>
      </c>
      <c r="E27" s="179">
        <v>1000000</v>
      </c>
      <c r="F27" s="179"/>
      <c r="G27" s="179"/>
      <c r="H27" s="179"/>
      <c r="I27" s="179"/>
      <c r="J27" s="179"/>
      <c r="K27" s="179"/>
      <c r="L27" s="179"/>
      <c r="M27" s="179"/>
      <c r="N27" s="179"/>
      <c r="O27" s="179"/>
    </row>
    <row r="28" s="190" customFormat="1" ht="21" customHeight="1" spans="1:15">
      <c r="A28" s="204" t="s">
        <v>55</v>
      </c>
      <c r="B28" s="33"/>
      <c r="C28" s="179">
        <v>15856588</v>
      </c>
      <c r="D28" s="179">
        <v>15856588</v>
      </c>
      <c r="E28" s="179">
        <v>13859588</v>
      </c>
      <c r="F28" s="179">
        <v>1997000</v>
      </c>
      <c r="G28" s="179"/>
      <c r="H28" s="179"/>
      <c r="I28" s="179"/>
      <c r="J28" s="179"/>
      <c r="K28" s="179"/>
      <c r="L28" s="179"/>
      <c r="M28" s="179"/>
      <c r="N28" s="179"/>
      <c r="O28" s="179"/>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8" activePane="bottomLeft" state="frozen"/>
      <selection/>
      <selection pane="bottomLeft" activeCell="C32" sqref="C32"/>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136</v>
      </c>
    </row>
    <row r="3" ht="41.25" customHeight="1" spans="1:1">
      <c r="A3" s="41" t="str">
        <f>"2025"&amp;"年部门财政拨款收支预算总表"</f>
        <v>2025年部门财政拨款收支预算总表</v>
      </c>
    </row>
    <row r="4" ht="17.25" customHeight="1" spans="1:4">
      <c r="A4" s="44" t="str">
        <f>"单位名称："&amp;"中国人民政治协商会议昆明市官渡区委员会办公室"</f>
        <v>单位名称：中国人民政治协商会议昆明市官渡区委员会办公室</v>
      </c>
      <c r="B4" s="183"/>
      <c r="D4" s="46" t="s">
        <v>1</v>
      </c>
    </row>
    <row r="5" ht="17.25" customHeight="1" spans="1:4">
      <c r="A5" s="184" t="s">
        <v>2</v>
      </c>
      <c r="B5" s="185"/>
      <c r="C5" s="184" t="s">
        <v>3</v>
      </c>
      <c r="D5" s="185"/>
    </row>
    <row r="6" ht="18.75" customHeight="1" spans="1:4">
      <c r="A6" s="184" t="s">
        <v>4</v>
      </c>
      <c r="B6" s="184" t="s">
        <v>5</v>
      </c>
      <c r="C6" s="184" t="s">
        <v>6</v>
      </c>
      <c r="D6" s="184" t="s">
        <v>5</v>
      </c>
    </row>
    <row r="7" ht="16.5" customHeight="1" spans="1:4">
      <c r="A7" s="186" t="s">
        <v>137</v>
      </c>
      <c r="B7" s="80"/>
      <c r="C7" s="186" t="s">
        <v>138</v>
      </c>
      <c r="D7" s="80"/>
    </row>
    <row r="8" ht="16.5" customHeight="1" spans="1:4">
      <c r="A8" s="186" t="s">
        <v>139</v>
      </c>
      <c r="B8" s="80">
        <v>15856588</v>
      </c>
      <c r="C8" s="186" t="s">
        <v>140</v>
      </c>
      <c r="D8" s="80">
        <v>10476888</v>
      </c>
    </row>
    <row r="9" ht="16.5" customHeight="1" spans="1:4">
      <c r="A9" s="186" t="s">
        <v>141</v>
      </c>
      <c r="B9" s="80"/>
      <c r="C9" s="186" t="s">
        <v>142</v>
      </c>
      <c r="D9" s="80"/>
    </row>
    <row r="10" ht="16.5" customHeight="1" spans="1:4">
      <c r="A10" s="186" t="s">
        <v>143</v>
      </c>
      <c r="B10" s="80"/>
      <c r="C10" s="186" t="s">
        <v>144</v>
      </c>
      <c r="D10" s="80"/>
    </row>
    <row r="11" ht="16.5" customHeight="1" spans="1:4">
      <c r="A11" s="186" t="s">
        <v>145</v>
      </c>
      <c r="B11" s="80"/>
      <c r="C11" s="186" t="s">
        <v>146</v>
      </c>
      <c r="D11" s="80"/>
    </row>
    <row r="12" ht="16.5" customHeight="1" spans="1:4">
      <c r="A12" s="186" t="s">
        <v>139</v>
      </c>
      <c r="B12" s="80"/>
      <c r="C12" s="186" t="s">
        <v>147</v>
      </c>
      <c r="D12" s="80"/>
    </row>
    <row r="13" ht="16.5" customHeight="1" spans="1:4">
      <c r="A13" s="177" t="s">
        <v>141</v>
      </c>
      <c r="B13" s="80"/>
      <c r="C13" s="66" t="s">
        <v>148</v>
      </c>
      <c r="D13" s="80"/>
    </row>
    <row r="14" ht="16.5" customHeight="1" spans="1:4">
      <c r="A14" s="177" t="s">
        <v>143</v>
      </c>
      <c r="B14" s="80"/>
      <c r="C14" s="66" t="s">
        <v>149</v>
      </c>
      <c r="D14" s="80"/>
    </row>
    <row r="15" ht="16.5" customHeight="1" spans="1:4">
      <c r="A15" s="187"/>
      <c r="B15" s="80"/>
      <c r="C15" s="66" t="s">
        <v>150</v>
      </c>
      <c r="D15" s="80">
        <v>2979700</v>
      </c>
    </row>
    <row r="16" ht="16.5" customHeight="1" spans="1:4">
      <c r="A16" s="187"/>
      <c r="B16" s="80"/>
      <c r="C16" s="66" t="s">
        <v>151</v>
      </c>
      <c r="D16" s="80">
        <v>1400000</v>
      </c>
    </row>
    <row r="17" ht="16.5" customHeight="1" spans="1:4">
      <c r="A17" s="187"/>
      <c r="B17" s="80"/>
      <c r="C17" s="66" t="s">
        <v>152</v>
      </c>
      <c r="D17" s="80"/>
    </row>
    <row r="18" ht="16.5" customHeight="1" spans="1:4">
      <c r="A18" s="187"/>
      <c r="B18" s="80"/>
      <c r="C18" s="66" t="s">
        <v>153</v>
      </c>
      <c r="D18" s="80"/>
    </row>
    <row r="19" ht="16.5" customHeight="1" spans="1:4">
      <c r="A19" s="187"/>
      <c r="B19" s="80"/>
      <c r="C19" s="66" t="s">
        <v>154</v>
      </c>
      <c r="D19" s="80"/>
    </row>
    <row r="20" ht="16.5" customHeight="1" spans="1:4">
      <c r="A20" s="187"/>
      <c r="B20" s="80"/>
      <c r="C20" s="66" t="s">
        <v>155</v>
      </c>
      <c r="D20" s="80"/>
    </row>
    <row r="21" ht="16.5" customHeight="1" spans="1:4">
      <c r="A21" s="187"/>
      <c r="B21" s="80"/>
      <c r="C21" s="66" t="s">
        <v>156</v>
      </c>
      <c r="D21" s="80"/>
    </row>
    <row r="22" ht="16.5" customHeight="1" spans="1:4">
      <c r="A22" s="187"/>
      <c r="B22" s="80"/>
      <c r="C22" s="66" t="s">
        <v>157</v>
      </c>
      <c r="D22" s="80"/>
    </row>
    <row r="23" ht="16.5" customHeight="1" spans="1:4">
      <c r="A23" s="187"/>
      <c r="B23" s="80"/>
      <c r="C23" s="66" t="s">
        <v>158</v>
      </c>
      <c r="D23" s="80"/>
    </row>
    <row r="24" ht="16.5" customHeight="1" spans="1:4">
      <c r="A24" s="187"/>
      <c r="B24" s="80"/>
      <c r="C24" s="66" t="s">
        <v>159</v>
      </c>
      <c r="D24" s="80"/>
    </row>
    <row r="25" ht="16.5" customHeight="1" spans="1:4">
      <c r="A25" s="187"/>
      <c r="B25" s="80"/>
      <c r="C25" s="66" t="s">
        <v>160</v>
      </c>
      <c r="D25" s="80"/>
    </row>
    <row r="26" ht="16.5" customHeight="1" spans="1:4">
      <c r="A26" s="187"/>
      <c r="B26" s="80"/>
      <c r="C26" s="66" t="s">
        <v>161</v>
      </c>
      <c r="D26" s="80">
        <v>1000000</v>
      </c>
    </row>
    <row r="27" ht="16.5" customHeight="1" spans="1:4">
      <c r="A27" s="187"/>
      <c r="B27" s="80"/>
      <c r="C27" s="66" t="s">
        <v>162</v>
      </c>
      <c r="D27" s="80"/>
    </row>
    <row r="28" ht="16.5" customHeight="1" spans="1:4">
      <c r="A28" s="187"/>
      <c r="B28" s="80"/>
      <c r="C28" s="66" t="s">
        <v>163</v>
      </c>
      <c r="D28" s="80"/>
    </row>
    <row r="29" ht="16.5" customHeight="1" spans="1:4">
      <c r="A29" s="187"/>
      <c r="B29" s="80"/>
      <c r="C29" s="66" t="s">
        <v>164</v>
      </c>
      <c r="D29" s="80"/>
    </row>
    <row r="30" ht="16.5" customHeight="1" spans="1:4">
      <c r="A30" s="187"/>
      <c r="B30" s="80"/>
      <c r="C30" s="66" t="s">
        <v>165</v>
      </c>
      <c r="D30" s="80"/>
    </row>
    <row r="31" ht="16.5" customHeight="1" spans="1:4">
      <c r="A31" s="187"/>
      <c r="B31" s="80"/>
      <c r="C31" s="66" t="s">
        <v>166</v>
      </c>
      <c r="D31" s="80"/>
    </row>
    <row r="32" ht="16.5" customHeight="1" spans="1:4">
      <c r="A32" s="187"/>
      <c r="B32" s="80"/>
      <c r="C32" s="177" t="s">
        <v>167</v>
      </c>
      <c r="D32" s="80"/>
    </row>
    <row r="33" ht="16.5" customHeight="1" spans="1:4">
      <c r="A33" s="187"/>
      <c r="B33" s="80"/>
      <c r="C33" s="177" t="s">
        <v>168</v>
      </c>
      <c r="D33" s="80"/>
    </row>
    <row r="34" ht="16.5" customHeight="1" spans="1:4">
      <c r="A34" s="187"/>
      <c r="B34" s="80"/>
      <c r="C34" s="28" t="s">
        <v>169</v>
      </c>
      <c r="D34" s="80"/>
    </row>
    <row r="35" ht="15" customHeight="1" spans="1:4">
      <c r="A35" s="188" t="s">
        <v>50</v>
      </c>
      <c r="B35" s="189">
        <v>15856588</v>
      </c>
      <c r="C35" s="188" t="s">
        <v>51</v>
      </c>
      <c r="D35" s="189">
        <v>15856588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B14" sqref="B1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8"/>
      <c r="F2" s="69"/>
      <c r="G2" s="146" t="s">
        <v>170</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tr">
        <f>"单位名称："&amp;"中国人民政治协商会议昆明市官渡区委员会办公室"</f>
        <v>单位名称：中国人民政治协商会议昆明市官渡区委员会办公室</v>
      </c>
      <c r="F4" s="119"/>
      <c r="G4" s="146" t="s">
        <v>1</v>
      </c>
    </row>
    <row r="5" ht="20.25" customHeight="1" spans="1:7">
      <c r="A5" s="174" t="s">
        <v>171</v>
      </c>
      <c r="B5" s="175"/>
      <c r="C5" s="123" t="s">
        <v>55</v>
      </c>
      <c r="D5" s="155" t="s">
        <v>75</v>
      </c>
      <c r="E5" s="12"/>
      <c r="F5" s="13"/>
      <c r="G5" s="141" t="s">
        <v>76</v>
      </c>
    </row>
    <row r="6" ht="20.25" customHeight="1" spans="1:7">
      <c r="A6" s="176" t="s">
        <v>72</v>
      </c>
      <c r="B6" s="176" t="s">
        <v>73</v>
      </c>
      <c r="C6" s="19"/>
      <c r="D6" s="128" t="s">
        <v>57</v>
      </c>
      <c r="E6" s="128" t="s">
        <v>172</v>
      </c>
      <c r="F6" s="128" t="s">
        <v>173</v>
      </c>
      <c r="G6" s="143"/>
    </row>
    <row r="7" ht="15" customHeight="1" spans="1:7">
      <c r="A7" s="56" t="s">
        <v>82</v>
      </c>
      <c r="B7" s="56" t="s">
        <v>83</v>
      </c>
      <c r="C7" s="56" t="s">
        <v>84</v>
      </c>
      <c r="D7" s="56" t="s">
        <v>85</v>
      </c>
      <c r="E7" s="56" t="s">
        <v>86</v>
      </c>
      <c r="F7" s="56" t="s">
        <v>87</v>
      </c>
      <c r="G7" s="56" t="s">
        <v>88</v>
      </c>
    </row>
    <row r="8" ht="15" customHeight="1" spans="1:7">
      <c r="A8" s="177" t="s">
        <v>97</v>
      </c>
      <c r="B8" s="178" t="s">
        <v>98</v>
      </c>
      <c r="C8" s="179">
        <v>10476888</v>
      </c>
      <c r="D8" s="179">
        <v>8479888</v>
      </c>
      <c r="E8" s="179">
        <v>7513668</v>
      </c>
      <c r="F8" s="179">
        <v>966220</v>
      </c>
      <c r="G8" s="179">
        <v>1997000</v>
      </c>
    </row>
    <row r="9" ht="15" customHeight="1" spans="1:7">
      <c r="A9" s="177" t="s">
        <v>99</v>
      </c>
      <c r="B9" s="180" t="s">
        <v>100</v>
      </c>
      <c r="C9" s="179">
        <v>332000</v>
      </c>
      <c r="D9" s="179"/>
      <c r="E9" s="179"/>
      <c r="F9" s="179"/>
      <c r="G9" s="179">
        <v>332000</v>
      </c>
    </row>
    <row r="10" ht="15" customHeight="1" spans="1:7">
      <c r="A10" s="177" t="s">
        <v>101</v>
      </c>
      <c r="B10" s="181" t="s">
        <v>102</v>
      </c>
      <c r="C10" s="179">
        <v>332000</v>
      </c>
      <c r="D10" s="179"/>
      <c r="E10" s="179"/>
      <c r="F10" s="179"/>
      <c r="G10" s="179">
        <v>332000</v>
      </c>
    </row>
    <row r="11" ht="15" customHeight="1" spans="1:7">
      <c r="A11" s="177" t="s">
        <v>103</v>
      </c>
      <c r="B11" s="180" t="s">
        <v>100</v>
      </c>
      <c r="C11" s="179">
        <v>9302725</v>
      </c>
      <c r="D11" s="179">
        <v>7637725</v>
      </c>
      <c r="E11" s="179">
        <v>6671505</v>
      </c>
      <c r="F11" s="179">
        <v>966220</v>
      </c>
      <c r="G11" s="179">
        <v>1665000</v>
      </c>
    </row>
    <row r="12" ht="15" customHeight="1" spans="1:7">
      <c r="A12" s="177" t="s">
        <v>104</v>
      </c>
      <c r="B12" s="181" t="s">
        <v>105</v>
      </c>
      <c r="C12" s="179">
        <v>7637725</v>
      </c>
      <c r="D12" s="179">
        <v>7637725</v>
      </c>
      <c r="E12" s="179">
        <v>6671505</v>
      </c>
      <c r="F12" s="179">
        <v>966220</v>
      </c>
      <c r="G12" s="179"/>
    </row>
    <row r="13" ht="15" customHeight="1" spans="1:7">
      <c r="A13" s="177" t="s">
        <v>106</v>
      </c>
      <c r="B13" s="181" t="s">
        <v>102</v>
      </c>
      <c r="C13" s="179">
        <v>1665000</v>
      </c>
      <c r="D13" s="179"/>
      <c r="E13" s="179"/>
      <c r="F13" s="179"/>
      <c r="G13" s="179">
        <v>1665000</v>
      </c>
    </row>
    <row r="14" ht="15" customHeight="1" spans="1:7">
      <c r="A14" s="177" t="s">
        <v>107</v>
      </c>
      <c r="B14" s="180" t="s">
        <v>108</v>
      </c>
      <c r="C14" s="179">
        <v>842163</v>
      </c>
      <c r="D14" s="179">
        <v>842163</v>
      </c>
      <c r="E14" s="179">
        <v>842163</v>
      </c>
      <c r="F14" s="179"/>
      <c r="G14" s="179"/>
    </row>
    <row r="15" ht="15" customHeight="1" spans="1:7">
      <c r="A15" s="177" t="s">
        <v>109</v>
      </c>
      <c r="B15" s="181" t="s">
        <v>105</v>
      </c>
      <c r="C15" s="179">
        <v>842163</v>
      </c>
      <c r="D15" s="179">
        <v>842163</v>
      </c>
      <c r="E15" s="179">
        <v>842163</v>
      </c>
      <c r="F15" s="179"/>
      <c r="G15" s="179"/>
    </row>
    <row r="16" ht="15" customHeight="1" spans="1:7">
      <c r="A16" s="177" t="s">
        <v>110</v>
      </c>
      <c r="B16" s="178" t="s">
        <v>111</v>
      </c>
      <c r="C16" s="179">
        <v>2979700</v>
      </c>
      <c r="D16" s="179">
        <v>2979700</v>
      </c>
      <c r="E16" s="179">
        <v>2824500</v>
      </c>
      <c r="F16" s="179">
        <v>155200</v>
      </c>
      <c r="G16" s="179"/>
    </row>
    <row r="17" ht="15" customHeight="1" spans="1:7">
      <c r="A17" s="177" t="s">
        <v>112</v>
      </c>
      <c r="B17" s="180" t="s">
        <v>113</v>
      </c>
      <c r="C17" s="179">
        <v>2979700</v>
      </c>
      <c r="D17" s="179">
        <v>2979700</v>
      </c>
      <c r="E17" s="179">
        <v>2824500</v>
      </c>
      <c r="F17" s="179">
        <v>155200</v>
      </c>
      <c r="G17" s="179"/>
    </row>
    <row r="18" ht="15" customHeight="1" spans="1:7">
      <c r="A18" s="177" t="s">
        <v>114</v>
      </c>
      <c r="B18" s="181" t="s">
        <v>115</v>
      </c>
      <c r="C18" s="179">
        <v>1465600</v>
      </c>
      <c r="D18" s="179">
        <v>1465600</v>
      </c>
      <c r="E18" s="179">
        <v>1310400</v>
      </c>
      <c r="F18" s="179">
        <v>155200</v>
      </c>
      <c r="G18" s="179"/>
    </row>
    <row r="19" ht="15" customHeight="1" spans="1:7">
      <c r="A19" s="177" t="s">
        <v>116</v>
      </c>
      <c r="B19" s="181" t="s">
        <v>117</v>
      </c>
      <c r="C19" s="179">
        <v>1150000</v>
      </c>
      <c r="D19" s="179">
        <v>1150000</v>
      </c>
      <c r="E19" s="179">
        <v>1150000</v>
      </c>
      <c r="F19" s="179"/>
      <c r="G19" s="179"/>
    </row>
    <row r="20" ht="15" customHeight="1" spans="1:7">
      <c r="A20" s="177" t="s">
        <v>118</v>
      </c>
      <c r="B20" s="181" t="s">
        <v>119</v>
      </c>
      <c r="C20" s="179">
        <v>364100</v>
      </c>
      <c r="D20" s="179">
        <v>364100</v>
      </c>
      <c r="E20" s="179">
        <v>364100</v>
      </c>
      <c r="F20" s="179"/>
      <c r="G20" s="179"/>
    </row>
    <row r="21" ht="15" customHeight="1" spans="1:7">
      <c r="A21" s="177" t="s">
        <v>120</v>
      </c>
      <c r="B21" s="178" t="s">
        <v>121</v>
      </c>
      <c r="C21" s="179">
        <v>1400000</v>
      </c>
      <c r="D21" s="179">
        <v>1400000</v>
      </c>
      <c r="E21" s="179">
        <v>1400000</v>
      </c>
      <c r="F21" s="179"/>
      <c r="G21" s="179"/>
    </row>
    <row r="22" ht="15" customHeight="1" spans="1:7">
      <c r="A22" s="177" t="s">
        <v>122</v>
      </c>
      <c r="B22" s="180" t="s">
        <v>123</v>
      </c>
      <c r="C22" s="179">
        <v>1400000</v>
      </c>
      <c r="D22" s="179">
        <v>1400000</v>
      </c>
      <c r="E22" s="179">
        <v>1400000</v>
      </c>
      <c r="F22" s="179"/>
      <c r="G22" s="179"/>
    </row>
    <row r="23" ht="15" customHeight="1" spans="1:7">
      <c r="A23" s="177" t="s">
        <v>124</v>
      </c>
      <c r="B23" s="181" t="s">
        <v>125</v>
      </c>
      <c r="C23" s="179">
        <v>630000</v>
      </c>
      <c r="D23" s="179">
        <v>630000</v>
      </c>
      <c r="E23" s="179">
        <v>630000</v>
      </c>
      <c r="F23" s="179"/>
      <c r="G23" s="179"/>
    </row>
    <row r="24" ht="15" customHeight="1" spans="1:7">
      <c r="A24" s="177" t="s">
        <v>126</v>
      </c>
      <c r="B24" s="181" t="s">
        <v>127</v>
      </c>
      <c r="C24" s="179">
        <v>630000</v>
      </c>
      <c r="D24" s="179">
        <v>630000</v>
      </c>
      <c r="E24" s="179">
        <v>630000</v>
      </c>
      <c r="F24" s="179"/>
      <c r="G24" s="179"/>
    </row>
    <row r="25" ht="15" customHeight="1" spans="1:7">
      <c r="A25" s="177" t="s">
        <v>128</v>
      </c>
      <c r="B25" s="181" t="s">
        <v>129</v>
      </c>
      <c r="C25" s="179">
        <v>140000</v>
      </c>
      <c r="D25" s="179">
        <v>140000</v>
      </c>
      <c r="E25" s="179">
        <v>140000</v>
      </c>
      <c r="F25" s="179"/>
      <c r="G25" s="179"/>
    </row>
    <row r="26" ht="15" customHeight="1" spans="1:7">
      <c r="A26" s="177" t="s">
        <v>130</v>
      </c>
      <c r="B26" s="178" t="s">
        <v>131</v>
      </c>
      <c r="C26" s="179">
        <v>1000000</v>
      </c>
      <c r="D26" s="179">
        <v>1000000</v>
      </c>
      <c r="E26" s="179">
        <v>1000000</v>
      </c>
      <c r="F26" s="179"/>
      <c r="G26" s="179"/>
    </row>
    <row r="27" ht="15" customHeight="1" spans="1:7">
      <c r="A27" s="177" t="s">
        <v>132</v>
      </c>
      <c r="B27" s="180" t="s">
        <v>133</v>
      </c>
      <c r="C27" s="179">
        <v>1000000</v>
      </c>
      <c r="D27" s="179">
        <v>1000000</v>
      </c>
      <c r="E27" s="179">
        <v>1000000</v>
      </c>
      <c r="F27" s="179"/>
      <c r="G27" s="179"/>
    </row>
    <row r="28" ht="18" customHeight="1" spans="1:7">
      <c r="A28" s="28" t="s">
        <v>134</v>
      </c>
      <c r="B28" s="181" t="s">
        <v>135</v>
      </c>
      <c r="C28" s="179">
        <v>1000000</v>
      </c>
      <c r="D28" s="179">
        <v>1000000</v>
      </c>
      <c r="E28" s="179">
        <v>1000000</v>
      </c>
      <c r="F28" s="179"/>
      <c r="G28" s="179"/>
    </row>
    <row r="29" ht="18" customHeight="1" spans="1:7">
      <c r="A29" s="79" t="s">
        <v>174</v>
      </c>
      <c r="B29" s="182" t="s">
        <v>174</v>
      </c>
      <c r="C29" s="179">
        <v>15856588</v>
      </c>
      <c r="D29" s="179">
        <v>13859588</v>
      </c>
      <c r="E29" s="179">
        <v>12738168</v>
      </c>
      <c r="F29" s="179">
        <v>1121420</v>
      </c>
      <c r="G29" s="179">
        <v>1997000</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22" sqref="D22"/>
    </sheetView>
  </sheetViews>
  <sheetFormatPr defaultColWidth="10.425" defaultRowHeight="14.25" customHeight="1" outlineLevelRow="7" outlineLevelCol="5"/>
  <cols>
    <col min="1" max="4" width="28.1416666666667" customWidth="1"/>
    <col min="5" max="5" width="24" customWidth="1"/>
    <col min="6" max="6" width="28.1416666666667" customWidth="1"/>
  </cols>
  <sheetData>
    <row r="1" customHeight="1" spans="1:6">
      <c r="A1" s="1"/>
      <c r="B1" s="1"/>
      <c r="C1" s="1"/>
      <c r="D1" s="1"/>
      <c r="E1" s="1"/>
      <c r="F1" s="1"/>
    </row>
    <row r="2" customHeight="1" spans="1:6">
      <c r="A2" s="43"/>
      <c r="B2" s="43"/>
      <c r="C2" s="43"/>
      <c r="D2" s="43"/>
      <c r="E2" s="42"/>
      <c r="F2" s="161" t="s">
        <v>175</v>
      </c>
    </row>
    <row r="3" ht="41.25" customHeight="1" spans="1:6">
      <c r="A3" s="162" t="str">
        <f>"2025"&amp;"年一般公共预算“三公”经费支出预算表"</f>
        <v>2025年一般公共预算“三公”经费支出预算表</v>
      </c>
      <c r="B3" s="43"/>
      <c r="C3" s="43"/>
      <c r="D3" s="43"/>
      <c r="E3" s="42"/>
      <c r="F3" s="43"/>
    </row>
    <row r="4" customHeight="1" spans="1:6">
      <c r="A4" s="109" t="str">
        <f>"单位名称："&amp;"中国人民政治协商会议昆明市官渡区委员会办公室"</f>
        <v>单位名称：中国人民政治协商会议昆明市官渡区委员会办公室</v>
      </c>
      <c r="B4" s="163"/>
      <c r="D4" s="43"/>
      <c r="E4" s="42"/>
      <c r="F4" s="164" t="s">
        <v>1</v>
      </c>
    </row>
    <row r="5" ht="27" customHeight="1" spans="1:6">
      <c r="A5" s="165" t="s">
        <v>176</v>
      </c>
      <c r="B5" s="166" t="s">
        <v>177</v>
      </c>
      <c r="C5" s="167" t="s">
        <v>178</v>
      </c>
      <c r="D5" s="168"/>
      <c r="E5" s="169"/>
      <c r="F5" s="166" t="s">
        <v>179</v>
      </c>
    </row>
    <row r="6" ht="28.5" customHeight="1" spans="1:6">
      <c r="A6" s="170"/>
      <c r="B6" s="171"/>
      <c r="C6" s="172" t="s">
        <v>57</v>
      </c>
      <c r="D6" s="172" t="s">
        <v>180</v>
      </c>
      <c r="E6" s="172" t="s">
        <v>181</v>
      </c>
      <c r="F6" s="171"/>
    </row>
    <row r="7" ht="17.25" customHeight="1" spans="1:6">
      <c r="A7" s="173" t="s">
        <v>82</v>
      </c>
      <c r="B7" s="173" t="s">
        <v>83</v>
      </c>
      <c r="C7" s="173" t="s">
        <v>84</v>
      </c>
      <c r="D7" s="173" t="s">
        <v>85</v>
      </c>
      <c r="E7" s="173" t="s">
        <v>86</v>
      </c>
      <c r="F7" s="173" t="s">
        <v>87</v>
      </c>
    </row>
    <row r="8" ht="17.25" customHeight="1" spans="1:6">
      <c r="A8" s="80">
        <f>+B8+C8+F8</f>
        <v>100780</v>
      </c>
      <c r="B8" s="80">
        <v>50000</v>
      </c>
      <c r="C8" s="80">
        <f>+D8+E8</f>
        <v>30780</v>
      </c>
      <c r="D8" s="80"/>
      <c r="E8" s="80">
        <v>30780</v>
      </c>
      <c r="F8" s="80">
        <v>20000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11" activePane="bottomLeft" state="frozen"/>
      <selection/>
      <selection pane="bottomLeft" activeCell="D32" sqref="D32"/>
    </sheetView>
  </sheetViews>
  <sheetFormatPr defaultColWidth="9.14166666666667" defaultRowHeight="14.25" customHeight="1"/>
  <cols>
    <col min="1" max="1" width="37.25" customWidth="1"/>
    <col min="2" max="2" width="39.75" customWidth="1"/>
    <col min="3" max="3" width="20.7083333333333" customWidth="1"/>
    <col min="4" max="4" width="31.2833333333333" customWidth="1"/>
    <col min="5" max="5" width="15.5" customWidth="1"/>
    <col min="6" max="6" width="24.3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8"/>
      <c r="C2" s="147"/>
      <c r="E2" s="148"/>
      <c r="F2" s="148"/>
      <c r="G2" s="148"/>
      <c r="H2" s="148"/>
      <c r="I2" s="84"/>
      <c r="J2" s="84"/>
      <c r="K2" s="84"/>
      <c r="L2" s="84"/>
      <c r="M2" s="84"/>
      <c r="N2" s="84"/>
      <c r="R2" s="84"/>
      <c r="V2" s="147"/>
      <c r="X2" s="3" t="s">
        <v>182</v>
      </c>
    </row>
    <row r="3" ht="45.75" customHeight="1" spans="1:24">
      <c r="A3" s="63" t="str">
        <f>"2025"&amp;"年部门基本支出预算表"</f>
        <v>2025年部门基本支出预算表</v>
      </c>
      <c r="B3" s="4"/>
      <c r="C3" s="63"/>
      <c r="D3" s="63"/>
      <c r="E3" s="63"/>
      <c r="F3" s="63"/>
      <c r="G3" s="63"/>
      <c r="H3" s="63"/>
      <c r="I3" s="63"/>
      <c r="J3" s="63"/>
      <c r="K3" s="63"/>
      <c r="L3" s="63"/>
      <c r="M3" s="63"/>
      <c r="N3" s="63"/>
      <c r="O3" s="4"/>
      <c r="P3" s="4"/>
      <c r="Q3" s="4"/>
      <c r="R3" s="63"/>
      <c r="S3" s="63"/>
      <c r="T3" s="63"/>
      <c r="U3" s="63"/>
      <c r="V3" s="63"/>
      <c r="W3" s="63"/>
      <c r="X3" s="63"/>
    </row>
    <row r="4" ht="18.75" customHeight="1" spans="1:24">
      <c r="A4" s="5" t="str">
        <f>"单位名称："&amp;""</f>
        <v>单位名称：</v>
      </c>
      <c r="B4" s="6"/>
      <c r="C4" s="149"/>
      <c r="D4" s="149"/>
      <c r="E4" s="149"/>
      <c r="F4" s="149"/>
      <c r="G4" s="149"/>
      <c r="H4" s="149"/>
      <c r="I4" s="86"/>
      <c r="J4" s="86"/>
      <c r="K4" s="86"/>
      <c r="L4" s="86"/>
      <c r="M4" s="86"/>
      <c r="N4" s="86"/>
      <c r="O4" s="7"/>
      <c r="P4" s="7"/>
      <c r="Q4" s="7"/>
      <c r="R4" s="86"/>
      <c r="V4" s="147"/>
      <c r="X4" s="3" t="s">
        <v>1</v>
      </c>
    </row>
    <row r="5" ht="18" customHeight="1" spans="1:24">
      <c r="A5" s="9" t="s">
        <v>183</v>
      </c>
      <c r="B5" s="9" t="s">
        <v>184</v>
      </c>
      <c r="C5" s="9" t="s">
        <v>185</v>
      </c>
      <c r="D5" s="9" t="s">
        <v>186</v>
      </c>
      <c r="E5" s="9" t="s">
        <v>187</v>
      </c>
      <c r="F5" s="9" t="s">
        <v>188</v>
      </c>
      <c r="G5" s="9" t="s">
        <v>189</v>
      </c>
      <c r="H5" s="9" t="s">
        <v>190</v>
      </c>
      <c r="I5" s="155" t="s">
        <v>191</v>
      </c>
      <c r="J5" s="81" t="s">
        <v>191</v>
      </c>
      <c r="K5" s="81"/>
      <c r="L5" s="81"/>
      <c r="M5" s="81"/>
      <c r="N5" s="81"/>
      <c r="O5" s="12"/>
      <c r="P5" s="12"/>
      <c r="Q5" s="12"/>
      <c r="R5" s="100" t="s">
        <v>61</v>
      </c>
      <c r="S5" s="81" t="s">
        <v>62</v>
      </c>
      <c r="T5" s="81"/>
      <c r="U5" s="81"/>
      <c r="V5" s="81"/>
      <c r="W5" s="81"/>
      <c r="X5" s="82"/>
    </row>
    <row r="6" ht="18" customHeight="1" spans="1:24">
      <c r="A6" s="14"/>
      <c r="B6" s="77"/>
      <c r="C6" s="125"/>
      <c r="D6" s="14"/>
      <c r="E6" s="14"/>
      <c r="F6" s="14"/>
      <c r="G6" s="14"/>
      <c r="H6" s="14"/>
      <c r="I6" s="123" t="s">
        <v>192</v>
      </c>
      <c r="J6" s="155" t="s">
        <v>58</v>
      </c>
      <c r="K6" s="81"/>
      <c r="L6" s="81"/>
      <c r="M6" s="81"/>
      <c r="N6" s="82"/>
      <c r="O6" s="11" t="s">
        <v>193</v>
      </c>
      <c r="P6" s="12"/>
      <c r="Q6" s="13"/>
      <c r="R6" s="9" t="s">
        <v>61</v>
      </c>
      <c r="S6" s="155" t="s">
        <v>62</v>
      </c>
      <c r="T6" s="100" t="s">
        <v>64</v>
      </c>
      <c r="U6" s="81" t="s">
        <v>62</v>
      </c>
      <c r="V6" s="100" t="s">
        <v>66</v>
      </c>
      <c r="W6" s="100" t="s">
        <v>67</v>
      </c>
      <c r="X6" s="160" t="s">
        <v>68</v>
      </c>
    </row>
    <row r="7" ht="19.5" customHeight="1" spans="1:24">
      <c r="A7" s="77"/>
      <c r="B7" s="77"/>
      <c r="C7" s="77"/>
      <c r="D7" s="77"/>
      <c r="E7" s="77"/>
      <c r="F7" s="77"/>
      <c r="G7" s="77"/>
      <c r="H7" s="77"/>
      <c r="I7" s="77"/>
      <c r="J7" s="156" t="s">
        <v>194</v>
      </c>
      <c r="K7" s="9" t="s">
        <v>195</v>
      </c>
      <c r="L7" s="9" t="s">
        <v>196</v>
      </c>
      <c r="M7" s="9" t="s">
        <v>197</v>
      </c>
      <c r="N7" s="9" t="s">
        <v>198</v>
      </c>
      <c r="O7" s="9" t="s">
        <v>58</v>
      </c>
      <c r="P7" s="9" t="s">
        <v>59</v>
      </c>
      <c r="Q7" s="9" t="s">
        <v>60</v>
      </c>
      <c r="R7" s="77"/>
      <c r="S7" s="9" t="s">
        <v>57</v>
      </c>
      <c r="T7" s="9" t="s">
        <v>64</v>
      </c>
      <c r="U7" s="9" t="s">
        <v>199</v>
      </c>
      <c r="V7" s="9" t="s">
        <v>66</v>
      </c>
      <c r="W7" s="9" t="s">
        <v>67</v>
      </c>
      <c r="X7" s="9" t="s">
        <v>68</v>
      </c>
    </row>
    <row r="8" ht="37.5" customHeight="1" spans="1:24">
      <c r="A8" s="150"/>
      <c r="B8" s="19"/>
      <c r="C8" s="150"/>
      <c r="D8" s="150"/>
      <c r="E8" s="150"/>
      <c r="F8" s="150"/>
      <c r="G8" s="150"/>
      <c r="H8" s="150"/>
      <c r="I8" s="150"/>
      <c r="J8" s="157" t="s">
        <v>57</v>
      </c>
      <c r="K8" s="17" t="s">
        <v>200</v>
      </c>
      <c r="L8" s="17" t="s">
        <v>196</v>
      </c>
      <c r="M8" s="17" t="s">
        <v>197</v>
      </c>
      <c r="N8" s="17" t="s">
        <v>198</v>
      </c>
      <c r="O8" s="17" t="s">
        <v>196</v>
      </c>
      <c r="P8" s="17" t="s">
        <v>197</v>
      </c>
      <c r="Q8" s="17" t="s">
        <v>198</v>
      </c>
      <c r="R8" s="17" t="s">
        <v>61</v>
      </c>
      <c r="S8" s="17" t="s">
        <v>57</v>
      </c>
      <c r="T8" s="17" t="s">
        <v>64</v>
      </c>
      <c r="U8" s="17" t="s">
        <v>199</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customHeight="1" spans="1:24">
      <c r="A10" s="151" t="s">
        <v>69</v>
      </c>
      <c r="B10" s="151" t="s">
        <v>69</v>
      </c>
      <c r="C10" s="227" t="s">
        <v>201</v>
      </c>
      <c r="D10" s="151" t="s">
        <v>202</v>
      </c>
      <c r="E10" s="151" t="s">
        <v>104</v>
      </c>
      <c r="F10" s="151" t="s">
        <v>105</v>
      </c>
      <c r="G10" s="151" t="s">
        <v>203</v>
      </c>
      <c r="H10" s="151" t="s">
        <v>204</v>
      </c>
      <c r="I10" s="158">
        <v>112200</v>
      </c>
      <c r="J10" s="158">
        <v>112200</v>
      </c>
      <c r="K10" s="151"/>
      <c r="L10" s="151"/>
      <c r="M10" s="151"/>
      <c r="N10" s="151"/>
      <c r="O10" s="158">
        <v>112200</v>
      </c>
      <c r="P10" s="151"/>
      <c r="Q10" s="151"/>
      <c r="R10" s="151"/>
      <c r="S10" s="151"/>
      <c r="T10" s="151"/>
      <c r="U10" s="151"/>
      <c r="V10" s="151"/>
      <c r="W10" s="151"/>
      <c r="X10" s="151"/>
    </row>
    <row r="11" customHeight="1" spans="1:24">
      <c r="A11" s="151" t="s">
        <v>69</v>
      </c>
      <c r="B11" s="151" t="s">
        <v>69</v>
      </c>
      <c r="C11" s="227" t="s">
        <v>201</v>
      </c>
      <c r="D11" s="151" t="s">
        <v>202</v>
      </c>
      <c r="E11" s="151" t="s">
        <v>104</v>
      </c>
      <c r="F11" s="151" t="s">
        <v>105</v>
      </c>
      <c r="G11" s="151" t="s">
        <v>205</v>
      </c>
      <c r="H11" s="151" t="s">
        <v>206</v>
      </c>
      <c r="I11" s="158">
        <v>16720</v>
      </c>
      <c r="J11" s="158">
        <v>16720</v>
      </c>
      <c r="K11" s="151"/>
      <c r="L11" s="151"/>
      <c r="M11" s="151"/>
      <c r="N11" s="151"/>
      <c r="O11" s="158">
        <v>16720</v>
      </c>
      <c r="P11" s="151"/>
      <c r="Q11" s="151"/>
      <c r="R11" s="151"/>
      <c r="S11" s="151"/>
      <c r="T11" s="151"/>
      <c r="U11" s="151"/>
      <c r="V11" s="151"/>
      <c r="W11" s="151"/>
      <c r="X11" s="151"/>
    </row>
    <row r="12" customHeight="1" spans="1:24">
      <c r="A12" s="151" t="s">
        <v>69</v>
      </c>
      <c r="B12" s="151" t="s">
        <v>69</v>
      </c>
      <c r="C12" s="227" t="s">
        <v>201</v>
      </c>
      <c r="D12" s="151" t="s">
        <v>202</v>
      </c>
      <c r="E12" s="151" t="s">
        <v>104</v>
      </c>
      <c r="F12" s="151" t="s">
        <v>105</v>
      </c>
      <c r="G12" s="151" t="s">
        <v>207</v>
      </c>
      <c r="H12" s="151" t="s">
        <v>208</v>
      </c>
      <c r="I12" s="158">
        <v>54560</v>
      </c>
      <c r="J12" s="158">
        <v>54560</v>
      </c>
      <c r="K12" s="151"/>
      <c r="L12" s="151"/>
      <c r="M12" s="151"/>
      <c r="N12" s="151"/>
      <c r="O12" s="158">
        <v>54560</v>
      </c>
      <c r="P12" s="151"/>
      <c r="Q12" s="151"/>
      <c r="R12" s="151"/>
      <c r="S12" s="151"/>
      <c r="T12" s="151"/>
      <c r="U12" s="151"/>
      <c r="V12" s="151"/>
      <c r="W12" s="151"/>
      <c r="X12" s="151"/>
    </row>
    <row r="13" customHeight="1" spans="1:24">
      <c r="A13" s="151" t="s">
        <v>69</v>
      </c>
      <c r="B13" s="151" t="s">
        <v>69</v>
      </c>
      <c r="C13" s="227" t="s">
        <v>201</v>
      </c>
      <c r="D13" s="151" t="s">
        <v>202</v>
      </c>
      <c r="E13" s="151" t="s">
        <v>104</v>
      </c>
      <c r="F13" s="151" t="s">
        <v>105</v>
      </c>
      <c r="G13" s="151" t="s">
        <v>209</v>
      </c>
      <c r="H13" s="151" t="s">
        <v>210</v>
      </c>
      <c r="I13" s="158">
        <v>79200</v>
      </c>
      <c r="J13" s="158">
        <v>79200</v>
      </c>
      <c r="K13" s="151"/>
      <c r="L13" s="151"/>
      <c r="M13" s="151"/>
      <c r="N13" s="151"/>
      <c r="O13" s="158">
        <v>79200</v>
      </c>
      <c r="P13" s="151"/>
      <c r="Q13" s="151"/>
      <c r="R13" s="151"/>
      <c r="S13" s="151"/>
      <c r="T13" s="151"/>
      <c r="U13" s="151"/>
      <c r="V13" s="151"/>
      <c r="W13" s="151"/>
      <c r="X13" s="151"/>
    </row>
    <row r="14" customHeight="1" spans="1:24">
      <c r="A14" s="151" t="s">
        <v>69</v>
      </c>
      <c r="B14" s="151" t="s">
        <v>69</v>
      </c>
      <c r="C14" s="227" t="s">
        <v>201</v>
      </c>
      <c r="D14" s="151" t="s">
        <v>202</v>
      </c>
      <c r="E14" s="151" t="s">
        <v>104</v>
      </c>
      <c r="F14" s="151" t="s">
        <v>105</v>
      </c>
      <c r="G14" s="151" t="s">
        <v>211</v>
      </c>
      <c r="H14" s="151" t="s">
        <v>212</v>
      </c>
      <c r="I14" s="158">
        <v>132000</v>
      </c>
      <c r="J14" s="158">
        <v>132000</v>
      </c>
      <c r="K14" s="151"/>
      <c r="L14" s="151"/>
      <c r="M14" s="151"/>
      <c r="N14" s="151"/>
      <c r="O14" s="158">
        <v>132000</v>
      </c>
      <c r="P14" s="151"/>
      <c r="Q14" s="151"/>
      <c r="R14" s="151"/>
      <c r="S14" s="151"/>
      <c r="T14" s="151"/>
      <c r="U14" s="151"/>
      <c r="V14" s="151"/>
      <c r="W14" s="151"/>
      <c r="X14" s="151"/>
    </row>
    <row r="15" customHeight="1" spans="1:24">
      <c r="A15" s="151" t="s">
        <v>69</v>
      </c>
      <c r="B15" s="151" t="s">
        <v>69</v>
      </c>
      <c r="C15" s="227" t="s">
        <v>201</v>
      </c>
      <c r="D15" s="151" t="s">
        <v>202</v>
      </c>
      <c r="E15" s="151" t="s">
        <v>114</v>
      </c>
      <c r="F15" s="151" t="s">
        <v>115</v>
      </c>
      <c r="G15" s="151" t="s">
        <v>211</v>
      </c>
      <c r="H15" s="151" t="s">
        <v>212</v>
      </c>
      <c r="I15" s="158">
        <v>110400</v>
      </c>
      <c r="J15" s="158">
        <v>110400</v>
      </c>
      <c r="K15" s="151"/>
      <c r="L15" s="151"/>
      <c r="M15" s="151"/>
      <c r="N15" s="151"/>
      <c r="O15" s="158">
        <v>110400</v>
      </c>
      <c r="P15" s="151"/>
      <c r="Q15" s="151"/>
      <c r="R15" s="151"/>
      <c r="S15" s="151"/>
      <c r="T15" s="151"/>
      <c r="U15" s="151"/>
      <c r="V15" s="151"/>
      <c r="W15" s="151"/>
      <c r="X15" s="151"/>
    </row>
    <row r="16" customHeight="1" spans="1:24">
      <c r="A16" s="151" t="s">
        <v>69</v>
      </c>
      <c r="B16" s="151" t="s">
        <v>69</v>
      </c>
      <c r="C16" s="227" t="s">
        <v>201</v>
      </c>
      <c r="D16" s="151" t="s">
        <v>202</v>
      </c>
      <c r="E16" s="151" t="s">
        <v>104</v>
      </c>
      <c r="F16" s="151" t="s">
        <v>105</v>
      </c>
      <c r="G16" s="151" t="s">
        <v>213</v>
      </c>
      <c r="H16" s="151" t="s">
        <v>214</v>
      </c>
      <c r="I16" s="158">
        <v>16720</v>
      </c>
      <c r="J16" s="158">
        <v>16720</v>
      </c>
      <c r="K16" s="151"/>
      <c r="L16" s="151"/>
      <c r="M16" s="151"/>
      <c r="N16" s="151"/>
      <c r="O16" s="158">
        <v>16720</v>
      </c>
      <c r="P16" s="151"/>
      <c r="Q16" s="151"/>
      <c r="R16" s="151"/>
      <c r="S16" s="151"/>
      <c r="T16" s="151"/>
      <c r="U16" s="151"/>
      <c r="V16" s="151"/>
      <c r="W16" s="151"/>
      <c r="X16" s="151"/>
    </row>
    <row r="17" customHeight="1" spans="1:24">
      <c r="A17" s="151" t="s">
        <v>69</v>
      </c>
      <c r="B17" s="151" t="s">
        <v>69</v>
      </c>
      <c r="C17" s="227" t="s">
        <v>201</v>
      </c>
      <c r="D17" s="151" t="s">
        <v>202</v>
      </c>
      <c r="E17" s="151" t="s">
        <v>114</v>
      </c>
      <c r="F17" s="151" t="s">
        <v>115</v>
      </c>
      <c r="G17" s="151" t="s">
        <v>215</v>
      </c>
      <c r="H17" s="151" t="s">
        <v>216</v>
      </c>
      <c r="I17" s="158">
        <v>27600</v>
      </c>
      <c r="J17" s="158">
        <v>27600</v>
      </c>
      <c r="K17" s="151"/>
      <c r="L17" s="151"/>
      <c r="M17" s="151"/>
      <c r="N17" s="151"/>
      <c r="O17" s="158">
        <v>27600</v>
      </c>
      <c r="P17" s="151"/>
      <c r="Q17" s="151"/>
      <c r="R17" s="151"/>
      <c r="S17" s="151"/>
      <c r="T17" s="151"/>
      <c r="U17" s="151"/>
      <c r="V17" s="151"/>
      <c r="W17" s="151"/>
      <c r="X17" s="151"/>
    </row>
    <row r="18" customHeight="1" spans="1:24">
      <c r="A18" s="151" t="s">
        <v>69</v>
      </c>
      <c r="B18" s="151" t="s">
        <v>69</v>
      </c>
      <c r="C18" s="227" t="s">
        <v>217</v>
      </c>
      <c r="D18" s="151" t="s">
        <v>218</v>
      </c>
      <c r="E18" s="151" t="s">
        <v>114</v>
      </c>
      <c r="F18" s="151" t="s">
        <v>115</v>
      </c>
      <c r="G18" s="151" t="s">
        <v>211</v>
      </c>
      <c r="H18" s="151" t="s">
        <v>212</v>
      </c>
      <c r="I18" s="158">
        <v>14800</v>
      </c>
      <c r="J18" s="158">
        <v>14800</v>
      </c>
      <c r="K18" s="151"/>
      <c r="L18" s="151"/>
      <c r="M18" s="151"/>
      <c r="N18" s="151"/>
      <c r="O18" s="158">
        <v>14800</v>
      </c>
      <c r="P18" s="151"/>
      <c r="Q18" s="151"/>
      <c r="R18" s="151"/>
      <c r="S18" s="151"/>
      <c r="T18" s="151"/>
      <c r="U18" s="151"/>
      <c r="V18" s="151"/>
      <c r="W18" s="151"/>
      <c r="X18" s="151"/>
    </row>
    <row r="19" customHeight="1" spans="1:24">
      <c r="A19" s="151" t="s">
        <v>69</v>
      </c>
      <c r="B19" s="151" t="s">
        <v>69</v>
      </c>
      <c r="C19" s="227" t="s">
        <v>217</v>
      </c>
      <c r="D19" s="151" t="s">
        <v>218</v>
      </c>
      <c r="E19" s="151" t="s">
        <v>114</v>
      </c>
      <c r="F19" s="151" t="s">
        <v>115</v>
      </c>
      <c r="G19" s="151" t="s">
        <v>211</v>
      </c>
      <c r="H19" s="151" t="s">
        <v>212</v>
      </c>
      <c r="I19" s="158">
        <v>2400</v>
      </c>
      <c r="J19" s="158">
        <v>2400</v>
      </c>
      <c r="K19" s="151"/>
      <c r="L19" s="151"/>
      <c r="M19" s="151"/>
      <c r="N19" s="151"/>
      <c r="O19" s="158">
        <v>2400</v>
      </c>
      <c r="P19" s="151"/>
      <c r="Q19" s="151"/>
      <c r="R19" s="151"/>
      <c r="S19" s="151"/>
      <c r="T19" s="151"/>
      <c r="U19" s="151"/>
      <c r="V19" s="151"/>
      <c r="W19" s="151"/>
      <c r="X19" s="151"/>
    </row>
    <row r="20" customHeight="1" spans="1:24">
      <c r="A20" s="151" t="s">
        <v>69</v>
      </c>
      <c r="B20" s="151" t="s">
        <v>69</v>
      </c>
      <c r="C20" s="227" t="s">
        <v>219</v>
      </c>
      <c r="D20" s="151" t="s">
        <v>220</v>
      </c>
      <c r="E20" s="151" t="s">
        <v>104</v>
      </c>
      <c r="F20" s="151" t="s">
        <v>105</v>
      </c>
      <c r="G20" s="151" t="s">
        <v>221</v>
      </c>
      <c r="H20" s="151" t="s">
        <v>222</v>
      </c>
      <c r="I20" s="158">
        <v>30780</v>
      </c>
      <c r="J20" s="158">
        <v>30780</v>
      </c>
      <c r="K20" s="151"/>
      <c r="L20" s="151"/>
      <c r="M20" s="151"/>
      <c r="N20" s="151"/>
      <c r="O20" s="158">
        <v>30780</v>
      </c>
      <c r="P20" s="151"/>
      <c r="Q20" s="151"/>
      <c r="R20" s="151"/>
      <c r="S20" s="151"/>
      <c r="T20" s="151"/>
      <c r="U20" s="151"/>
      <c r="V20" s="151"/>
      <c r="W20" s="151"/>
      <c r="X20" s="151"/>
    </row>
    <row r="21" customHeight="1" spans="1:24">
      <c r="A21" s="151" t="s">
        <v>69</v>
      </c>
      <c r="B21" s="151" t="s">
        <v>69</v>
      </c>
      <c r="C21" s="227" t="s">
        <v>223</v>
      </c>
      <c r="D21" s="151" t="s">
        <v>224</v>
      </c>
      <c r="E21" s="151" t="s">
        <v>104</v>
      </c>
      <c r="F21" s="151" t="s">
        <v>105</v>
      </c>
      <c r="G21" s="151" t="s">
        <v>225</v>
      </c>
      <c r="H21" s="151" t="s">
        <v>226</v>
      </c>
      <c r="I21" s="158">
        <v>2319948</v>
      </c>
      <c r="J21" s="158">
        <v>2319948</v>
      </c>
      <c r="K21" s="151"/>
      <c r="L21" s="151"/>
      <c r="M21" s="151"/>
      <c r="N21" s="151"/>
      <c r="O21" s="158">
        <v>2319948</v>
      </c>
      <c r="P21" s="151"/>
      <c r="Q21" s="151"/>
      <c r="R21" s="151"/>
      <c r="S21" s="151"/>
      <c r="T21" s="151"/>
      <c r="U21" s="151"/>
      <c r="V21" s="151"/>
      <c r="W21" s="151"/>
      <c r="X21" s="151"/>
    </row>
    <row r="22" customHeight="1" spans="1:24">
      <c r="A22" s="151" t="s">
        <v>69</v>
      </c>
      <c r="B22" s="151" t="s">
        <v>69</v>
      </c>
      <c r="C22" s="227" t="s">
        <v>223</v>
      </c>
      <c r="D22" s="151" t="s">
        <v>224</v>
      </c>
      <c r="E22" s="151" t="s">
        <v>104</v>
      </c>
      <c r="F22" s="151" t="s">
        <v>105</v>
      </c>
      <c r="G22" s="151" t="s">
        <v>227</v>
      </c>
      <c r="H22" s="151" t="s">
        <v>228</v>
      </c>
      <c r="I22" s="158">
        <v>2941008</v>
      </c>
      <c r="J22" s="158">
        <v>2941008</v>
      </c>
      <c r="K22" s="151"/>
      <c r="L22" s="151"/>
      <c r="M22" s="151"/>
      <c r="N22" s="151"/>
      <c r="O22" s="158">
        <v>2941008</v>
      </c>
      <c r="P22" s="151"/>
      <c r="Q22" s="151"/>
      <c r="R22" s="151"/>
      <c r="S22" s="151"/>
      <c r="T22" s="151"/>
      <c r="U22" s="151"/>
      <c r="V22" s="151"/>
      <c r="W22" s="151"/>
      <c r="X22" s="151"/>
    </row>
    <row r="23" customHeight="1" spans="1:24">
      <c r="A23" s="151" t="s">
        <v>69</v>
      </c>
      <c r="B23" s="151" t="s">
        <v>69</v>
      </c>
      <c r="C23" s="227" t="s">
        <v>223</v>
      </c>
      <c r="D23" s="151" t="s">
        <v>224</v>
      </c>
      <c r="E23" s="151" t="s">
        <v>104</v>
      </c>
      <c r="F23" s="151" t="s">
        <v>105</v>
      </c>
      <c r="G23" s="151" t="s">
        <v>229</v>
      </c>
      <c r="H23" s="151" t="s">
        <v>230</v>
      </c>
      <c r="I23" s="158">
        <v>19500</v>
      </c>
      <c r="J23" s="158">
        <v>19500</v>
      </c>
      <c r="K23" s="151"/>
      <c r="L23" s="151"/>
      <c r="M23" s="151"/>
      <c r="N23" s="151"/>
      <c r="O23" s="158">
        <v>19500</v>
      </c>
      <c r="P23" s="151"/>
      <c r="Q23" s="151"/>
      <c r="R23" s="151"/>
      <c r="S23" s="151"/>
      <c r="T23" s="151"/>
      <c r="U23" s="151"/>
      <c r="V23" s="151"/>
      <c r="W23" s="151"/>
      <c r="X23" s="151"/>
    </row>
    <row r="24" customHeight="1" spans="1:24">
      <c r="A24" s="151" t="s">
        <v>69</v>
      </c>
      <c r="B24" s="151" t="s">
        <v>69</v>
      </c>
      <c r="C24" s="227" t="s">
        <v>223</v>
      </c>
      <c r="D24" s="151" t="s">
        <v>224</v>
      </c>
      <c r="E24" s="151" t="s">
        <v>104</v>
      </c>
      <c r="F24" s="151" t="s">
        <v>105</v>
      </c>
      <c r="G24" s="151" t="s">
        <v>229</v>
      </c>
      <c r="H24" s="151" t="s">
        <v>230</v>
      </c>
      <c r="I24" s="158">
        <v>193329</v>
      </c>
      <c r="J24" s="158">
        <v>193329</v>
      </c>
      <c r="K24" s="151"/>
      <c r="L24" s="151"/>
      <c r="M24" s="151"/>
      <c r="N24" s="151"/>
      <c r="O24" s="158">
        <v>193329</v>
      </c>
      <c r="P24" s="151"/>
      <c r="Q24" s="151"/>
      <c r="R24" s="151"/>
      <c r="S24" s="151"/>
      <c r="T24" s="151"/>
      <c r="U24" s="151"/>
      <c r="V24" s="151"/>
      <c r="W24" s="151"/>
      <c r="X24" s="151"/>
    </row>
    <row r="25" customHeight="1" spans="1:24">
      <c r="A25" s="151" t="s">
        <v>69</v>
      </c>
      <c r="B25" s="151" t="s">
        <v>69</v>
      </c>
      <c r="C25" s="227" t="s">
        <v>231</v>
      </c>
      <c r="D25" s="151" t="s">
        <v>232</v>
      </c>
      <c r="E25" s="151" t="s">
        <v>116</v>
      </c>
      <c r="F25" s="151" t="s">
        <v>117</v>
      </c>
      <c r="G25" s="151" t="s">
        <v>233</v>
      </c>
      <c r="H25" s="151" t="s">
        <v>234</v>
      </c>
      <c r="I25" s="158">
        <v>1150000</v>
      </c>
      <c r="J25" s="158">
        <v>1150000</v>
      </c>
      <c r="K25" s="151"/>
      <c r="L25" s="151"/>
      <c r="M25" s="151"/>
      <c r="N25" s="151"/>
      <c r="O25" s="158">
        <v>1150000</v>
      </c>
      <c r="P25" s="151"/>
      <c r="Q25" s="151"/>
      <c r="R25" s="151"/>
      <c r="S25" s="151"/>
      <c r="T25" s="151"/>
      <c r="U25" s="151"/>
      <c r="V25" s="151"/>
      <c r="W25" s="151"/>
      <c r="X25" s="151"/>
    </row>
    <row r="26" customHeight="1" spans="1:24">
      <c r="A26" s="151" t="s">
        <v>69</v>
      </c>
      <c r="B26" s="151" t="s">
        <v>69</v>
      </c>
      <c r="C26" s="227" t="s">
        <v>231</v>
      </c>
      <c r="D26" s="151" t="s">
        <v>232</v>
      </c>
      <c r="E26" s="151" t="s">
        <v>118</v>
      </c>
      <c r="F26" s="151" t="s">
        <v>119</v>
      </c>
      <c r="G26" s="151" t="s">
        <v>235</v>
      </c>
      <c r="H26" s="151" t="s">
        <v>236</v>
      </c>
      <c r="I26" s="158">
        <v>364100</v>
      </c>
      <c r="J26" s="158">
        <v>364100</v>
      </c>
      <c r="K26" s="151"/>
      <c r="L26" s="151"/>
      <c r="M26" s="151"/>
      <c r="N26" s="151"/>
      <c r="O26" s="158">
        <v>364100</v>
      </c>
      <c r="P26" s="151"/>
      <c r="Q26" s="151"/>
      <c r="R26" s="151"/>
      <c r="S26" s="151"/>
      <c r="T26" s="151"/>
      <c r="U26" s="151"/>
      <c r="V26" s="151"/>
      <c r="W26" s="151"/>
      <c r="X26" s="151"/>
    </row>
    <row r="27" customHeight="1" spans="1:24">
      <c r="A27" s="151" t="s">
        <v>69</v>
      </c>
      <c r="B27" s="151" t="s">
        <v>69</v>
      </c>
      <c r="C27" s="227" t="s">
        <v>231</v>
      </c>
      <c r="D27" s="151" t="s">
        <v>232</v>
      </c>
      <c r="E27" s="151" t="s">
        <v>124</v>
      </c>
      <c r="F27" s="151" t="s">
        <v>125</v>
      </c>
      <c r="G27" s="151" t="s">
        <v>237</v>
      </c>
      <c r="H27" s="151" t="s">
        <v>238</v>
      </c>
      <c r="I27" s="158">
        <v>630000</v>
      </c>
      <c r="J27" s="158">
        <v>630000</v>
      </c>
      <c r="K27" s="151"/>
      <c r="L27" s="151"/>
      <c r="M27" s="151"/>
      <c r="N27" s="151"/>
      <c r="O27" s="158">
        <v>630000</v>
      </c>
      <c r="P27" s="151"/>
      <c r="Q27" s="151"/>
      <c r="R27" s="151"/>
      <c r="S27" s="151"/>
      <c r="T27" s="151"/>
      <c r="U27" s="151"/>
      <c r="V27" s="151"/>
      <c r="W27" s="151"/>
      <c r="X27" s="151"/>
    </row>
    <row r="28" customHeight="1" spans="1:24">
      <c r="A28" s="151" t="s">
        <v>69</v>
      </c>
      <c r="B28" s="151" t="s">
        <v>69</v>
      </c>
      <c r="C28" s="227" t="s">
        <v>231</v>
      </c>
      <c r="D28" s="151" t="s">
        <v>232</v>
      </c>
      <c r="E28" s="151" t="s">
        <v>126</v>
      </c>
      <c r="F28" s="151" t="s">
        <v>127</v>
      </c>
      <c r="G28" s="151" t="s">
        <v>239</v>
      </c>
      <c r="H28" s="151" t="s">
        <v>240</v>
      </c>
      <c r="I28" s="158">
        <v>630000</v>
      </c>
      <c r="J28" s="158">
        <v>630000</v>
      </c>
      <c r="K28" s="151"/>
      <c r="L28" s="151"/>
      <c r="M28" s="151"/>
      <c r="N28" s="151"/>
      <c r="O28" s="158">
        <v>630000</v>
      </c>
      <c r="P28" s="151"/>
      <c r="Q28" s="151"/>
      <c r="R28" s="151"/>
      <c r="S28" s="151"/>
      <c r="T28" s="151"/>
      <c r="U28" s="151"/>
      <c r="V28" s="151"/>
      <c r="W28" s="151"/>
      <c r="X28" s="151"/>
    </row>
    <row r="29" customHeight="1" spans="1:24">
      <c r="A29" s="151" t="s">
        <v>69</v>
      </c>
      <c r="B29" s="151" t="s">
        <v>69</v>
      </c>
      <c r="C29" s="227" t="s">
        <v>231</v>
      </c>
      <c r="D29" s="151" t="s">
        <v>232</v>
      </c>
      <c r="E29" s="151" t="s">
        <v>128</v>
      </c>
      <c r="F29" s="151" t="s">
        <v>129</v>
      </c>
      <c r="G29" s="151" t="s">
        <v>241</v>
      </c>
      <c r="H29" s="151" t="s">
        <v>242</v>
      </c>
      <c r="I29" s="158">
        <v>120000</v>
      </c>
      <c r="J29" s="158">
        <v>120000</v>
      </c>
      <c r="K29" s="151"/>
      <c r="L29" s="151"/>
      <c r="M29" s="151"/>
      <c r="N29" s="151"/>
      <c r="O29" s="158">
        <v>120000</v>
      </c>
      <c r="P29" s="151"/>
      <c r="Q29" s="151"/>
      <c r="R29" s="151"/>
      <c r="S29" s="151"/>
      <c r="T29" s="151"/>
      <c r="U29" s="151"/>
      <c r="V29" s="151"/>
      <c r="W29" s="151"/>
      <c r="X29" s="151"/>
    </row>
    <row r="30" customHeight="1" spans="1:24">
      <c r="A30" s="151" t="s">
        <v>69</v>
      </c>
      <c r="B30" s="151" t="s">
        <v>69</v>
      </c>
      <c r="C30" s="227" t="s">
        <v>231</v>
      </c>
      <c r="D30" s="151" t="s">
        <v>232</v>
      </c>
      <c r="E30" s="151" t="s">
        <v>128</v>
      </c>
      <c r="F30" s="151" t="s">
        <v>129</v>
      </c>
      <c r="G30" s="151" t="s">
        <v>241</v>
      </c>
      <c r="H30" s="151" t="s">
        <v>242</v>
      </c>
      <c r="I30" s="158">
        <v>20000</v>
      </c>
      <c r="J30" s="158">
        <v>20000</v>
      </c>
      <c r="K30" s="151"/>
      <c r="L30" s="151"/>
      <c r="M30" s="151"/>
      <c r="N30" s="151"/>
      <c r="O30" s="158">
        <v>20000</v>
      </c>
      <c r="P30" s="151"/>
      <c r="Q30" s="151"/>
      <c r="R30" s="151"/>
      <c r="S30" s="151"/>
      <c r="T30" s="151"/>
      <c r="U30" s="151"/>
      <c r="V30" s="151"/>
      <c r="W30" s="151"/>
      <c r="X30" s="151"/>
    </row>
    <row r="31" customHeight="1" spans="1:24">
      <c r="A31" s="151" t="s">
        <v>69</v>
      </c>
      <c r="B31" s="151" t="s">
        <v>69</v>
      </c>
      <c r="C31" s="227" t="s">
        <v>243</v>
      </c>
      <c r="D31" s="151" t="s">
        <v>135</v>
      </c>
      <c r="E31" s="151" t="s">
        <v>134</v>
      </c>
      <c r="F31" s="151" t="s">
        <v>135</v>
      </c>
      <c r="G31" s="151" t="s">
        <v>244</v>
      </c>
      <c r="H31" s="151" t="s">
        <v>135</v>
      </c>
      <c r="I31" s="158">
        <v>1000000</v>
      </c>
      <c r="J31" s="158">
        <v>1000000</v>
      </c>
      <c r="K31" s="151"/>
      <c r="L31" s="151"/>
      <c r="M31" s="151"/>
      <c r="N31" s="151"/>
      <c r="O31" s="158">
        <v>1000000</v>
      </c>
      <c r="P31" s="151"/>
      <c r="Q31" s="151"/>
      <c r="R31" s="151"/>
      <c r="S31" s="151"/>
      <c r="T31" s="151"/>
      <c r="U31" s="151"/>
      <c r="V31" s="151"/>
      <c r="W31" s="151"/>
      <c r="X31" s="151"/>
    </row>
    <row r="32" customHeight="1" spans="1:24">
      <c r="A32" s="151" t="s">
        <v>69</v>
      </c>
      <c r="B32" s="151" t="s">
        <v>69</v>
      </c>
      <c r="C32" s="227" t="s">
        <v>245</v>
      </c>
      <c r="D32" s="151" t="s">
        <v>246</v>
      </c>
      <c r="E32" s="151" t="s">
        <v>104</v>
      </c>
      <c r="F32" s="151" t="s">
        <v>105</v>
      </c>
      <c r="G32" s="151" t="s">
        <v>247</v>
      </c>
      <c r="H32" s="151" t="s">
        <v>248</v>
      </c>
      <c r="I32" s="158">
        <v>44520</v>
      </c>
      <c r="J32" s="158">
        <v>44520</v>
      </c>
      <c r="K32" s="151"/>
      <c r="L32" s="151"/>
      <c r="M32" s="151"/>
      <c r="N32" s="151"/>
      <c r="O32" s="158">
        <v>44520</v>
      </c>
      <c r="P32" s="151"/>
      <c r="Q32" s="151"/>
      <c r="R32" s="151"/>
      <c r="S32" s="151"/>
      <c r="T32" s="151"/>
      <c r="U32" s="151"/>
      <c r="V32" s="151"/>
      <c r="W32" s="151"/>
      <c r="X32" s="151"/>
    </row>
    <row r="33" customHeight="1" spans="1:24">
      <c r="A33" s="151" t="s">
        <v>69</v>
      </c>
      <c r="B33" s="151" t="s">
        <v>69</v>
      </c>
      <c r="C33" s="227" t="s">
        <v>249</v>
      </c>
      <c r="D33" s="151" t="s">
        <v>250</v>
      </c>
      <c r="E33" s="151" t="s">
        <v>104</v>
      </c>
      <c r="F33" s="151" t="s">
        <v>105</v>
      </c>
      <c r="G33" s="151" t="s">
        <v>251</v>
      </c>
      <c r="H33" s="151" t="s">
        <v>250</v>
      </c>
      <c r="I33" s="158">
        <v>34320</v>
      </c>
      <c r="J33" s="158">
        <v>34320</v>
      </c>
      <c r="K33" s="151"/>
      <c r="L33" s="151"/>
      <c r="M33" s="151"/>
      <c r="N33" s="151"/>
      <c r="O33" s="158">
        <v>34320</v>
      </c>
      <c r="P33" s="151"/>
      <c r="Q33" s="151"/>
      <c r="R33" s="151"/>
      <c r="S33" s="151"/>
      <c r="T33" s="151"/>
      <c r="U33" s="151"/>
      <c r="V33" s="151"/>
      <c r="W33" s="151"/>
      <c r="X33" s="151"/>
    </row>
    <row r="34" customHeight="1" spans="1:24">
      <c r="A34" s="151" t="s">
        <v>69</v>
      </c>
      <c r="B34" s="151" t="s">
        <v>69</v>
      </c>
      <c r="C34" s="227" t="s">
        <v>252</v>
      </c>
      <c r="D34" s="151" t="s">
        <v>253</v>
      </c>
      <c r="E34" s="151" t="s">
        <v>104</v>
      </c>
      <c r="F34" s="151" t="s">
        <v>105</v>
      </c>
      <c r="G34" s="151" t="s">
        <v>229</v>
      </c>
      <c r="H34" s="151" t="s">
        <v>230</v>
      </c>
      <c r="I34" s="158">
        <v>1197720</v>
      </c>
      <c r="J34" s="158">
        <v>1197720</v>
      </c>
      <c r="K34" s="151"/>
      <c r="L34" s="151"/>
      <c r="M34" s="151"/>
      <c r="N34" s="151"/>
      <c r="O34" s="158">
        <v>1197720</v>
      </c>
      <c r="P34" s="151"/>
      <c r="Q34" s="151"/>
      <c r="R34" s="151"/>
      <c r="S34" s="151"/>
      <c r="T34" s="151"/>
      <c r="U34" s="151"/>
      <c r="V34" s="151"/>
      <c r="W34" s="151"/>
      <c r="X34" s="151"/>
    </row>
    <row r="35" customHeight="1" spans="1:24">
      <c r="A35" s="151" t="s">
        <v>69</v>
      </c>
      <c r="B35" s="151" t="s">
        <v>69</v>
      </c>
      <c r="C35" s="227" t="s">
        <v>252</v>
      </c>
      <c r="D35" s="151" t="s">
        <v>253</v>
      </c>
      <c r="E35" s="151" t="s">
        <v>109</v>
      </c>
      <c r="F35" s="151" t="s">
        <v>105</v>
      </c>
      <c r="G35" s="151" t="s">
        <v>229</v>
      </c>
      <c r="H35" s="151" t="s">
        <v>230</v>
      </c>
      <c r="I35" s="158">
        <v>842163</v>
      </c>
      <c r="J35" s="158">
        <v>842163</v>
      </c>
      <c r="K35" s="151"/>
      <c r="L35" s="151"/>
      <c r="M35" s="151"/>
      <c r="N35" s="151"/>
      <c r="O35" s="158">
        <v>842163</v>
      </c>
      <c r="P35" s="151"/>
      <c r="Q35" s="151"/>
      <c r="R35" s="151"/>
      <c r="S35" s="151"/>
      <c r="T35" s="151"/>
      <c r="U35" s="151"/>
      <c r="V35" s="151"/>
      <c r="W35" s="151"/>
      <c r="X35" s="151"/>
    </row>
    <row r="36" customHeight="1" spans="1:24">
      <c r="A36" s="151" t="s">
        <v>69</v>
      </c>
      <c r="B36" s="151" t="s">
        <v>69</v>
      </c>
      <c r="C36" s="227" t="s">
        <v>254</v>
      </c>
      <c r="D36" s="151" t="s">
        <v>255</v>
      </c>
      <c r="E36" s="151" t="s">
        <v>114</v>
      </c>
      <c r="F36" s="151" t="s">
        <v>115</v>
      </c>
      <c r="G36" s="151" t="s">
        <v>256</v>
      </c>
      <c r="H36" s="151" t="s">
        <v>257</v>
      </c>
      <c r="I36" s="158">
        <v>1310400</v>
      </c>
      <c r="J36" s="158">
        <v>1310400</v>
      </c>
      <c r="K36" s="151"/>
      <c r="L36" s="151"/>
      <c r="M36" s="151"/>
      <c r="N36" s="151"/>
      <c r="O36" s="158">
        <v>1310400</v>
      </c>
      <c r="P36" s="151"/>
      <c r="Q36" s="151"/>
      <c r="R36" s="151"/>
      <c r="S36" s="151"/>
      <c r="T36" s="151"/>
      <c r="U36" s="151"/>
      <c r="V36" s="151"/>
      <c r="W36" s="151"/>
      <c r="X36" s="151"/>
    </row>
    <row r="37" customHeight="1" spans="1:24">
      <c r="A37" s="151" t="s">
        <v>69</v>
      </c>
      <c r="B37" s="151" t="s">
        <v>69</v>
      </c>
      <c r="C37" s="227" t="s">
        <v>245</v>
      </c>
      <c r="D37" s="151" t="s">
        <v>258</v>
      </c>
      <c r="E37" s="151" t="s">
        <v>104</v>
      </c>
      <c r="F37" s="151" t="s">
        <v>105</v>
      </c>
      <c r="G37" s="151" t="s">
        <v>247</v>
      </c>
      <c r="H37" s="151" t="s">
        <v>248</v>
      </c>
      <c r="I37" s="158">
        <v>445200</v>
      </c>
      <c r="J37" s="158">
        <v>445200</v>
      </c>
      <c r="K37" s="151"/>
      <c r="L37" s="151"/>
      <c r="M37" s="151"/>
      <c r="N37" s="151"/>
      <c r="O37" s="158">
        <v>445200</v>
      </c>
      <c r="P37" s="151"/>
      <c r="Q37" s="151"/>
      <c r="R37" s="151"/>
      <c r="S37" s="151"/>
      <c r="T37" s="151"/>
      <c r="U37" s="151"/>
      <c r="V37" s="151"/>
      <c r="W37" s="151"/>
      <c r="X37" s="151"/>
    </row>
    <row r="38" ht="17.25" customHeight="1" spans="1:24">
      <c r="A38" s="152" t="s">
        <v>174</v>
      </c>
      <c r="B38" s="32"/>
      <c r="C38" s="153"/>
      <c r="D38" s="153"/>
      <c r="E38" s="153"/>
      <c r="F38" s="153"/>
      <c r="G38" s="153"/>
      <c r="H38" s="154"/>
      <c r="I38" s="158">
        <f>SUM(I9:I37)</f>
        <v>13859597</v>
      </c>
      <c r="J38" s="158">
        <f>SUM(J9:J37)</f>
        <v>13859598</v>
      </c>
      <c r="K38" s="159"/>
      <c r="L38" s="159"/>
      <c r="M38" s="159"/>
      <c r="N38" s="159"/>
      <c r="O38" s="158">
        <f>SUM(O9:O37)</f>
        <v>13859603</v>
      </c>
      <c r="P38" s="159"/>
      <c r="Q38" s="159"/>
      <c r="R38" s="159"/>
      <c r="S38" s="159"/>
      <c r="T38" s="159"/>
      <c r="U38" s="159"/>
      <c r="V38" s="159"/>
      <c r="W38" s="159"/>
      <c r="X38" s="159"/>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B1" workbookViewId="0">
      <pane ySplit="1" topLeftCell="A2" activePane="bottomLeft" state="frozen"/>
      <selection/>
      <selection pane="bottomLeft" activeCell="F23" sqref="F23"/>
    </sheetView>
  </sheetViews>
  <sheetFormatPr defaultColWidth="9.14166666666667" defaultRowHeight="14.25" customHeight="1"/>
  <cols>
    <col min="1" max="1" width="10.2833333333333" customWidth="1"/>
    <col min="2" max="2" width="21.75" customWidth="1"/>
    <col min="3" max="3" width="32.85" customWidth="1"/>
    <col min="4" max="4" width="39.37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8"/>
      <c r="E2" s="2"/>
      <c r="F2" s="2"/>
      <c r="G2" s="2"/>
      <c r="H2" s="2"/>
      <c r="U2" s="138"/>
      <c r="W2" s="146" t="s">
        <v>259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"单位名称："&amp;"中国人民政治协商会议昆明市官渡区委员会办公室"</f>
        <v>单位名称：中国人民政治协商会议昆明市官渡区委员会办公室</v>
      </c>
      <c r="B4" s="6"/>
      <c r="C4" s="6"/>
      <c r="D4" s="6"/>
      <c r="E4" s="6"/>
      <c r="F4" s="6"/>
      <c r="G4" s="6"/>
      <c r="H4" s="6"/>
      <c r="I4" s="7"/>
      <c r="J4" s="7"/>
      <c r="K4" s="7"/>
      <c r="L4" s="7"/>
      <c r="M4" s="7"/>
      <c r="N4" s="7"/>
      <c r="O4" s="7"/>
      <c r="P4" s="7"/>
      <c r="Q4" s="7"/>
      <c r="U4" s="138"/>
      <c r="W4" s="116" t="s">
        <v>1</v>
      </c>
    </row>
    <row r="5" ht="21.75" customHeight="1" spans="1:23">
      <c r="A5" s="9" t="s">
        <v>260</v>
      </c>
      <c r="B5" s="10" t="s">
        <v>185</v>
      </c>
      <c r="C5" s="9" t="s">
        <v>186</v>
      </c>
      <c r="D5" s="9" t="s">
        <v>261</v>
      </c>
      <c r="E5" s="10" t="s">
        <v>187</v>
      </c>
      <c r="F5" s="10" t="s">
        <v>188</v>
      </c>
      <c r="G5" s="10" t="s">
        <v>262</v>
      </c>
      <c r="H5" s="10" t="s">
        <v>263</v>
      </c>
      <c r="I5" s="139" t="s">
        <v>55</v>
      </c>
      <c r="J5" s="11" t="s">
        <v>264</v>
      </c>
      <c r="K5" s="12"/>
      <c r="L5" s="12"/>
      <c r="M5" s="13"/>
      <c r="N5" s="11" t="s">
        <v>193</v>
      </c>
      <c r="O5" s="12"/>
      <c r="P5" s="13"/>
      <c r="Q5" s="10" t="s">
        <v>61</v>
      </c>
      <c r="R5" s="11" t="s">
        <v>62</v>
      </c>
      <c r="S5" s="12"/>
      <c r="T5" s="12"/>
      <c r="U5" s="12"/>
      <c r="V5" s="12"/>
      <c r="W5" s="13"/>
    </row>
    <row r="6" ht="21.75" customHeight="1" spans="1:23">
      <c r="A6" s="14"/>
      <c r="B6" s="77"/>
      <c r="C6" s="14"/>
      <c r="D6" s="14"/>
      <c r="E6" s="15"/>
      <c r="F6" s="15"/>
      <c r="G6" s="15"/>
      <c r="H6" s="15"/>
      <c r="I6" s="77"/>
      <c r="J6" s="140" t="s">
        <v>58</v>
      </c>
      <c r="K6" s="141"/>
      <c r="L6" s="10" t="s">
        <v>59</v>
      </c>
      <c r="M6" s="10" t="s">
        <v>60</v>
      </c>
      <c r="N6" s="10" t="s">
        <v>58</v>
      </c>
      <c r="O6" s="10" t="s">
        <v>59</v>
      </c>
      <c r="P6" s="10" t="s">
        <v>60</v>
      </c>
      <c r="Q6" s="15"/>
      <c r="R6" s="10" t="s">
        <v>57</v>
      </c>
      <c r="S6" s="10" t="s">
        <v>64</v>
      </c>
      <c r="T6" s="10" t="s">
        <v>199</v>
      </c>
      <c r="U6" s="10" t="s">
        <v>66</v>
      </c>
      <c r="V6" s="10" t="s">
        <v>67</v>
      </c>
      <c r="W6" s="10" t="s">
        <v>68</v>
      </c>
    </row>
    <row r="7" ht="21" customHeight="1" spans="1:23">
      <c r="A7" s="77"/>
      <c r="B7" s="77"/>
      <c r="C7" s="77"/>
      <c r="D7" s="77"/>
      <c r="E7" s="77"/>
      <c r="F7" s="77"/>
      <c r="G7" s="77"/>
      <c r="H7" s="77"/>
      <c r="I7" s="77"/>
      <c r="J7" s="142" t="s">
        <v>57</v>
      </c>
      <c r="K7" s="143"/>
      <c r="L7" s="77"/>
      <c r="M7" s="77"/>
      <c r="N7" s="77"/>
      <c r="O7" s="77"/>
      <c r="P7" s="77"/>
      <c r="Q7" s="77"/>
      <c r="R7" s="77"/>
      <c r="S7" s="77"/>
      <c r="T7" s="77"/>
      <c r="U7" s="77"/>
      <c r="V7" s="77"/>
      <c r="W7" s="77"/>
    </row>
    <row r="8" ht="39.75" customHeight="1" spans="1:23">
      <c r="A8" s="17"/>
      <c r="B8" s="19"/>
      <c r="C8" s="17"/>
      <c r="D8" s="17"/>
      <c r="E8" s="18"/>
      <c r="F8" s="18"/>
      <c r="G8" s="18"/>
      <c r="H8" s="18"/>
      <c r="I8" s="19"/>
      <c r="J8" s="64" t="s">
        <v>57</v>
      </c>
      <c r="K8" s="64" t="s">
        <v>265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15" customHeight="1" spans="1:23">
      <c r="A10" s="66" t="s">
        <v>266</v>
      </c>
      <c r="B10" s="228" t="s">
        <v>267</v>
      </c>
      <c r="C10" s="22" t="s">
        <v>268</v>
      </c>
      <c r="D10" s="22" t="s">
        <v>69</v>
      </c>
      <c r="E10" s="22" t="s">
        <v>106</v>
      </c>
      <c r="F10" s="22" t="s">
        <v>102</v>
      </c>
      <c r="G10" s="22" t="s">
        <v>203</v>
      </c>
      <c r="H10" s="22" t="s">
        <v>204</v>
      </c>
      <c r="I10" s="21">
        <v>250000</v>
      </c>
      <c r="J10" s="21">
        <v>250000</v>
      </c>
      <c r="K10" s="21">
        <v>250000</v>
      </c>
      <c r="L10" s="144"/>
      <c r="M10" s="144"/>
      <c r="N10" s="144"/>
      <c r="O10" s="36"/>
      <c r="P10" s="36"/>
      <c r="Q10" s="36"/>
      <c r="R10" s="36"/>
      <c r="S10" s="36"/>
      <c r="T10" s="36"/>
      <c r="U10" s="20"/>
      <c r="V10" s="36"/>
      <c r="W10" s="20"/>
    </row>
    <row r="11" ht="15" customHeight="1" spans="1:23">
      <c r="A11" s="66" t="s">
        <v>266</v>
      </c>
      <c r="B11" s="228" t="s">
        <v>267</v>
      </c>
      <c r="C11" s="22" t="s">
        <v>268</v>
      </c>
      <c r="D11" s="22" t="s">
        <v>69</v>
      </c>
      <c r="E11" s="22" t="s">
        <v>106</v>
      </c>
      <c r="F11" s="22" t="s">
        <v>102</v>
      </c>
      <c r="G11" s="22" t="s">
        <v>213</v>
      </c>
      <c r="H11" s="22" t="s">
        <v>214</v>
      </c>
      <c r="I11" s="21">
        <v>350000</v>
      </c>
      <c r="J11" s="21">
        <v>350000</v>
      </c>
      <c r="K11" s="21">
        <v>350000</v>
      </c>
      <c r="L11" s="144"/>
      <c r="M11" s="144"/>
      <c r="N11" s="144"/>
      <c r="O11" s="36"/>
      <c r="P11" s="36"/>
      <c r="Q11" s="36"/>
      <c r="R11" s="36"/>
      <c r="S11" s="36"/>
      <c r="T11" s="36"/>
      <c r="U11" s="20"/>
      <c r="V11" s="36"/>
      <c r="W11" s="20"/>
    </row>
    <row r="12" ht="15" customHeight="1" spans="1:23">
      <c r="A12" s="66" t="s">
        <v>266</v>
      </c>
      <c r="B12" s="228" t="s">
        <v>267</v>
      </c>
      <c r="C12" s="22" t="s">
        <v>268</v>
      </c>
      <c r="D12" s="22" t="s">
        <v>69</v>
      </c>
      <c r="E12" s="22" t="s">
        <v>101</v>
      </c>
      <c r="F12" s="22" t="s">
        <v>102</v>
      </c>
      <c r="G12" s="22" t="s">
        <v>203</v>
      </c>
      <c r="H12" s="22" t="s">
        <v>204</v>
      </c>
      <c r="I12" s="21">
        <v>332000</v>
      </c>
      <c r="J12" s="21">
        <v>332000</v>
      </c>
      <c r="K12" s="21">
        <v>332000</v>
      </c>
      <c r="L12" s="144"/>
      <c r="M12" s="144"/>
      <c r="N12" s="144"/>
      <c r="O12" s="36"/>
      <c r="P12" s="36"/>
      <c r="Q12" s="36"/>
      <c r="R12" s="36"/>
      <c r="S12" s="36"/>
      <c r="T12" s="36"/>
      <c r="U12" s="20"/>
      <c r="V12" s="36"/>
      <c r="W12" s="20"/>
    </row>
    <row r="13" ht="15" customHeight="1" spans="1:23">
      <c r="A13" s="66" t="s">
        <v>266</v>
      </c>
      <c r="B13" s="228" t="s">
        <v>269</v>
      </c>
      <c r="C13" s="22" t="s">
        <v>270</v>
      </c>
      <c r="D13" s="22" t="s">
        <v>69</v>
      </c>
      <c r="E13" s="22" t="s">
        <v>106</v>
      </c>
      <c r="F13" s="22" t="s">
        <v>102</v>
      </c>
      <c r="G13" s="22" t="s">
        <v>271</v>
      </c>
      <c r="H13" s="22" t="s">
        <v>179</v>
      </c>
      <c r="I13" s="21">
        <v>20000</v>
      </c>
      <c r="J13" s="21">
        <v>20000</v>
      </c>
      <c r="K13" s="21">
        <v>20000</v>
      </c>
      <c r="L13" s="144"/>
      <c r="M13" s="144"/>
      <c r="N13" s="144"/>
      <c r="O13" s="36"/>
      <c r="P13" s="36"/>
      <c r="Q13" s="36"/>
      <c r="R13" s="36"/>
      <c r="S13" s="36"/>
      <c r="T13" s="36"/>
      <c r="U13" s="20"/>
      <c r="V13" s="36"/>
      <c r="W13" s="20"/>
    </row>
    <row r="14" ht="15" customHeight="1" spans="1:23">
      <c r="A14" s="66" t="s">
        <v>266</v>
      </c>
      <c r="B14" s="228" t="s">
        <v>272</v>
      </c>
      <c r="C14" s="22" t="s">
        <v>273</v>
      </c>
      <c r="D14" s="22" t="s">
        <v>69</v>
      </c>
      <c r="E14" s="22" t="s">
        <v>106</v>
      </c>
      <c r="F14" s="22" t="s">
        <v>102</v>
      </c>
      <c r="G14" s="22" t="s">
        <v>274</v>
      </c>
      <c r="H14" s="22" t="s">
        <v>275</v>
      </c>
      <c r="I14" s="21">
        <v>50000</v>
      </c>
      <c r="J14" s="21">
        <v>50000</v>
      </c>
      <c r="K14" s="21">
        <v>50000</v>
      </c>
      <c r="L14" s="144"/>
      <c r="M14" s="144"/>
      <c r="N14" s="144"/>
      <c r="O14" s="36"/>
      <c r="P14" s="36"/>
      <c r="Q14" s="36"/>
      <c r="R14" s="36"/>
      <c r="S14" s="36"/>
      <c r="T14" s="36"/>
      <c r="U14" s="20"/>
      <c r="V14" s="36"/>
      <c r="W14" s="20"/>
    </row>
    <row r="15" ht="15" customHeight="1" spans="1:23">
      <c r="A15" s="66" t="s">
        <v>266</v>
      </c>
      <c r="B15" s="228" t="s">
        <v>276</v>
      </c>
      <c r="C15" s="22" t="s">
        <v>277</v>
      </c>
      <c r="D15" s="22" t="s">
        <v>69</v>
      </c>
      <c r="E15" s="22" t="s">
        <v>106</v>
      </c>
      <c r="F15" s="22" t="s">
        <v>102</v>
      </c>
      <c r="G15" s="22" t="s">
        <v>203</v>
      </c>
      <c r="H15" s="22" t="s">
        <v>204</v>
      </c>
      <c r="I15" s="21">
        <v>45000</v>
      </c>
      <c r="J15" s="21">
        <v>45000</v>
      </c>
      <c r="K15" s="21">
        <v>45000</v>
      </c>
      <c r="L15" s="144"/>
      <c r="M15" s="144"/>
      <c r="N15" s="144"/>
      <c r="O15" s="36"/>
      <c r="P15" s="36"/>
      <c r="Q15" s="36"/>
      <c r="R15" s="36"/>
      <c r="S15" s="36"/>
      <c r="T15" s="36"/>
      <c r="U15" s="20"/>
      <c r="V15" s="36"/>
      <c r="W15" s="20"/>
    </row>
    <row r="16" ht="15" customHeight="1" spans="1:23">
      <c r="A16" s="66" t="s">
        <v>266</v>
      </c>
      <c r="B16" s="228" t="s">
        <v>278</v>
      </c>
      <c r="C16" s="22" t="s">
        <v>279</v>
      </c>
      <c r="D16" s="22" t="s">
        <v>69</v>
      </c>
      <c r="E16" s="22" t="s">
        <v>106</v>
      </c>
      <c r="F16" s="22" t="s">
        <v>102</v>
      </c>
      <c r="G16" s="22" t="s">
        <v>203</v>
      </c>
      <c r="H16" s="22" t="s">
        <v>204</v>
      </c>
      <c r="I16" s="21">
        <v>150000</v>
      </c>
      <c r="J16" s="21">
        <v>150000</v>
      </c>
      <c r="K16" s="21">
        <v>150000</v>
      </c>
      <c r="L16" s="144"/>
      <c r="M16" s="144"/>
      <c r="N16" s="144"/>
      <c r="O16" s="36"/>
      <c r="P16" s="36"/>
      <c r="Q16" s="36"/>
      <c r="R16" s="36"/>
      <c r="S16" s="36"/>
      <c r="T16" s="36"/>
      <c r="U16" s="20"/>
      <c r="V16" s="36"/>
      <c r="W16" s="20"/>
    </row>
    <row r="17" ht="15" customHeight="1" spans="1:23">
      <c r="A17" s="66" t="s">
        <v>266</v>
      </c>
      <c r="B17" s="229" t="s">
        <v>280</v>
      </c>
      <c r="C17" s="28" t="s">
        <v>281</v>
      </c>
      <c r="D17" s="22" t="s">
        <v>69</v>
      </c>
      <c r="E17" s="22" t="s">
        <v>106</v>
      </c>
      <c r="F17" s="22" t="s">
        <v>102</v>
      </c>
      <c r="G17" s="22" t="s">
        <v>203</v>
      </c>
      <c r="H17" s="22" t="s">
        <v>204</v>
      </c>
      <c r="I17" s="21">
        <v>500000</v>
      </c>
      <c r="J17" s="21">
        <v>500000</v>
      </c>
      <c r="K17" s="21">
        <v>500000</v>
      </c>
      <c r="L17" s="144"/>
      <c r="M17" s="144"/>
      <c r="N17" s="144"/>
      <c r="O17" s="36"/>
      <c r="P17" s="36"/>
      <c r="Q17" s="36"/>
      <c r="R17" s="36"/>
      <c r="S17" s="36"/>
      <c r="T17" s="36"/>
      <c r="U17" s="20"/>
      <c r="V17" s="36"/>
      <c r="W17" s="20"/>
    </row>
    <row r="18" ht="14" customHeight="1" spans="1:23">
      <c r="A18" s="66" t="s">
        <v>266</v>
      </c>
      <c r="B18" s="229" t="s">
        <v>282</v>
      </c>
      <c r="C18" s="28" t="s">
        <v>283</v>
      </c>
      <c r="D18" s="22" t="s">
        <v>69</v>
      </c>
      <c r="E18" s="22" t="s">
        <v>106</v>
      </c>
      <c r="F18" s="22" t="s">
        <v>102</v>
      </c>
      <c r="G18" s="28" t="s">
        <v>203</v>
      </c>
      <c r="H18" s="28" t="s">
        <v>204</v>
      </c>
      <c r="I18" s="145">
        <v>300000</v>
      </c>
      <c r="J18" s="145">
        <v>300000</v>
      </c>
      <c r="K18" s="145">
        <v>300000</v>
      </c>
      <c r="L18" s="145"/>
      <c r="M18" s="145"/>
      <c r="N18" s="145"/>
      <c r="O18" s="80"/>
      <c r="P18" s="80"/>
      <c r="Q18" s="80"/>
      <c r="R18" s="80"/>
      <c r="S18" s="80"/>
      <c r="T18" s="80"/>
      <c r="U18" s="80"/>
      <c r="V18" s="80"/>
      <c r="W18" s="80"/>
    </row>
    <row r="19" ht="18.75" customHeight="1" spans="1:23">
      <c r="A19" s="31" t="s">
        <v>174</v>
      </c>
      <c r="B19" s="32"/>
      <c r="C19" s="32"/>
      <c r="D19" s="32"/>
      <c r="E19" s="32"/>
      <c r="F19" s="32"/>
      <c r="G19" s="32"/>
      <c r="H19" s="33"/>
      <c r="I19" s="145">
        <f>SUM(I10:I18)</f>
        <v>1997000</v>
      </c>
      <c r="J19" s="145">
        <f>SUM(J10:J18)</f>
        <v>1997000</v>
      </c>
      <c r="K19" s="145">
        <f>SUM(K10:K18)</f>
        <v>1997000</v>
      </c>
      <c r="L19" s="145"/>
      <c r="M19" s="145"/>
      <c r="N19" s="145"/>
      <c r="O19" s="80"/>
      <c r="P19" s="80"/>
      <c r="Q19" s="80"/>
      <c r="R19" s="80"/>
      <c r="S19" s="80"/>
      <c r="T19" s="80"/>
      <c r="U19" s="80"/>
      <c r="V19" s="80"/>
      <c r="W19" s="80"/>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7"/>
  <sheetViews>
    <sheetView showZeros="0" zoomScale="85" zoomScaleNormal="85" workbookViewId="0">
      <pane ySplit="1" topLeftCell="A53" activePane="bottomLeft" state="frozen"/>
      <selection/>
      <selection pane="bottomLeft" activeCell="D68" sqref="D68"/>
    </sheetView>
  </sheetViews>
  <sheetFormatPr defaultColWidth="10.7083333333333" defaultRowHeight="12" customHeight="1"/>
  <cols>
    <col min="1" max="1" width="40" style="131" customWidth="1"/>
    <col min="2" max="2" width="33.85" style="131" customWidth="1"/>
    <col min="3" max="5" width="27.575" style="131" customWidth="1"/>
    <col min="6" max="6" width="13.1416666666667" style="131" customWidth="1"/>
    <col min="7" max="7" width="29.2833333333333" style="131" customWidth="1"/>
    <col min="8" max="8" width="18.1416666666667" style="131" customWidth="1"/>
    <col min="9" max="9" width="15.7083333333333" style="131" customWidth="1"/>
    <col min="10" max="10" width="22" style="131" customWidth="1"/>
    <col min="11" max="16384" width="10.7083333333333" style="131"/>
  </cols>
  <sheetData>
    <row r="1" s="131" customFormat="1" ht="18" customHeight="1" spans="10:10">
      <c r="J1" s="137" t="s">
        <v>284</v>
      </c>
    </row>
    <row r="2" s="131" customFormat="1" ht="39.75" customHeight="1" spans="1:10">
      <c r="A2" s="132" t="str">
        <f>"2025"&amp;"年部门项目支出绩效目标表"</f>
        <v>2025年部门项目支出绩效目标表</v>
      </c>
      <c r="B2" s="132"/>
      <c r="C2" s="132"/>
      <c r="D2" s="132"/>
      <c r="E2" s="132"/>
      <c r="F2" s="132"/>
      <c r="G2" s="132"/>
      <c r="H2" s="132"/>
      <c r="I2" s="132"/>
      <c r="J2" s="132"/>
    </row>
    <row r="3" s="131" customFormat="1" ht="17.25" customHeight="1" spans="1:8">
      <c r="A3" s="133" t="str">
        <f>"单位名称："&amp;"中国人民政治协商会议昆明市官渡区委员会办公室"</f>
        <v>单位名称：中国人民政治协商会议昆明市官渡区委员会办公室</v>
      </c>
      <c r="B3" s="133"/>
      <c r="C3" s="133"/>
      <c r="D3" s="133"/>
      <c r="E3" s="133"/>
      <c r="F3" s="133"/>
      <c r="G3" s="133"/>
      <c r="H3" s="133"/>
    </row>
    <row r="4" s="131" customFormat="1" ht="44.25" customHeight="1" spans="1:10">
      <c r="A4" s="134" t="s">
        <v>186</v>
      </c>
      <c r="B4" s="134" t="s">
        <v>285</v>
      </c>
      <c r="C4" s="135" t="s">
        <v>286</v>
      </c>
      <c r="D4" s="134" t="s">
        <v>287</v>
      </c>
      <c r="E4" s="134" t="s">
        <v>288</v>
      </c>
      <c r="F4" s="134" t="s">
        <v>289</v>
      </c>
      <c r="G4" s="134" t="s">
        <v>290</v>
      </c>
      <c r="H4" s="134" t="s">
        <v>291</v>
      </c>
      <c r="I4" s="134" t="s">
        <v>292</v>
      </c>
      <c r="J4" s="134" t="s">
        <v>293</v>
      </c>
    </row>
    <row r="5" s="131" customFormat="1" ht="18.75" customHeight="1" spans="1:10">
      <c r="A5" s="134">
        <v>1</v>
      </c>
      <c r="B5" s="134">
        <v>2</v>
      </c>
      <c r="C5" s="134">
        <v>3</v>
      </c>
      <c r="D5" s="134">
        <v>4</v>
      </c>
      <c r="E5" s="134">
        <v>5</v>
      </c>
      <c r="F5" s="134">
        <v>6</v>
      </c>
      <c r="G5" s="134">
        <v>7</v>
      </c>
      <c r="H5" s="134">
        <v>8</v>
      </c>
      <c r="I5" s="134">
        <v>9</v>
      </c>
      <c r="J5" s="134">
        <v>10</v>
      </c>
    </row>
    <row r="6" s="131" customFormat="1" ht="42" customHeight="1" spans="1:10">
      <c r="A6" s="136" t="s">
        <v>69</v>
      </c>
      <c r="B6" s="136"/>
      <c r="C6" s="136"/>
      <c r="D6" s="136"/>
      <c r="E6" s="136"/>
      <c r="F6" s="136"/>
      <c r="G6" s="136"/>
      <c r="H6" s="136"/>
      <c r="I6" s="136"/>
      <c r="J6" s="136"/>
    </row>
    <row r="7" s="131" customFormat="1" ht="42" customHeight="1" spans="1:10">
      <c r="A7" s="136" t="s">
        <v>273</v>
      </c>
      <c r="B7" s="136" t="s">
        <v>294</v>
      </c>
      <c r="C7" s="136" t="s">
        <v>295</v>
      </c>
      <c r="D7" s="136" t="s">
        <v>296</v>
      </c>
      <c r="E7" s="136" t="s">
        <v>297</v>
      </c>
      <c r="F7" s="136" t="s">
        <v>298</v>
      </c>
      <c r="G7" s="136" t="s">
        <v>299</v>
      </c>
      <c r="H7" s="136" t="s">
        <v>300</v>
      </c>
      <c r="I7" s="136" t="s">
        <v>301</v>
      </c>
      <c r="J7" s="136" t="s">
        <v>302</v>
      </c>
    </row>
    <row r="8" s="131" customFormat="1" ht="42" customHeight="1" spans="1:10">
      <c r="A8" s="136" t="s">
        <v>273</v>
      </c>
      <c r="B8" s="136" t="s">
        <v>294</v>
      </c>
      <c r="C8" s="136" t="s">
        <v>295</v>
      </c>
      <c r="D8" s="136" t="s">
        <v>303</v>
      </c>
      <c r="E8" s="136" t="s">
        <v>297</v>
      </c>
      <c r="F8" s="136" t="s">
        <v>298</v>
      </c>
      <c r="G8" s="136" t="s">
        <v>304</v>
      </c>
      <c r="H8" s="136" t="s">
        <v>305</v>
      </c>
      <c r="I8" s="136" t="s">
        <v>306</v>
      </c>
      <c r="J8" s="136" t="s">
        <v>302</v>
      </c>
    </row>
    <row r="9" s="131" customFormat="1" ht="42" customHeight="1" spans="1:10">
      <c r="A9" s="136" t="s">
        <v>273</v>
      </c>
      <c r="B9" s="136" t="s">
        <v>294</v>
      </c>
      <c r="C9" s="136" t="s">
        <v>295</v>
      </c>
      <c r="D9" s="136" t="s">
        <v>307</v>
      </c>
      <c r="E9" s="136" t="s">
        <v>297</v>
      </c>
      <c r="F9" s="136" t="s">
        <v>298</v>
      </c>
      <c r="G9" s="136" t="s">
        <v>304</v>
      </c>
      <c r="H9" s="136" t="s">
        <v>305</v>
      </c>
      <c r="I9" s="136" t="s">
        <v>306</v>
      </c>
      <c r="J9" s="136" t="s">
        <v>302</v>
      </c>
    </row>
    <row r="10" s="131" customFormat="1" ht="42" customHeight="1" spans="1:10">
      <c r="A10" s="136" t="s">
        <v>273</v>
      </c>
      <c r="B10" s="136" t="s">
        <v>294</v>
      </c>
      <c r="C10" s="136" t="s">
        <v>308</v>
      </c>
      <c r="D10" s="136" t="s">
        <v>309</v>
      </c>
      <c r="E10" s="136" t="s">
        <v>310</v>
      </c>
      <c r="F10" s="136" t="s">
        <v>298</v>
      </c>
      <c r="G10" s="136" t="s">
        <v>304</v>
      </c>
      <c r="H10" s="136" t="s">
        <v>305</v>
      </c>
      <c r="I10" s="136" t="s">
        <v>306</v>
      </c>
      <c r="J10" s="136" t="s">
        <v>302</v>
      </c>
    </row>
    <row r="11" s="131" customFormat="1" ht="42" customHeight="1" spans="1:10">
      <c r="A11" s="136" t="s">
        <v>273</v>
      </c>
      <c r="B11" s="136" t="s">
        <v>294</v>
      </c>
      <c r="C11" s="136" t="s">
        <v>308</v>
      </c>
      <c r="D11" s="136" t="s">
        <v>311</v>
      </c>
      <c r="E11" s="136" t="s">
        <v>310</v>
      </c>
      <c r="F11" s="136" t="s">
        <v>298</v>
      </c>
      <c r="G11" s="136" t="s">
        <v>304</v>
      </c>
      <c r="H11" s="136" t="s">
        <v>305</v>
      </c>
      <c r="I11" s="136" t="s">
        <v>306</v>
      </c>
      <c r="J11" s="136" t="s">
        <v>302</v>
      </c>
    </row>
    <row r="12" s="131" customFormat="1" ht="42" customHeight="1" spans="1:10">
      <c r="A12" s="136" t="s">
        <v>273</v>
      </c>
      <c r="B12" s="136" t="s">
        <v>294</v>
      </c>
      <c r="C12" s="136" t="s">
        <v>312</v>
      </c>
      <c r="D12" s="136" t="s">
        <v>313</v>
      </c>
      <c r="E12" s="136" t="s">
        <v>314</v>
      </c>
      <c r="F12" s="136" t="s">
        <v>298</v>
      </c>
      <c r="G12" s="136" t="s">
        <v>315</v>
      </c>
      <c r="H12" s="136" t="s">
        <v>316</v>
      </c>
      <c r="I12" s="136" t="s">
        <v>306</v>
      </c>
      <c r="J12" s="136" t="s">
        <v>302</v>
      </c>
    </row>
    <row r="13" s="131" customFormat="1" ht="42" customHeight="1" spans="1:10">
      <c r="A13" s="136" t="s">
        <v>273</v>
      </c>
      <c r="B13" s="136" t="s">
        <v>294</v>
      </c>
      <c r="C13" s="136" t="s">
        <v>312</v>
      </c>
      <c r="D13" s="136" t="s">
        <v>313</v>
      </c>
      <c r="E13" s="136" t="s">
        <v>317</v>
      </c>
      <c r="F13" s="136" t="s">
        <v>298</v>
      </c>
      <c r="G13" s="136" t="s">
        <v>315</v>
      </c>
      <c r="H13" s="136" t="s">
        <v>316</v>
      </c>
      <c r="I13" s="136" t="s">
        <v>306</v>
      </c>
      <c r="J13" s="136" t="s">
        <v>302</v>
      </c>
    </row>
    <row r="14" s="131" customFormat="1" ht="42" customHeight="1" spans="1:10">
      <c r="A14" s="136" t="s">
        <v>273</v>
      </c>
      <c r="B14" s="136" t="s">
        <v>294</v>
      </c>
      <c r="C14" s="136" t="s">
        <v>312</v>
      </c>
      <c r="D14" s="136" t="s">
        <v>313</v>
      </c>
      <c r="E14" s="136" t="s">
        <v>318</v>
      </c>
      <c r="F14" s="136" t="s">
        <v>298</v>
      </c>
      <c r="G14" s="136" t="s">
        <v>315</v>
      </c>
      <c r="H14" s="136" t="s">
        <v>316</v>
      </c>
      <c r="I14" s="136" t="s">
        <v>306</v>
      </c>
      <c r="J14" s="136" t="s">
        <v>302</v>
      </c>
    </row>
    <row r="15" s="131" customFormat="1" ht="42" customHeight="1" spans="1:10">
      <c r="A15" s="136" t="s">
        <v>270</v>
      </c>
      <c r="B15" s="136" t="s">
        <v>319</v>
      </c>
      <c r="C15" s="136" t="s">
        <v>295</v>
      </c>
      <c r="D15" s="136" t="s">
        <v>296</v>
      </c>
      <c r="E15" s="136" t="s">
        <v>320</v>
      </c>
      <c r="F15" s="136" t="s">
        <v>321</v>
      </c>
      <c r="G15" s="136" t="s">
        <v>86</v>
      </c>
      <c r="H15" s="136" t="s">
        <v>322</v>
      </c>
      <c r="I15" s="136" t="s">
        <v>301</v>
      </c>
      <c r="J15" s="136" t="s">
        <v>323</v>
      </c>
    </row>
    <row r="16" s="131" customFormat="1" ht="42" customHeight="1" spans="1:10">
      <c r="A16" s="136" t="s">
        <v>270</v>
      </c>
      <c r="B16" s="136" t="s">
        <v>319</v>
      </c>
      <c r="C16" s="136" t="s">
        <v>295</v>
      </c>
      <c r="D16" s="136" t="s">
        <v>303</v>
      </c>
      <c r="E16" s="136" t="s">
        <v>324</v>
      </c>
      <c r="F16" s="136" t="s">
        <v>298</v>
      </c>
      <c r="G16" s="136" t="s">
        <v>304</v>
      </c>
      <c r="H16" s="136" t="s">
        <v>322</v>
      </c>
      <c r="I16" s="136" t="s">
        <v>306</v>
      </c>
      <c r="J16" s="136" t="s">
        <v>323</v>
      </c>
    </row>
    <row r="17" s="131" customFormat="1" ht="42" customHeight="1" spans="1:10">
      <c r="A17" s="136" t="s">
        <v>270</v>
      </c>
      <c r="B17" s="136" t="s">
        <v>319</v>
      </c>
      <c r="C17" s="136" t="s">
        <v>295</v>
      </c>
      <c r="D17" s="136" t="s">
        <v>307</v>
      </c>
      <c r="E17" s="136" t="s">
        <v>324</v>
      </c>
      <c r="F17" s="136" t="s">
        <v>298</v>
      </c>
      <c r="G17" s="136" t="s">
        <v>304</v>
      </c>
      <c r="H17" s="136" t="s">
        <v>322</v>
      </c>
      <c r="I17" s="136" t="s">
        <v>306</v>
      </c>
      <c r="J17" s="136" t="s">
        <v>323</v>
      </c>
    </row>
    <row r="18" s="131" customFormat="1" ht="42" customHeight="1" spans="1:10">
      <c r="A18" s="136" t="s">
        <v>270</v>
      </c>
      <c r="B18" s="136" t="s">
        <v>319</v>
      </c>
      <c r="C18" s="136" t="s">
        <v>308</v>
      </c>
      <c r="D18" s="136" t="s">
        <v>309</v>
      </c>
      <c r="E18" s="136" t="s">
        <v>325</v>
      </c>
      <c r="F18" s="136" t="s">
        <v>298</v>
      </c>
      <c r="G18" s="136" t="s">
        <v>304</v>
      </c>
      <c r="H18" s="136" t="s">
        <v>322</v>
      </c>
      <c r="I18" s="136" t="s">
        <v>306</v>
      </c>
      <c r="J18" s="136" t="s">
        <v>323</v>
      </c>
    </row>
    <row r="19" s="131" customFormat="1" ht="42" customHeight="1" spans="1:10">
      <c r="A19" s="136" t="s">
        <v>270</v>
      </c>
      <c r="B19" s="136" t="s">
        <v>319</v>
      </c>
      <c r="C19" s="136" t="s">
        <v>308</v>
      </c>
      <c r="D19" s="136" t="s">
        <v>311</v>
      </c>
      <c r="E19" s="136" t="s">
        <v>326</v>
      </c>
      <c r="F19" s="136" t="s">
        <v>298</v>
      </c>
      <c r="G19" s="136" t="s">
        <v>304</v>
      </c>
      <c r="H19" s="136" t="s">
        <v>322</v>
      </c>
      <c r="I19" s="136" t="s">
        <v>306</v>
      </c>
      <c r="J19" s="136" t="s">
        <v>323</v>
      </c>
    </row>
    <row r="20" s="131" customFormat="1" ht="42" customHeight="1" spans="1:10">
      <c r="A20" s="136" t="s">
        <v>270</v>
      </c>
      <c r="B20" s="136" t="s">
        <v>319</v>
      </c>
      <c r="C20" s="136" t="s">
        <v>312</v>
      </c>
      <c r="D20" s="136" t="s">
        <v>313</v>
      </c>
      <c r="E20" s="136" t="s">
        <v>314</v>
      </c>
      <c r="F20" s="136" t="s">
        <v>298</v>
      </c>
      <c r="G20" s="136" t="s">
        <v>315</v>
      </c>
      <c r="H20" s="136" t="s">
        <v>316</v>
      </c>
      <c r="I20" s="136" t="s">
        <v>306</v>
      </c>
      <c r="J20" s="136" t="s">
        <v>323</v>
      </c>
    </row>
    <row r="21" s="131" customFormat="1" ht="42" customHeight="1" spans="1:10">
      <c r="A21" s="136" t="s">
        <v>270</v>
      </c>
      <c r="B21" s="136" t="s">
        <v>319</v>
      </c>
      <c r="C21" s="136" t="s">
        <v>312</v>
      </c>
      <c r="D21" s="136" t="s">
        <v>313</v>
      </c>
      <c r="E21" s="136" t="s">
        <v>317</v>
      </c>
      <c r="F21" s="136" t="s">
        <v>298</v>
      </c>
      <c r="G21" s="136" t="s">
        <v>315</v>
      </c>
      <c r="H21" s="136" t="s">
        <v>316</v>
      </c>
      <c r="I21" s="136" t="s">
        <v>306</v>
      </c>
      <c r="J21" s="136" t="s">
        <v>323</v>
      </c>
    </row>
    <row r="22" s="131" customFormat="1" ht="42" customHeight="1" spans="1:10">
      <c r="A22" s="136" t="s">
        <v>270</v>
      </c>
      <c r="B22" s="136" t="s">
        <v>319</v>
      </c>
      <c r="C22" s="136" t="s">
        <v>312</v>
      </c>
      <c r="D22" s="136" t="s">
        <v>313</v>
      </c>
      <c r="E22" s="136" t="s">
        <v>318</v>
      </c>
      <c r="F22" s="136" t="s">
        <v>298</v>
      </c>
      <c r="G22" s="136" t="s">
        <v>315</v>
      </c>
      <c r="H22" s="136" t="s">
        <v>316</v>
      </c>
      <c r="I22" s="136" t="s">
        <v>306</v>
      </c>
      <c r="J22" s="136" t="s">
        <v>323</v>
      </c>
    </row>
    <row r="23" s="131" customFormat="1" ht="42" customHeight="1" spans="1:10">
      <c r="A23" s="136" t="s">
        <v>281</v>
      </c>
      <c r="B23" s="136" t="s">
        <v>327</v>
      </c>
      <c r="C23" s="136" t="s">
        <v>295</v>
      </c>
      <c r="D23" s="136" t="s">
        <v>296</v>
      </c>
      <c r="E23" s="136" t="s">
        <v>328</v>
      </c>
      <c r="F23" s="136" t="s">
        <v>329</v>
      </c>
      <c r="G23" s="136" t="s">
        <v>315</v>
      </c>
      <c r="H23" s="136" t="s">
        <v>330</v>
      </c>
      <c r="I23" s="136" t="s">
        <v>301</v>
      </c>
      <c r="J23" s="136" t="s">
        <v>328</v>
      </c>
    </row>
    <row r="24" s="131" customFormat="1" ht="42" customHeight="1" spans="1:10">
      <c r="A24" s="136" t="s">
        <v>281</v>
      </c>
      <c r="B24" s="136" t="s">
        <v>327</v>
      </c>
      <c r="C24" s="136" t="s">
        <v>295</v>
      </c>
      <c r="D24" s="136" t="s">
        <v>303</v>
      </c>
      <c r="E24" s="136" t="s">
        <v>331</v>
      </c>
      <c r="F24" s="136" t="s">
        <v>298</v>
      </c>
      <c r="G24" s="136" t="s">
        <v>332</v>
      </c>
      <c r="H24" s="136"/>
      <c r="I24" s="136" t="s">
        <v>306</v>
      </c>
      <c r="J24" s="136" t="s">
        <v>331</v>
      </c>
    </row>
    <row r="25" s="131" customFormat="1" ht="42" customHeight="1" spans="1:10">
      <c r="A25" s="136" t="s">
        <v>281</v>
      </c>
      <c r="B25" s="136" t="s">
        <v>327</v>
      </c>
      <c r="C25" s="136" t="s">
        <v>295</v>
      </c>
      <c r="D25" s="136" t="s">
        <v>307</v>
      </c>
      <c r="E25" s="136" t="s">
        <v>333</v>
      </c>
      <c r="F25" s="136" t="s">
        <v>298</v>
      </c>
      <c r="G25" s="136" t="s">
        <v>304</v>
      </c>
      <c r="H25" s="136"/>
      <c r="I25" s="136" t="s">
        <v>306</v>
      </c>
      <c r="J25" s="136" t="s">
        <v>333</v>
      </c>
    </row>
    <row r="26" s="131" customFormat="1" ht="42" customHeight="1" spans="1:10">
      <c r="A26" s="136" t="s">
        <v>281</v>
      </c>
      <c r="B26" s="136" t="s">
        <v>327</v>
      </c>
      <c r="C26" s="136" t="s">
        <v>308</v>
      </c>
      <c r="D26" s="136" t="s">
        <v>309</v>
      </c>
      <c r="E26" s="136" t="s">
        <v>334</v>
      </c>
      <c r="F26" s="136" t="s">
        <v>298</v>
      </c>
      <c r="G26" s="136" t="s">
        <v>304</v>
      </c>
      <c r="H26" s="136"/>
      <c r="I26" s="136" t="s">
        <v>306</v>
      </c>
      <c r="J26" s="136" t="s">
        <v>334</v>
      </c>
    </row>
    <row r="27" s="131" customFormat="1" ht="42" customHeight="1" spans="1:10">
      <c r="A27" s="136" t="s">
        <v>281</v>
      </c>
      <c r="B27" s="136" t="s">
        <v>327</v>
      </c>
      <c r="C27" s="136" t="s">
        <v>308</v>
      </c>
      <c r="D27" s="136" t="s">
        <v>311</v>
      </c>
      <c r="E27" s="136" t="s">
        <v>335</v>
      </c>
      <c r="F27" s="136" t="s">
        <v>298</v>
      </c>
      <c r="G27" s="136" t="s">
        <v>304</v>
      </c>
      <c r="H27" s="136"/>
      <c r="I27" s="136" t="s">
        <v>306</v>
      </c>
      <c r="J27" s="136" t="s">
        <v>335</v>
      </c>
    </row>
    <row r="28" s="131" customFormat="1" ht="42" customHeight="1" spans="1:10">
      <c r="A28" s="136" t="s">
        <v>281</v>
      </c>
      <c r="B28" s="136" t="s">
        <v>327</v>
      </c>
      <c r="C28" s="136" t="s">
        <v>312</v>
      </c>
      <c r="D28" s="136" t="s">
        <v>313</v>
      </c>
      <c r="E28" s="136" t="s">
        <v>336</v>
      </c>
      <c r="F28" s="136" t="s">
        <v>337</v>
      </c>
      <c r="G28" s="136" t="s">
        <v>315</v>
      </c>
      <c r="H28" s="136" t="s">
        <v>316</v>
      </c>
      <c r="I28" s="136" t="s">
        <v>301</v>
      </c>
      <c r="J28" s="136" t="s">
        <v>336</v>
      </c>
    </row>
    <row r="29" s="131" customFormat="1" ht="42" customHeight="1" spans="1:10">
      <c r="A29" s="136" t="s">
        <v>281</v>
      </c>
      <c r="B29" s="136" t="s">
        <v>327</v>
      </c>
      <c r="C29" s="136" t="s">
        <v>312</v>
      </c>
      <c r="D29" s="136" t="s">
        <v>313</v>
      </c>
      <c r="E29" s="136" t="s">
        <v>317</v>
      </c>
      <c r="F29" s="136" t="s">
        <v>337</v>
      </c>
      <c r="G29" s="136" t="s">
        <v>315</v>
      </c>
      <c r="H29" s="136" t="s">
        <v>316</v>
      </c>
      <c r="I29" s="136" t="s">
        <v>301</v>
      </c>
      <c r="J29" s="136" t="s">
        <v>317</v>
      </c>
    </row>
    <row r="30" s="131" customFormat="1" ht="42" customHeight="1" spans="1:10">
      <c r="A30" s="136" t="s">
        <v>281</v>
      </c>
      <c r="B30" s="136" t="s">
        <v>327</v>
      </c>
      <c r="C30" s="136" t="s">
        <v>312</v>
      </c>
      <c r="D30" s="136" t="s">
        <v>313</v>
      </c>
      <c r="E30" s="136" t="s">
        <v>318</v>
      </c>
      <c r="F30" s="136" t="s">
        <v>337</v>
      </c>
      <c r="G30" s="136" t="s">
        <v>315</v>
      </c>
      <c r="H30" s="136" t="s">
        <v>316</v>
      </c>
      <c r="I30" s="136" t="s">
        <v>301</v>
      </c>
      <c r="J30" s="136" t="s">
        <v>318</v>
      </c>
    </row>
    <row r="31" s="131" customFormat="1" ht="42" customHeight="1" spans="1:10">
      <c r="A31" s="136" t="s">
        <v>279</v>
      </c>
      <c r="B31" s="136" t="s">
        <v>338</v>
      </c>
      <c r="C31" s="136" t="s">
        <v>295</v>
      </c>
      <c r="D31" s="136" t="s">
        <v>296</v>
      </c>
      <c r="E31" s="136" t="s">
        <v>339</v>
      </c>
      <c r="F31" s="136" t="s">
        <v>321</v>
      </c>
      <c r="G31" s="136" t="s">
        <v>87</v>
      </c>
      <c r="H31" s="136" t="s">
        <v>340</v>
      </c>
      <c r="I31" s="136" t="s">
        <v>301</v>
      </c>
      <c r="J31" s="136" t="s">
        <v>341</v>
      </c>
    </row>
    <row r="32" s="131" customFormat="1" ht="42" customHeight="1" spans="1:10">
      <c r="A32" s="136" t="s">
        <v>279</v>
      </c>
      <c r="B32" s="136" t="s">
        <v>338</v>
      </c>
      <c r="C32" s="136" t="s">
        <v>295</v>
      </c>
      <c r="D32" s="136" t="s">
        <v>303</v>
      </c>
      <c r="E32" s="136" t="s">
        <v>342</v>
      </c>
      <c r="F32" s="136" t="s">
        <v>321</v>
      </c>
      <c r="G32" s="136" t="s">
        <v>343</v>
      </c>
      <c r="H32" s="136" t="s">
        <v>316</v>
      </c>
      <c r="I32" s="136" t="s">
        <v>306</v>
      </c>
      <c r="J32" s="136" t="s">
        <v>344</v>
      </c>
    </row>
    <row r="33" s="131" customFormat="1" ht="42" customHeight="1" spans="1:10">
      <c r="A33" s="136" t="s">
        <v>279</v>
      </c>
      <c r="B33" s="136" t="s">
        <v>338</v>
      </c>
      <c r="C33" s="136" t="s">
        <v>308</v>
      </c>
      <c r="D33" s="136" t="s">
        <v>309</v>
      </c>
      <c r="E33" s="136" t="s">
        <v>345</v>
      </c>
      <c r="F33" s="136" t="s">
        <v>298</v>
      </c>
      <c r="G33" s="136" t="s">
        <v>343</v>
      </c>
      <c r="H33" s="136" t="s">
        <v>316</v>
      </c>
      <c r="I33" s="136" t="s">
        <v>306</v>
      </c>
      <c r="J33" s="136" t="s">
        <v>346</v>
      </c>
    </row>
    <row r="34" s="131" customFormat="1" ht="42" customHeight="1" spans="1:10">
      <c r="A34" s="136" t="s">
        <v>279</v>
      </c>
      <c r="B34" s="136" t="s">
        <v>338</v>
      </c>
      <c r="C34" s="136" t="s">
        <v>312</v>
      </c>
      <c r="D34" s="136" t="s">
        <v>313</v>
      </c>
      <c r="E34" s="136" t="s">
        <v>313</v>
      </c>
      <c r="F34" s="136" t="s">
        <v>298</v>
      </c>
      <c r="G34" s="136" t="s">
        <v>347</v>
      </c>
      <c r="H34" s="136" t="s">
        <v>316</v>
      </c>
      <c r="I34" s="136" t="s">
        <v>306</v>
      </c>
      <c r="J34" s="136" t="s">
        <v>348</v>
      </c>
    </row>
    <row r="35" s="131" customFormat="1" ht="42" customHeight="1" spans="1:10">
      <c r="A35" s="136" t="s">
        <v>268</v>
      </c>
      <c r="B35" s="136" t="s">
        <v>327</v>
      </c>
      <c r="C35" s="136" t="s">
        <v>295</v>
      </c>
      <c r="D35" s="136" t="s">
        <v>296</v>
      </c>
      <c r="E35" s="136" t="s">
        <v>349</v>
      </c>
      <c r="F35" s="136" t="s">
        <v>298</v>
      </c>
      <c r="G35" s="136" t="s">
        <v>350</v>
      </c>
      <c r="H35" s="136" t="s">
        <v>300</v>
      </c>
      <c r="I35" s="136" t="s">
        <v>301</v>
      </c>
      <c r="J35" s="136" t="s">
        <v>351</v>
      </c>
    </row>
    <row r="36" s="131" customFormat="1" ht="42" customHeight="1" spans="1:10">
      <c r="A36" s="136" t="s">
        <v>268</v>
      </c>
      <c r="B36" s="136" t="s">
        <v>327</v>
      </c>
      <c r="C36" s="136" t="s">
        <v>295</v>
      </c>
      <c r="D36" s="136" t="s">
        <v>303</v>
      </c>
      <c r="E36" s="136" t="s">
        <v>352</v>
      </c>
      <c r="F36" s="136" t="s">
        <v>298</v>
      </c>
      <c r="G36" s="136" t="s">
        <v>304</v>
      </c>
      <c r="H36" s="136" t="s">
        <v>353</v>
      </c>
      <c r="I36" s="136" t="s">
        <v>306</v>
      </c>
      <c r="J36" s="136" t="s">
        <v>351</v>
      </c>
    </row>
    <row r="37" s="131" customFormat="1" ht="42" customHeight="1" spans="1:10">
      <c r="A37" s="136" t="s">
        <v>268</v>
      </c>
      <c r="B37" s="136" t="s">
        <v>327</v>
      </c>
      <c r="C37" s="136" t="s">
        <v>295</v>
      </c>
      <c r="D37" s="136" t="s">
        <v>307</v>
      </c>
      <c r="E37" s="136" t="s">
        <v>354</v>
      </c>
      <c r="F37" s="136" t="s">
        <v>337</v>
      </c>
      <c r="G37" s="136" t="s">
        <v>304</v>
      </c>
      <c r="H37" s="136" t="s">
        <v>353</v>
      </c>
      <c r="I37" s="136" t="s">
        <v>306</v>
      </c>
      <c r="J37" s="136" t="s">
        <v>351</v>
      </c>
    </row>
    <row r="38" s="131" customFormat="1" ht="42" customHeight="1" spans="1:10">
      <c r="A38" s="136" t="s">
        <v>268</v>
      </c>
      <c r="B38" s="136" t="s">
        <v>327</v>
      </c>
      <c r="C38" s="136" t="s">
        <v>308</v>
      </c>
      <c r="D38" s="136" t="s">
        <v>309</v>
      </c>
      <c r="E38" s="136" t="s">
        <v>334</v>
      </c>
      <c r="F38" s="136" t="s">
        <v>298</v>
      </c>
      <c r="G38" s="136" t="s">
        <v>304</v>
      </c>
      <c r="H38" s="136" t="s">
        <v>355</v>
      </c>
      <c r="I38" s="136" t="s">
        <v>306</v>
      </c>
      <c r="J38" s="136" t="s">
        <v>356</v>
      </c>
    </row>
    <row r="39" s="131" customFormat="1" ht="42" customHeight="1" spans="1:10">
      <c r="A39" s="136" t="s">
        <v>268</v>
      </c>
      <c r="B39" s="136" t="s">
        <v>327</v>
      </c>
      <c r="C39" s="136" t="s">
        <v>308</v>
      </c>
      <c r="D39" s="136" t="s">
        <v>311</v>
      </c>
      <c r="E39" s="136" t="s">
        <v>335</v>
      </c>
      <c r="F39" s="136" t="s">
        <v>298</v>
      </c>
      <c r="G39" s="136" t="s">
        <v>304</v>
      </c>
      <c r="H39" s="136" t="s">
        <v>355</v>
      </c>
      <c r="I39" s="136" t="s">
        <v>306</v>
      </c>
      <c r="J39" s="136" t="s">
        <v>356</v>
      </c>
    </row>
    <row r="40" s="131" customFormat="1" ht="42" customHeight="1" spans="1:10">
      <c r="A40" s="136" t="s">
        <v>268</v>
      </c>
      <c r="B40" s="136" t="s">
        <v>327</v>
      </c>
      <c r="C40" s="136" t="s">
        <v>312</v>
      </c>
      <c r="D40" s="136" t="s">
        <v>313</v>
      </c>
      <c r="E40" s="136" t="s">
        <v>336</v>
      </c>
      <c r="F40" s="136" t="s">
        <v>337</v>
      </c>
      <c r="G40" s="136" t="s">
        <v>357</v>
      </c>
      <c r="H40" s="136" t="s">
        <v>316</v>
      </c>
      <c r="I40" s="136" t="s">
        <v>306</v>
      </c>
      <c r="J40" s="136" t="s">
        <v>314</v>
      </c>
    </row>
    <row r="41" s="131" customFormat="1" ht="42" customHeight="1" spans="1:10">
      <c r="A41" s="136" t="s">
        <v>268</v>
      </c>
      <c r="B41" s="136" t="s">
        <v>327</v>
      </c>
      <c r="C41" s="136" t="s">
        <v>312</v>
      </c>
      <c r="D41" s="136" t="s">
        <v>313</v>
      </c>
      <c r="E41" s="136" t="s">
        <v>317</v>
      </c>
      <c r="F41" s="136" t="s">
        <v>337</v>
      </c>
      <c r="G41" s="136" t="s">
        <v>357</v>
      </c>
      <c r="H41" s="136" t="s">
        <v>316</v>
      </c>
      <c r="I41" s="136" t="s">
        <v>306</v>
      </c>
      <c r="J41" s="136" t="s">
        <v>317</v>
      </c>
    </row>
    <row r="42" s="131" customFormat="1" ht="42" customHeight="1" spans="1:10">
      <c r="A42" s="136" t="s">
        <v>268</v>
      </c>
      <c r="B42" s="136" t="s">
        <v>327</v>
      </c>
      <c r="C42" s="136" t="s">
        <v>312</v>
      </c>
      <c r="D42" s="136" t="s">
        <v>313</v>
      </c>
      <c r="E42" s="136" t="s">
        <v>318</v>
      </c>
      <c r="F42" s="136" t="s">
        <v>337</v>
      </c>
      <c r="G42" s="136" t="s">
        <v>357</v>
      </c>
      <c r="H42" s="136" t="s">
        <v>316</v>
      </c>
      <c r="I42" s="136" t="s">
        <v>306</v>
      </c>
      <c r="J42" s="136" t="s">
        <v>318</v>
      </c>
    </row>
    <row r="43" s="131" customFormat="1" ht="42" customHeight="1" spans="1:10">
      <c r="A43" s="136" t="s">
        <v>277</v>
      </c>
      <c r="B43" s="136" t="s">
        <v>358</v>
      </c>
      <c r="C43" s="136" t="s">
        <v>295</v>
      </c>
      <c r="D43" s="136" t="s">
        <v>296</v>
      </c>
      <c r="E43" s="136" t="s">
        <v>359</v>
      </c>
      <c r="F43" s="136" t="s">
        <v>337</v>
      </c>
      <c r="G43" s="136" t="s">
        <v>360</v>
      </c>
      <c r="H43" s="136" t="s">
        <v>300</v>
      </c>
      <c r="I43" s="136" t="s">
        <v>306</v>
      </c>
      <c r="J43" s="136" t="s">
        <v>361</v>
      </c>
    </row>
    <row r="44" s="131" customFormat="1" ht="42" customHeight="1" spans="1:10">
      <c r="A44" s="136" t="s">
        <v>277</v>
      </c>
      <c r="B44" s="136" t="s">
        <v>358</v>
      </c>
      <c r="C44" s="136" t="s">
        <v>295</v>
      </c>
      <c r="D44" s="136" t="s">
        <v>303</v>
      </c>
      <c r="E44" s="136" t="s">
        <v>362</v>
      </c>
      <c r="F44" s="136" t="s">
        <v>298</v>
      </c>
      <c r="G44" s="136" t="s">
        <v>363</v>
      </c>
      <c r="H44" s="136" t="s">
        <v>353</v>
      </c>
      <c r="I44" s="136" t="s">
        <v>306</v>
      </c>
      <c r="J44" s="136" t="s">
        <v>361</v>
      </c>
    </row>
    <row r="45" s="131" customFormat="1" ht="42" customHeight="1" spans="1:10">
      <c r="A45" s="136" t="s">
        <v>277</v>
      </c>
      <c r="B45" s="136" t="s">
        <v>358</v>
      </c>
      <c r="C45" s="136" t="s">
        <v>295</v>
      </c>
      <c r="D45" s="136" t="s">
        <v>307</v>
      </c>
      <c r="E45" s="136" t="s">
        <v>364</v>
      </c>
      <c r="F45" s="136" t="s">
        <v>298</v>
      </c>
      <c r="G45" s="136" t="s">
        <v>363</v>
      </c>
      <c r="H45" s="136" t="s">
        <v>353</v>
      </c>
      <c r="I45" s="136" t="s">
        <v>306</v>
      </c>
      <c r="J45" s="136" t="s">
        <v>361</v>
      </c>
    </row>
    <row r="46" s="131" customFormat="1" ht="42" customHeight="1" spans="1:10">
      <c r="A46" s="136" t="s">
        <v>277</v>
      </c>
      <c r="B46" s="136" t="s">
        <v>358</v>
      </c>
      <c r="C46" s="136" t="s">
        <v>308</v>
      </c>
      <c r="D46" s="136" t="s">
        <v>309</v>
      </c>
      <c r="E46" s="136" t="s">
        <v>365</v>
      </c>
      <c r="F46" s="136" t="s">
        <v>298</v>
      </c>
      <c r="G46" s="136" t="s">
        <v>363</v>
      </c>
      <c r="H46" s="136" t="s">
        <v>366</v>
      </c>
      <c r="I46" s="136" t="s">
        <v>306</v>
      </c>
      <c r="J46" s="136" t="s">
        <v>361</v>
      </c>
    </row>
    <row r="47" s="131" customFormat="1" ht="42" customHeight="1" spans="1:10">
      <c r="A47" s="136" t="s">
        <v>277</v>
      </c>
      <c r="B47" s="136" t="s">
        <v>358</v>
      </c>
      <c r="C47" s="136" t="s">
        <v>308</v>
      </c>
      <c r="D47" s="136" t="s">
        <v>311</v>
      </c>
      <c r="E47" s="136" t="s">
        <v>367</v>
      </c>
      <c r="F47" s="136" t="s">
        <v>298</v>
      </c>
      <c r="G47" s="136" t="s">
        <v>363</v>
      </c>
      <c r="H47" s="136" t="s">
        <v>353</v>
      </c>
      <c r="I47" s="136" t="s">
        <v>306</v>
      </c>
      <c r="J47" s="136" t="s">
        <v>361</v>
      </c>
    </row>
    <row r="48" s="131" customFormat="1" ht="42" customHeight="1" spans="1:10">
      <c r="A48" s="136" t="s">
        <v>277</v>
      </c>
      <c r="B48" s="136" t="s">
        <v>358</v>
      </c>
      <c r="C48" s="136" t="s">
        <v>312</v>
      </c>
      <c r="D48" s="136" t="s">
        <v>313</v>
      </c>
      <c r="E48" s="136" t="s">
        <v>314</v>
      </c>
      <c r="F48" s="136" t="s">
        <v>298</v>
      </c>
      <c r="G48" s="136" t="s">
        <v>315</v>
      </c>
      <c r="H48" s="136" t="s">
        <v>316</v>
      </c>
      <c r="I48" s="136" t="s">
        <v>306</v>
      </c>
      <c r="J48" s="136" t="s">
        <v>361</v>
      </c>
    </row>
    <row r="49" s="131" customFormat="1" ht="42" customHeight="1" spans="1:10">
      <c r="A49" s="136" t="s">
        <v>277</v>
      </c>
      <c r="B49" s="136" t="s">
        <v>358</v>
      </c>
      <c r="C49" s="136" t="s">
        <v>312</v>
      </c>
      <c r="D49" s="136" t="s">
        <v>313</v>
      </c>
      <c r="E49" s="136" t="s">
        <v>317</v>
      </c>
      <c r="F49" s="136" t="s">
        <v>298</v>
      </c>
      <c r="G49" s="136" t="s">
        <v>315</v>
      </c>
      <c r="H49" s="136" t="s">
        <v>316</v>
      </c>
      <c r="I49" s="136" t="s">
        <v>306</v>
      </c>
      <c r="J49" s="136" t="s">
        <v>361</v>
      </c>
    </row>
    <row r="50" s="131" customFormat="1" ht="42" customHeight="1" spans="1:10">
      <c r="A50" s="136" t="s">
        <v>277</v>
      </c>
      <c r="B50" s="136" t="s">
        <v>358</v>
      </c>
      <c r="C50" s="136" t="s">
        <v>312</v>
      </c>
      <c r="D50" s="136" t="s">
        <v>313</v>
      </c>
      <c r="E50" s="136" t="s">
        <v>318</v>
      </c>
      <c r="F50" s="136" t="s">
        <v>298</v>
      </c>
      <c r="G50" s="136" t="s">
        <v>315</v>
      </c>
      <c r="H50" s="136" t="s">
        <v>316</v>
      </c>
      <c r="I50" s="136" t="s">
        <v>306</v>
      </c>
      <c r="J50" s="136" t="s">
        <v>361</v>
      </c>
    </row>
    <row r="51" s="131" customFormat="1" ht="42" customHeight="1" spans="1:10">
      <c r="A51" s="136" t="s">
        <v>283</v>
      </c>
      <c r="B51" s="136" t="s">
        <v>368</v>
      </c>
      <c r="C51" s="136" t="s">
        <v>295</v>
      </c>
      <c r="D51" s="136" t="s">
        <v>296</v>
      </c>
      <c r="E51" s="136" t="s">
        <v>369</v>
      </c>
      <c r="F51" s="136" t="s">
        <v>337</v>
      </c>
      <c r="G51" s="136" t="s">
        <v>370</v>
      </c>
      <c r="H51" s="136" t="s">
        <v>371</v>
      </c>
      <c r="I51" s="136" t="s">
        <v>301</v>
      </c>
      <c r="J51" s="136" t="s">
        <v>372</v>
      </c>
    </row>
    <row r="52" s="131" customFormat="1" ht="42" customHeight="1" spans="1:10">
      <c r="A52" s="136" t="s">
        <v>283</v>
      </c>
      <c r="B52" s="136" t="s">
        <v>368</v>
      </c>
      <c r="C52" s="136" t="s">
        <v>295</v>
      </c>
      <c r="D52" s="136" t="s">
        <v>307</v>
      </c>
      <c r="E52" s="136" t="s">
        <v>373</v>
      </c>
      <c r="F52" s="136" t="s">
        <v>337</v>
      </c>
      <c r="G52" s="136" t="s">
        <v>363</v>
      </c>
      <c r="H52" s="136" t="s">
        <v>353</v>
      </c>
      <c r="I52" s="136" t="s">
        <v>301</v>
      </c>
      <c r="J52" s="136" t="s">
        <v>374</v>
      </c>
    </row>
    <row r="53" s="131" customFormat="1" ht="42" customHeight="1" spans="1:10">
      <c r="A53" s="136" t="s">
        <v>283</v>
      </c>
      <c r="B53" s="136" t="s">
        <v>368</v>
      </c>
      <c r="C53" s="136" t="s">
        <v>308</v>
      </c>
      <c r="D53" s="136" t="s">
        <v>309</v>
      </c>
      <c r="E53" s="136" t="s">
        <v>375</v>
      </c>
      <c r="F53" s="136" t="s">
        <v>298</v>
      </c>
      <c r="G53" s="136" t="s">
        <v>376</v>
      </c>
      <c r="H53" s="136" t="s">
        <v>316</v>
      </c>
      <c r="I53" s="136" t="s">
        <v>306</v>
      </c>
      <c r="J53" s="136" t="s">
        <v>377</v>
      </c>
    </row>
    <row r="54" s="131" customFormat="1" ht="42" customHeight="1" spans="1:10">
      <c r="A54" s="136" t="s">
        <v>283</v>
      </c>
      <c r="B54" s="136" t="s">
        <v>368</v>
      </c>
      <c r="C54" s="136" t="s">
        <v>308</v>
      </c>
      <c r="D54" s="136" t="s">
        <v>311</v>
      </c>
      <c r="E54" s="136" t="s">
        <v>378</v>
      </c>
      <c r="F54" s="136" t="s">
        <v>298</v>
      </c>
      <c r="G54" s="136" t="s">
        <v>376</v>
      </c>
      <c r="H54" s="136" t="s">
        <v>316</v>
      </c>
      <c r="I54" s="136" t="s">
        <v>306</v>
      </c>
      <c r="J54" s="136" t="s">
        <v>379</v>
      </c>
    </row>
    <row r="55" s="131" customFormat="1" ht="42" customHeight="1" spans="1:10">
      <c r="A55" s="136" t="s">
        <v>283</v>
      </c>
      <c r="B55" s="136" t="s">
        <v>368</v>
      </c>
      <c r="C55" s="136" t="s">
        <v>312</v>
      </c>
      <c r="D55" s="136" t="s">
        <v>313</v>
      </c>
      <c r="E55" s="136" t="s">
        <v>380</v>
      </c>
      <c r="F55" s="136" t="s">
        <v>298</v>
      </c>
      <c r="G55" s="136" t="s">
        <v>347</v>
      </c>
      <c r="H55" s="136" t="s">
        <v>316</v>
      </c>
      <c r="I55" s="136" t="s">
        <v>306</v>
      </c>
      <c r="J55" s="136" t="s">
        <v>381</v>
      </c>
    </row>
    <row r="56" s="131" customFormat="1" ht="42" customHeight="1" spans="1:10">
      <c r="A56" s="136" t="s">
        <v>283</v>
      </c>
      <c r="B56" s="136" t="s">
        <v>368</v>
      </c>
      <c r="C56" s="136" t="s">
        <v>312</v>
      </c>
      <c r="D56" s="136" t="s">
        <v>313</v>
      </c>
      <c r="E56" s="136" t="s">
        <v>382</v>
      </c>
      <c r="F56" s="136" t="s">
        <v>298</v>
      </c>
      <c r="G56" s="136" t="s">
        <v>347</v>
      </c>
      <c r="H56" s="136" t="s">
        <v>316</v>
      </c>
      <c r="I56" s="136" t="s">
        <v>306</v>
      </c>
      <c r="J56" s="136" t="s">
        <v>383</v>
      </c>
    </row>
    <row r="57" s="131" customFormat="1" ht="42" customHeight="1" spans="1:10">
      <c r="A57" s="136" t="s">
        <v>283</v>
      </c>
      <c r="B57" s="136" t="s">
        <v>368</v>
      </c>
      <c r="C57" s="136" t="s">
        <v>312</v>
      </c>
      <c r="D57" s="136" t="s">
        <v>313</v>
      </c>
      <c r="E57" s="136" t="s">
        <v>336</v>
      </c>
      <c r="F57" s="136" t="s">
        <v>298</v>
      </c>
      <c r="G57" s="136" t="s">
        <v>347</v>
      </c>
      <c r="H57" s="136" t="s">
        <v>316</v>
      </c>
      <c r="I57" s="136" t="s">
        <v>306</v>
      </c>
      <c r="J57" s="136" t="s">
        <v>384</v>
      </c>
    </row>
  </sheetData>
  <mergeCells count="16">
    <mergeCell ref="A2:J2"/>
    <mergeCell ref="A3:H3"/>
    <mergeCell ref="A7:A14"/>
    <mergeCell ref="A15:A22"/>
    <mergeCell ref="A23:A30"/>
    <mergeCell ref="A31:A34"/>
    <mergeCell ref="A35:A42"/>
    <mergeCell ref="A43:A50"/>
    <mergeCell ref="A51:A57"/>
    <mergeCell ref="B7:B14"/>
    <mergeCell ref="B15:B22"/>
    <mergeCell ref="B23:B30"/>
    <mergeCell ref="B31:B34"/>
    <mergeCell ref="B35:B42"/>
    <mergeCell ref="B43:B50"/>
    <mergeCell ref="B51:B5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7">
        <v>1</v>
      </c>
      <c r="B2" s="118">
        <v>0</v>
      </c>
      <c r="C2" s="117">
        <v>1</v>
      </c>
      <c r="D2" s="119"/>
      <c r="E2" s="119"/>
      <c r="F2" s="116" t="s">
        <v>385</v>
      </c>
    </row>
    <row r="3" ht="42" customHeight="1" spans="1:6">
      <c r="A3" s="120" t="str">
        <f>"2025"&amp;"年部门政府性基金预算支出预算表"</f>
        <v>2025年部门政府性基金预算支出预算表</v>
      </c>
      <c r="B3" s="120" t="s">
        <v>386</v>
      </c>
      <c r="C3" s="121"/>
      <c r="D3" s="122"/>
      <c r="E3" s="122"/>
      <c r="F3" s="122"/>
    </row>
    <row r="4" ht="13.5" customHeight="1" spans="1:6">
      <c r="A4" s="5" t="str">
        <f>"单位名称："&amp;"中国人民政治协商会议昆明市官渡区委员会办公室"</f>
        <v>单位名称：中国人民政治协商会议昆明市官渡区委员会办公室</v>
      </c>
      <c r="B4" s="5" t="s">
        <v>387</v>
      </c>
      <c r="C4" s="117"/>
      <c r="D4" s="119"/>
      <c r="E4" s="119"/>
      <c r="F4" s="116" t="s">
        <v>1</v>
      </c>
    </row>
    <row r="5" ht="19.5" customHeight="1" spans="1:6">
      <c r="A5" s="123" t="s">
        <v>184</v>
      </c>
      <c r="B5" s="124" t="s">
        <v>72</v>
      </c>
      <c r="C5" s="123" t="s">
        <v>73</v>
      </c>
      <c r="D5" s="11" t="s">
        <v>388</v>
      </c>
      <c r="E5" s="12"/>
      <c r="F5" s="13"/>
    </row>
    <row r="6" ht="18.75" customHeight="1" spans="1:6">
      <c r="A6" s="125"/>
      <c r="B6" s="126"/>
      <c r="C6" s="125"/>
      <c r="D6" s="16" t="s">
        <v>55</v>
      </c>
      <c r="E6" s="11" t="s">
        <v>75</v>
      </c>
      <c r="F6" s="16" t="s">
        <v>76</v>
      </c>
    </row>
    <row r="7" ht="18.75" customHeight="1" spans="1:6">
      <c r="A7" s="65">
        <v>1</v>
      </c>
      <c r="B7" s="127" t="s">
        <v>83</v>
      </c>
      <c r="C7" s="65">
        <v>3</v>
      </c>
      <c r="D7" s="128">
        <v>4</v>
      </c>
      <c r="E7" s="128">
        <v>5</v>
      </c>
      <c r="F7" s="128">
        <v>6</v>
      </c>
    </row>
    <row r="8" ht="21" customHeight="1" spans="1:6">
      <c r="A8" s="80"/>
      <c r="B8" s="80"/>
      <c r="C8" s="80"/>
      <c r="D8" s="80"/>
      <c r="E8" s="80"/>
      <c r="F8" s="80"/>
    </row>
    <row r="9" ht="21" customHeight="1" spans="1:6">
      <c r="A9" s="80"/>
      <c r="B9" s="80"/>
      <c r="C9" s="80"/>
      <c r="D9" s="80"/>
      <c r="E9" s="80"/>
      <c r="F9" s="80"/>
    </row>
    <row r="10" ht="18.75" customHeight="1" spans="1:6">
      <c r="A10" s="129" t="s">
        <v>174</v>
      </c>
      <c r="B10" s="129" t="s">
        <v>174</v>
      </c>
      <c r="C10" s="130" t="s">
        <v>174</v>
      </c>
      <c r="D10" s="80"/>
      <c r="E10" s="80"/>
      <c r="F10" s="80"/>
    </row>
    <row r="11" customHeight="1" spans="1:1">
      <c r="A11" s="68" t="s">
        <v>389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7" activePane="bottomLeft" state="frozen"/>
      <selection/>
      <selection pane="bottomLeft" activeCell="D16" sqref="D16"/>
    </sheetView>
  </sheetViews>
  <sheetFormatPr defaultColWidth="9.14166666666667" defaultRowHeight="14.25" customHeight="1"/>
  <cols>
    <col min="1" max="1" width="32.575" customWidth="1"/>
    <col min="2" max="2" width="35.12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390</v>
      </c>
    </row>
    <row r="3" ht="41.25" customHeight="1" spans="1:19">
      <c r="A3" s="70" t="str">
        <f>"2025"&amp;"年部门政府采购预算表"</f>
        <v>2025年部门政府采购预算表</v>
      </c>
      <c r="B3" s="63"/>
      <c r="C3" s="63"/>
      <c r="D3" s="4"/>
      <c r="E3" s="4"/>
      <c r="F3" s="4"/>
      <c r="G3" s="4"/>
      <c r="H3" s="4"/>
      <c r="I3" s="4"/>
      <c r="J3" s="4"/>
      <c r="K3" s="4"/>
      <c r="L3" s="4"/>
      <c r="M3" s="63"/>
      <c r="N3" s="4"/>
      <c r="O3" s="4"/>
      <c r="P3" s="63"/>
      <c r="Q3" s="4"/>
      <c r="R3" s="63"/>
      <c r="S3" s="63"/>
    </row>
    <row r="4" ht="18.75" customHeight="1" spans="1:19">
      <c r="A4" s="109" t="str">
        <f>"单位名称："&amp;"中国人民政治协商会议昆明市官渡区委员会办公室"</f>
        <v>单位名称：中国人民政治协商会议昆明市官渡区委员会办公室</v>
      </c>
      <c r="B4" s="86"/>
      <c r="C4" s="86"/>
      <c r="D4" s="7"/>
      <c r="E4" s="7"/>
      <c r="F4" s="7"/>
      <c r="G4" s="7"/>
      <c r="H4" s="7"/>
      <c r="I4" s="7"/>
      <c r="J4" s="7"/>
      <c r="K4" s="7"/>
      <c r="L4" s="7"/>
      <c r="R4" s="8"/>
      <c r="S4" s="116" t="s">
        <v>1</v>
      </c>
    </row>
    <row r="5" ht="15.75" customHeight="1" spans="1:19">
      <c r="A5" s="10" t="s">
        <v>183</v>
      </c>
      <c r="B5" s="75" t="s">
        <v>184</v>
      </c>
      <c r="C5" s="75" t="s">
        <v>391</v>
      </c>
      <c r="D5" s="87" t="s">
        <v>392</v>
      </c>
      <c r="E5" s="87" t="s">
        <v>393</v>
      </c>
      <c r="F5" s="87" t="s">
        <v>394</v>
      </c>
      <c r="G5" s="87" t="s">
        <v>395</v>
      </c>
      <c r="H5" s="87" t="s">
        <v>396</v>
      </c>
      <c r="I5" s="99" t="s">
        <v>191</v>
      </c>
      <c r="J5" s="99"/>
      <c r="K5" s="99"/>
      <c r="L5" s="99"/>
      <c r="M5" s="100"/>
      <c r="N5" s="99"/>
      <c r="O5" s="99"/>
      <c r="P5" s="81"/>
      <c r="Q5" s="99"/>
      <c r="R5" s="100"/>
      <c r="S5" s="82"/>
    </row>
    <row r="6" ht="17.25" customHeight="1" spans="1:19">
      <c r="A6" s="15"/>
      <c r="B6" s="76"/>
      <c r="C6" s="76"/>
      <c r="D6" s="88"/>
      <c r="E6" s="88"/>
      <c r="F6" s="88"/>
      <c r="G6" s="88"/>
      <c r="H6" s="88"/>
      <c r="I6" s="88" t="s">
        <v>55</v>
      </c>
      <c r="J6" s="88" t="s">
        <v>58</v>
      </c>
      <c r="K6" s="88" t="s">
        <v>397</v>
      </c>
      <c r="L6" s="88" t="s">
        <v>398</v>
      </c>
      <c r="M6" s="101" t="s">
        <v>399</v>
      </c>
      <c r="N6" s="102" t="s">
        <v>400</v>
      </c>
      <c r="O6" s="102"/>
      <c r="P6" s="107"/>
      <c r="Q6" s="102"/>
      <c r="R6" s="108"/>
      <c r="S6" s="89"/>
    </row>
    <row r="7" ht="54" customHeight="1" spans="1:19">
      <c r="A7" s="18"/>
      <c r="B7" s="89"/>
      <c r="C7" s="89"/>
      <c r="D7" s="90"/>
      <c r="E7" s="90"/>
      <c r="F7" s="90"/>
      <c r="G7" s="90"/>
      <c r="H7" s="90"/>
      <c r="I7" s="90"/>
      <c r="J7" s="90" t="s">
        <v>57</v>
      </c>
      <c r="K7" s="90"/>
      <c r="L7" s="90"/>
      <c r="M7" s="103"/>
      <c r="N7" s="90" t="s">
        <v>57</v>
      </c>
      <c r="O7" s="90" t="s">
        <v>64</v>
      </c>
      <c r="P7" s="89" t="s">
        <v>65</v>
      </c>
      <c r="Q7" s="90" t="s">
        <v>66</v>
      </c>
      <c r="R7" s="103" t="s">
        <v>67</v>
      </c>
      <c r="S7" s="89" t="s">
        <v>68</v>
      </c>
    </row>
    <row r="8" ht="18" customHeight="1" spans="1:19">
      <c r="A8" s="110">
        <v>1</v>
      </c>
      <c r="B8" s="110" t="s">
        <v>83</v>
      </c>
      <c r="C8" s="111">
        <v>3</v>
      </c>
      <c r="D8" s="111">
        <v>4</v>
      </c>
      <c r="E8" s="110">
        <v>5</v>
      </c>
      <c r="F8" s="110">
        <v>6</v>
      </c>
      <c r="G8" s="110">
        <v>7</v>
      </c>
      <c r="H8" s="110">
        <v>8</v>
      </c>
      <c r="I8" s="110">
        <v>9</v>
      </c>
      <c r="J8" s="110">
        <v>10</v>
      </c>
      <c r="K8" s="110">
        <v>11</v>
      </c>
      <c r="L8" s="110">
        <v>12</v>
      </c>
      <c r="M8" s="110">
        <v>13</v>
      </c>
      <c r="N8" s="110">
        <v>14</v>
      </c>
      <c r="O8" s="110">
        <v>15</v>
      </c>
      <c r="P8" s="110">
        <v>16</v>
      </c>
      <c r="Q8" s="110">
        <v>17</v>
      </c>
      <c r="R8" s="110">
        <v>18</v>
      </c>
      <c r="S8" s="110">
        <v>19</v>
      </c>
    </row>
    <row r="9" ht="21" customHeight="1" spans="1:19">
      <c r="A9" s="91" t="s">
        <v>69</v>
      </c>
      <c r="B9" s="92" t="s">
        <v>69</v>
      </c>
      <c r="C9" s="92" t="s">
        <v>277</v>
      </c>
      <c r="D9" s="93" t="s">
        <v>277</v>
      </c>
      <c r="E9" s="93" t="s">
        <v>401</v>
      </c>
      <c r="F9" s="93" t="s">
        <v>300</v>
      </c>
      <c r="G9" s="112">
        <v>1</v>
      </c>
      <c r="H9" s="112">
        <v>45000</v>
      </c>
      <c r="I9" s="112">
        <v>45000</v>
      </c>
      <c r="J9" s="112">
        <v>45000</v>
      </c>
      <c r="K9" s="80"/>
      <c r="L9" s="80"/>
      <c r="M9" s="80"/>
      <c r="N9" s="80"/>
      <c r="O9" s="80"/>
      <c r="P9" s="80"/>
      <c r="Q9" s="80"/>
      <c r="R9" s="80"/>
      <c r="S9" s="80"/>
    </row>
    <row r="10" ht="21" customHeight="1" spans="1:19">
      <c r="A10" s="94" t="s">
        <v>174</v>
      </c>
      <c r="B10" s="95"/>
      <c r="C10" s="95"/>
      <c r="D10" s="96"/>
      <c r="E10" s="96"/>
      <c r="F10" s="96"/>
      <c r="G10" s="113"/>
      <c r="H10" s="80"/>
      <c r="I10" s="80"/>
      <c r="J10" s="80"/>
      <c r="K10" s="80"/>
      <c r="L10" s="80"/>
      <c r="M10" s="80"/>
      <c r="N10" s="80"/>
      <c r="O10" s="80"/>
      <c r="P10" s="80"/>
      <c r="Q10" s="80"/>
      <c r="R10" s="80"/>
      <c r="S10" s="80"/>
    </row>
    <row r="11" ht="21" customHeight="1" spans="1:19">
      <c r="A11" s="109" t="s">
        <v>402</v>
      </c>
      <c r="B11" s="5"/>
      <c r="C11" s="5"/>
      <c r="D11" s="109"/>
      <c r="E11" s="109"/>
      <c r="F11" s="109"/>
      <c r="G11" s="114"/>
      <c r="H11" s="115"/>
      <c r="I11" s="115"/>
      <c r="J11" s="115"/>
      <c r="K11" s="115"/>
      <c r="L11" s="115"/>
      <c r="M11" s="115"/>
      <c r="N11" s="115"/>
      <c r="O11" s="115"/>
      <c r="P11" s="115"/>
      <c r="Q11" s="115"/>
      <c r="R11" s="115"/>
      <c r="S11" s="11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D19" sqref="D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4"/>
      <c r="B2" s="84"/>
      <c r="C2" s="84"/>
      <c r="D2" s="84"/>
      <c r="E2" s="84"/>
      <c r="F2" s="84"/>
      <c r="G2" s="84"/>
      <c r="H2" s="74"/>
      <c r="I2" s="74"/>
      <c r="J2" s="74"/>
      <c r="K2" s="74"/>
      <c r="L2" s="74"/>
      <c r="M2" s="74"/>
      <c r="N2" s="97"/>
      <c r="O2" s="74"/>
      <c r="P2" s="74"/>
      <c r="Q2" s="84"/>
      <c r="R2" s="74"/>
      <c r="S2" s="105"/>
      <c r="T2" s="105" t="s">
        <v>403</v>
      </c>
    </row>
    <row r="3" ht="41.25" customHeight="1" spans="1:20">
      <c r="A3" s="70" t="str">
        <f>"2025"&amp;"年部门政府购买服务预算表"</f>
        <v>2025年部门政府购买服务预算表</v>
      </c>
      <c r="B3" s="63"/>
      <c r="C3" s="63"/>
      <c r="D3" s="63"/>
      <c r="E3" s="63"/>
      <c r="F3" s="63"/>
      <c r="G3" s="63"/>
      <c r="H3" s="85"/>
      <c r="I3" s="85"/>
      <c r="J3" s="85"/>
      <c r="K3" s="85"/>
      <c r="L3" s="85"/>
      <c r="M3" s="85"/>
      <c r="N3" s="98"/>
      <c r="O3" s="85"/>
      <c r="P3" s="85"/>
      <c r="Q3" s="63"/>
      <c r="R3" s="85"/>
      <c r="S3" s="98"/>
      <c r="T3" s="63"/>
    </row>
    <row r="4" ht="22.5" customHeight="1" spans="1:20">
      <c r="A4" s="71" t="str">
        <f>"单位名称："&amp;"中国人民政治协商会议昆明市官渡区委员会办公室"</f>
        <v>单位名称：中国人民政治协商会议昆明市官渡区委员会办公室</v>
      </c>
      <c r="B4" s="86"/>
      <c r="C4" s="86"/>
      <c r="D4" s="86"/>
      <c r="E4" s="86"/>
      <c r="F4" s="86"/>
      <c r="G4" s="86"/>
      <c r="H4" s="72"/>
      <c r="I4" s="72"/>
      <c r="J4" s="72"/>
      <c r="K4" s="72"/>
      <c r="L4" s="72"/>
      <c r="M4" s="72"/>
      <c r="N4" s="97"/>
      <c r="O4" s="74"/>
      <c r="P4" s="74"/>
      <c r="Q4" s="84"/>
      <c r="R4" s="74"/>
      <c r="S4" s="106"/>
      <c r="T4" s="105" t="s">
        <v>1</v>
      </c>
    </row>
    <row r="5" ht="24" customHeight="1" spans="1:20">
      <c r="A5" s="10" t="s">
        <v>183</v>
      </c>
      <c r="B5" s="75" t="s">
        <v>184</v>
      </c>
      <c r="C5" s="75" t="s">
        <v>391</v>
      </c>
      <c r="D5" s="75" t="s">
        <v>404</v>
      </c>
      <c r="E5" s="75" t="s">
        <v>405</v>
      </c>
      <c r="F5" s="75" t="s">
        <v>406</v>
      </c>
      <c r="G5" s="75" t="s">
        <v>407</v>
      </c>
      <c r="H5" s="87" t="s">
        <v>408</v>
      </c>
      <c r="I5" s="87" t="s">
        <v>409</v>
      </c>
      <c r="J5" s="99" t="s">
        <v>191</v>
      </c>
      <c r="K5" s="99"/>
      <c r="L5" s="99"/>
      <c r="M5" s="99"/>
      <c r="N5" s="100"/>
      <c r="O5" s="99"/>
      <c r="P5" s="99"/>
      <c r="Q5" s="81"/>
      <c r="R5" s="99"/>
      <c r="S5" s="100"/>
      <c r="T5" s="82"/>
    </row>
    <row r="6" ht="24" customHeight="1" spans="1:20">
      <c r="A6" s="15"/>
      <c r="B6" s="76"/>
      <c r="C6" s="76"/>
      <c r="D6" s="76"/>
      <c r="E6" s="76"/>
      <c r="F6" s="76"/>
      <c r="G6" s="76"/>
      <c r="H6" s="88"/>
      <c r="I6" s="88"/>
      <c r="J6" s="88" t="s">
        <v>55</v>
      </c>
      <c r="K6" s="88" t="s">
        <v>58</v>
      </c>
      <c r="L6" s="88" t="s">
        <v>397</v>
      </c>
      <c r="M6" s="88" t="s">
        <v>398</v>
      </c>
      <c r="N6" s="101" t="s">
        <v>399</v>
      </c>
      <c r="O6" s="102" t="s">
        <v>400</v>
      </c>
      <c r="P6" s="102"/>
      <c r="Q6" s="107"/>
      <c r="R6" s="102"/>
      <c r="S6" s="108"/>
      <c r="T6" s="89"/>
    </row>
    <row r="7" ht="54" customHeight="1" spans="1:20">
      <c r="A7" s="18"/>
      <c r="B7" s="89"/>
      <c r="C7" s="89"/>
      <c r="D7" s="89"/>
      <c r="E7" s="89"/>
      <c r="F7" s="89"/>
      <c r="G7" s="89"/>
      <c r="H7" s="90"/>
      <c r="I7" s="90"/>
      <c r="J7" s="90"/>
      <c r="K7" s="90" t="s">
        <v>57</v>
      </c>
      <c r="L7" s="90"/>
      <c r="M7" s="90"/>
      <c r="N7" s="103"/>
      <c r="O7" s="90" t="s">
        <v>57</v>
      </c>
      <c r="P7" s="90" t="s">
        <v>64</v>
      </c>
      <c r="Q7" s="89" t="s">
        <v>65</v>
      </c>
      <c r="R7" s="90" t="s">
        <v>66</v>
      </c>
      <c r="S7" s="103" t="s">
        <v>67</v>
      </c>
      <c r="T7" s="89" t="s">
        <v>68</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91" t="s">
        <v>69</v>
      </c>
      <c r="B9" s="92" t="s">
        <v>69</v>
      </c>
      <c r="C9" s="92" t="s">
        <v>277</v>
      </c>
      <c r="D9" s="92" t="s">
        <v>410</v>
      </c>
      <c r="E9" s="92" t="s">
        <v>411</v>
      </c>
      <c r="F9" s="92" t="s">
        <v>76</v>
      </c>
      <c r="G9" s="92" t="s">
        <v>412</v>
      </c>
      <c r="H9" s="93" t="s">
        <v>98</v>
      </c>
      <c r="I9" s="93" t="s">
        <v>413</v>
      </c>
      <c r="J9" s="80">
        <v>45000</v>
      </c>
      <c r="K9" s="80">
        <v>45000</v>
      </c>
      <c r="L9" s="80"/>
      <c r="M9" s="80"/>
      <c r="N9" s="80"/>
      <c r="O9" s="80"/>
      <c r="P9" s="80"/>
      <c r="Q9" s="80"/>
      <c r="R9" s="80"/>
      <c r="S9" s="80"/>
      <c r="T9" s="80"/>
    </row>
    <row r="10" ht="21" customHeight="1" spans="1:20">
      <c r="A10" s="94" t="s">
        <v>174</v>
      </c>
      <c r="B10" s="95"/>
      <c r="C10" s="95"/>
      <c r="D10" s="95"/>
      <c r="E10" s="95"/>
      <c r="F10" s="95"/>
      <c r="G10" s="95"/>
      <c r="H10" s="96"/>
      <c r="I10" s="104"/>
      <c r="J10" s="80">
        <f>SUM(J9:J9)</f>
        <v>45000</v>
      </c>
      <c r="K10" s="80">
        <f>SUM(K9:K9)</f>
        <v>45000</v>
      </c>
      <c r="L10" s="80"/>
      <c r="M10" s="80"/>
      <c r="N10" s="80"/>
      <c r="O10" s="80"/>
      <c r="P10" s="80"/>
      <c r="Q10" s="80"/>
      <c r="R10" s="80"/>
      <c r="S10" s="80"/>
      <c r="T10" s="80"/>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3"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69"/>
      <c r="W2" s="3"/>
      <c r="X2" s="3" t="s">
        <v>414</v>
      </c>
    </row>
    <row r="3" ht="41.25" customHeight="1" spans="1:24">
      <c r="A3" s="70"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3"/>
      <c r="X3" s="63"/>
    </row>
    <row r="4" ht="18" customHeight="1" spans="1:24">
      <c r="A4" s="71" t="str">
        <f>"单位名称："&amp;"中国人民政治协商会议昆明市官渡区委员会办公室"</f>
        <v>单位名称：中国人民政治协商会议昆明市官渡区委员会办公室</v>
      </c>
      <c r="B4" s="72"/>
      <c r="C4" s="72"/>
      <c r="D4" s="73"/>
      <c r="E4" s="74"/>
      <c r="F4" s="74"/>
      <c r="G4" s="74"/>
      <c r="H4" s="74"/>
      <c r="I4" s="74"/>
      <c r="W4" s="8"/>
      <c r="X4" s="8" t="s">
        <v>1</v>
      </c>
    </row>
    <row r="5" ht="19.5" customHeight="1" spans="1:24">
      <c r="A5" s="75" t="s">
        <v>415</v>
      </c>
      <c r="B5" s="11" t="s">
        <v>191</v>
      </c>
      <c r="C5" s="12"/>
      <c r="D5" s="12"/>
      <c r="E5" s="11" t="s">
        <v>416</v>
      </c>
      <c r="F5" s="12"/>
      <c r="G5" s="12"/>
      <c r="H5" s="12"/>
      <c r="I5" s="12"/>
      <c r="J5" s="12"/>
      <c r="K5" s="12"/>
      <c r="L5" s="12"/>
      <c r="M5" s="12"/>
      <c r="N5" s="12"/>
      <c r="O5" s="12"/>
      <c r="P5" s="12"/>
      <c r="Q5" s="12"/>
      <c r="R5" s="12"/>
      <c r="S5" s="12"/>
      <c r="T5" s="12"/>
      <c r="U5" s="12"/>
      <c r="V5" s="12"/>
      <c r="W5" s="81"/>
      <c r="X5" s="82"/>
    </row>
    <row r="6" ht="40.5" customHeight="1" spans="1:24">
      <c r="A6" s="76"/>
      <c r="B6" s="77" t="s">
        <v>55</v>
      </c>
      <c r="C6" s="10" t="s">
        <v>58</v>
      </c>
      <c r="D6" s="78" t="s">
        <v>397</v>
      </c>
      <c r="E6" s="48" t="s">
        <v>417</v>
      </c>
      <c r="F6" s="48" t="s">
        <v>418</v>
      </c>
      <c r="G6" s="48" t="s">
        <v>419</v>
      </c>
      <c r="H6" s="48" t="s">
        <v>420</v>
      </c>
      <c r="I6" s="48" t="s">
        <v>421</v>
      </c>
      <c r="J6" s="48" t="s">
        <v>422</v>
      </c>
      <c r="K6" s="48" t="s">
        <v>423</v>
      </c>
      <c r="L6" s="48" t="s">
        <v>424</v>
      </c>
      <c r="M6" s="48" t="s">
        <v>425</v>
      </c>
      <c r="N6" s="48" t="s">
        <v>426</v>
      </c>
      <c r="O6" s="48" t="s">
        <v>427</v>
      </c>
      <c r="P6" s="48" t="s">
        <v>428</v>
      </c>
      <c r="Q6" s="48" t="s">
        <v>429</v>
      </c>
      <c r="R6" s="48" t="s">
        <v>430</v>
      </c>
      <c r="S6" s="48" t="s">
        <v>431</v>
      </c>
      <c r="T6" s="48" t="s">
        <v>432</v>
      </c>
      <c r="U6" s="48" t="s">
        <v>433</v>
      </c>
      <c r="V6" s="48" t="s">
        <v>434</v>
      </c>
      <c r="W6" s="48" t="s">
        <v>435</v>
      </c>
      <c r="X6" s="83" t="s">
        <v>436</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28"/>
      <c r="B8" s="80"/>
      <c r="C8" s="80"/>
      <c r="D8" s="80"/>
      <c r="E8" s="80"/>
      <c r="F8" s="80"/>
      <c r="G8" s="80"/>
      <c r="H8" s="80"/>
      <c r="I8" s="80"/>
      <c r="J8" s="80"/>
      <c r="K8" s="80"/>
      <c r="L8" s="80"/>
      <c r="M8" s="80"/>
      <c r="N8" s="80"/>
      <c r="O8" s="80"/>
      <c r="P8" s="80"/>
      <c r="Q8" s="80"/>
      <c r="R8" s="80"/>
      <c r="S8" s="80"/>
      <c r="T8" s="80"/>
      <c r="U8" s="80"/>
      <c r="V8" s="80"/>
      <c r="W8" s="80"/>
      <c r="X8" s="80"/>
    </row>
    <row r="9" ht="19.5" customHeight="1" spans="1:24">
      <c r="A9" s="66"/>
      <c r="B9" s="80"/>
      <c r="C9" s="80"/>
      <c r="D9" s="80"/>
      <c r="E9" s="80"/>
      <c r="F9" s="80"/>
      <c r="G9" s="80"/>
      <c r="H9" s="80"/>
      <c r="I9" s="80"/>
      <c r="J9" s="80"/>
      <c r="K9" s="80"/>
      <c r="L9" s="80"/>
      <c r="M9" s="80"/>
      <c r="N9" s="80"/>
      <c r="O9" s="80"/>
      <c r="P9" s="80"/>
      <c r="Q9" s="80"/>
      <c r="R9" s="80"/>
      <c r="S9" s="80"/>
      <c r="T9" s="80"/>
      <c r="U9" s="80"/>
      <c r="V9" s="80"/>
      <c r="W9" s="80"/>
      <c r="X9" s="80"/>
    </row>
    <row r="10" customHeight="1" spans="1:1">
      <c r="A10" s="68" t="s">
        <v>437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3"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438</v>
      </c>
    </row>
    <row r="3" ht="41.25" customHeight="1" spans="1:10">
      <c r="A3" s="62" t="str">
        <f>"2025"&amp;"年市对下转移支付绩效目标表"</f>
        <v>2025年市对下转移支付绩效目标表</v>
      </c>
      <c r="B3" s="4"/>
      <c r="C3" s="4"/>
      <c r="D3" s="4"/>
      <c r="E3" s="4"/>
      <c r="F3" s="63"/>
      <c r="G3" s="4"/>
      <c r="H3" s="63"/>
      <c r="I3" s="63"/>
      <c r="J3" s="4"/>
    </row>
    <row r="4" ht="17.25" customHeight="1" spans="1:1">
      <c r="A4" s="5" t="str">
        <f>"单位名称："&amp;"中国人民政治协商会议昆明市官渡区委员会办公室"</f>
        <v>单位名称：中国人民政治协商会议昆明市官渡区委员会办公室</v>
      </c>
    </row>
    <row r="5" ht="44.25" customHeight="1" spans="1:10">
      <c r="A5" s="64" t="s">
        <v>415</v>
      </c>
      <c r="B5" s="64" t="s">
        <v>285</v>
      </c>
      <c r="C5" s="64" t="s">
        <v>286</v>
      </c>
      <c r="D5" s="64" t="s">
        <v>287</v>
      </c>
      <c r="E5" s="64" t="s">
        <v>288</v>
      </c>
      <c r="F5" s="65" t="s">
        <v>289</v>
      </c>
      <c r="G5" s="64" t="s">
        <v>290</v>
      </c>
      <c r="H5" s="65" t="s">
        <v>291</v>
      </c>
      <c r="I5" s="65" t="s">
        <v>292</v>
      </c>
      <c r="J5" s="64" t="s">
        <v>293</v>
      </c>
    </row>
    <row r="6" ht="14.25" customHeight="1" spans="1:10">
      <c r="A6" s="64">
        <v>1</v>
      </c>
      <c r="B6" s="64">
        <v>2</v>
      </c>
      <c r="C6" s="64">
        <v>3</v>
      </c>
      <c r="D6" s="64">
        <v>4</v>
      </c>
      <c r="E6" s="64">
        <v>5</v>
      </c>
      <c r="F6" s="65">
        <v>6</v>
      </c>
      <c r="G6" s="64">
        <v>7</v>
      </c>
      <c r="H6" s="65">
        <v>8</v>
      </c>
      <c r="I6" s="65">
        <v>9</v>
      </c>
      <c r="J6" s="64">
        <v>10</v>
      </c>
    </row>
    <row r="7" ht="42" customHeight="1" spans="1:10">
      <c r="A7" s="28"/>
      <c r="B7" s="66"/>
      <c r="C7" s="66"/>
      <c r="D7" s="66"/>
      <c r="E7" s="67"/>
      <c r="F7" s="67"/>
      <c r="G7" s="67"/>
      <c r="H7" s="67"/>
      <c r="I7" s="67"/>
      <c r="J7" s="67"/>
    </row>
    <row r="8" ht="42" customHeight="1" spans="1:10">
      <c r="A8" s="28"/>
      <c r="B8" s="28"/>
      <c r="C8" s="28"/>
      <c r="D8" s="28"/>
      <c r="E8" s="28"/>
      <c r="F8" s="28"/>
      <c r="G8" s="28"/>
      <c r="H8" s="67"/>
      <c r="I8" s="67"/>
      <c r="J8" s="67"/>
    </row>
    <row r="9" customHeight="1" spans="1:1">
      <c r="A9" s="68" t="s">
        <v>437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8"/>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439</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"单位名称："&amp;"中国人民政治协商会议昆明市官渡区委员会办公室"</f>
        <v>单位名称：中国人民政治协商会议昆明市官渡区委员会办公室</v>
      </c>
      <c r="B4" s="45"/>
      <c r="C4" s="45"/>
      <c r="D4" s="46"/>
      <c r="F4" s="43"/>
      <c r="G4" s="42"/>
      <c r="H4" s="42"/>
      <c r="I4" s="61" t="s">
        <v>1</v>
      </c>
    </row>
    <row r="5" ht="28.5" customHeight="1" spans="1:9">
      <c r="A5" s="47" t="s">
        <v>183</v>
      </c>
      <c r="B5" s="47" t="s">
        <v>184</v>
      </c>
      <c r="C5" s="47" t="s">
        <v>440</v>
      </c>
      <c r="D5" s="47" t="s">
        <v>441</v>
      </c>
      <c r="E5" s="47" t="s">
        <v>442</v>
      </c>
      <c r="F5" s="47" t="s">
        <v>443</v>
      </c>
      <c r="G5" s="48" t="s">
        <v>444</v>
      </c>
      <c r="H5" s="36"/>
      <c r="I5" s="47"/>
    </row>
    <row r="6" ht="21" customHeight="1" spans="1:9">
      <c r="A6" s="49"/>
      <c r="B6" s="49"/>
      <c r="C6" s="49"/>
      <c r="D6" s="50"/>
      <c r="E6" s="51"/>
      <c r="F6" s="51"/>
      <c r="G6" s="48" t="s">
        <v>395</v>
      </c>
      <c r="H6" s="48" t="s">
        <v>445</v>
      </c>
      <c r="I6" s="48" t="s">
        <v>446</v>
      </c>
    </row>
    <row r="7" ht="17.25" customHeight="1" spans="1:9">
      <c r="A7" s="52" t="s">
        <v>82</v>
      </c>
      <c r="B7" s="52"/>
      <c r="C7" s="53" t="s">
        <v>83</v>
      </c>
      <c r="D7" s="53" t="s">
        <v>84</v>
      </c>
      <c r="E7" s="54" t="s">
        <v>85</v>
      </c>
      <c r="F7" s="53" t="s">
        <v>86</v>
      </c>
      <c r="G7" s="53" t="s">
        <v>87</v>
      </c>
      <c r="H7" s="53" t="s">
        <v>88</v>
      </c>
      <c r="I7" s="54" t="s">
        <v>89</v>
      </c>
    </row>
    <row r="8" ht="19.5" customHeight="1" spans="1:9">
      <c r="A8" s="30"/>
      <c r="B8" s="30"/>
      <c r="C8" s="30"/>
      <c r="D8" s="28"/>
      <c r="E8" s="53"/>
      <c r="F8" s="53"/>
      <c r="G8" s="53"/>
      <c r="H8" s="55"/>
      <c r="I8" s="55"/>
    </row>
    <row r="9" ht="19.5" customHeight="1" spans="1:9">
      <c r="A9" s="56" t="s">
        <v>55</v>
      </c>
      <c r="B9" s="57"/>
      <c r="C9" s="57"/>
      <c r="D9" s="58"/>
      <c r="E9" s="59"/>
      <c r="F9" s="59"/>
      <c r="G9" s="55"/>
      <c r="H9" s="55"/>
      <c r="I9" s="55"/>
    </row>
    <row r="10" customHeight="1" spans="1:1">
      <c r="A10" s="60" t="s">
        <v>447</v>
      </c>
    </row>
    <row r="18" customHeight="1" spans="2:2">
      <c r="B18" t="s">
        <v>448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D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449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"单位名称："&amp;"中国人民政治协商会议昆明市官渡区委员会办公室"</f>
        <v>单位名称：中国人民政治协商会议昆明市官渡区委员会办公室</v>
      </c>
      <c r="B4" s="6"/>
      <c r="C4" s="6"/>
      <c r="D4" s="6"/>
      <c r="E4" s="6"/>
      <c r="F4" s="6"/>
      <c r="G4" s="6"/>
      <c r="H4" s="7"/>
      <c r="I4" s="7"/>
      <c r="J4" s="7"/>
      <c r="K4" s="8" t="s">
        <v>1</v>
      </c>
    </row>
    <row r="5" ht="21.75" customHeight="1" spans="1:11">
      <c r="A5" s="9" t="s">
        <v>260</v>
      </c>
      <c r="B5" s="9" t="s">
        <v>186</v>
      </c>
      <c r="C5" s="9" t="s">
        <v>261</v>
      </c>
      <c r="D5" s="10" t="s">
        <v>187</v>
      </c>
      <c r="E5" s="10" t="s">
        <v>188</v>
      </c>
      <c r="F5" s="10" t="s">
        <v>262</v>
      </c>
      <c r="G5" s="10" t="s">
        <v>263</v>
      </c>
      <c r="H5" s="10" t="s">
        <v>55</v>
      </c>
      <c r="I5" s="11" t="s">
        <v>450</v>
      </c>
      <c r="J5" s="12"/>
      <c r="K5" s="13"/>
    </row>
    <row r="6" ht="21.75" customHeight="1" spans="1:11">
      <c r="A6" s="14"/>
      <c r="B6" s="14"/>
      <c r="C6" s="14"/>
      <c r="D6" s="15"/>
      <c r="E6" s="15"/>
      <c r="F6" s="15"/>
      <c r="G6" s="15"/>
      <c r="H6" s="15"/>
      <c r="I6" s="10" t="s">
        <v>58</v>
      </c>
      <c r="J6" s="10" t="s">
        <v>59</v>
      </c>
      <c r="K6" s="10" t="s">
        <v>60</v>
      </c>
    </row>
    <row r="7" ht="40.5" customHeight="1" spans="1:11">
      <c r="A7" s="17"/>
      <c r="B7" s="17"/>
      <c r="C7" s="17"/>
      <c r="D7" s="18"/>
      <c r="E7" s="18"/>
      <c r="F7" s="18"/>
      <c r="G7" s="18"/>
      <c r="H7" s="18"/>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28"/>
      <c r="B9" s="20"/>
      <c r="C9" s="20"/>
      <c r="D9" s="20"/>
      <c r="E9" s="20"/>
      <c r="F9" s="20"/>
      <c r="G9" s="20"/>
      <c r="H9" s="29"/>
      <c r="I9" s="37"/>
      <c r="J9" s="37"/>
      <c r="K9" s="29"/>
    </row>
    <row r="10" ht="18.75" customHeight="1" spans="1:11">
      <c r="A10" s="30"/>
      <c r="B10" s="20"/>
      <c r="C10" s="20"/>
      <c r="D10" s="20"/>
      <c r="E10" s="20"/>
      <c r="F10" s="20"/>
      <c r="G10" s="20"/>
      <c r="H10" s="24"/>
      <c r="I10" s="24"/>
      <c r="J10" s="24"/>
      <c r="K10" s="29"/>
    </row>
    <row r="11" ht="18.75" customHeight="1" spans="1:11">
      <c r="A11" s="31" t="s">
        <v>174</v>
      </c>
      <c r="B11" s="32"/>
      <c r="C11" s="32"/>
      <c r="D11" s="32"/>
      <c r="E11" s="32"/>
      <c r="F11" s="32"/>
      <c r="G11" s="33"/>
      <c r="H11" s="24"/>
      <c r="I11" s="24"/>
      <c r="J11" s="24"/>
      <c r="K11" s="29"/>
    </row>
    <row r="12" customHeight="1" spans="1:4">
      <c r="A12" s="34" t="s">
        <v>451</v>
      </c>
      <c r="B12" s="35"/>
      <c r="C12" s="35"/>
      <c r="D12" s="35"/>
    </row>
  </sheetData>
  <mergeCells count="16">
    <mergeCell ref="A3:K3"/>
    <mergeCell ref="A4:G4"/>
    <mergeCell ref="I5:K5"/>
    <mergeCell ref="A11:G11"/>
    <mergeCell ref="A12:D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D24" sqref="D24"/>
    </sheetView>
  </sheetViews>
  <sheetFormatPr defaultColWidth="9.14166666666667" defaultRowHeight="14.25" customHeight="1" outlineLevelCol="6"/>
  <cols>
    <col min="1" max="1" width="37.125" customWidth="1"/>
    <col min="2" max="4" width="28" customWidth="1"/>
    <col min="5" max="7" width="23.85" customWidth="1"/>
  </cols>
  <sheetData>
    <row r="1" customHeight="1" spans="1:7">
      <c r="A1" s="1"/>
      <c r="B1" s="1"/>
      <c r="C1" s="1"/>
      <c r="D1" s="1"/>
      <c r="E1" s="1"/>
      <c r="F1" s="1"/>
      <c r="G1" s="1"/>
    </row>
    <row r="2" ht="13.5" customHeight="1" spans="4:7">
      <c r="D2" s="2"/>
      <c r="G2" s="3" t="s">
        <v>452</v>
      </c>
    </row>
    <row r="3" ht="41.25" customHeight="1" spans="1:7">
      <c r="A3" s="4" t="str">
        <f>"2025"&amp;"年部门项目中期规划预算表"</f>
        <v>2025年部门项目中期规划预算表</v>
      </c>
      <c r="B3" s="4"/>
      <c r="C3" s="4"/>
      <c r="D3" s="4"/>
      <c r="E3" s="4"/>
      <c r="F3" s="4"/>
      <c r="G3" s="4"/>
    </row>
    <row r="4" ht="13.5" customHeight="1" spans="1:7">
      <c r="A4" s="5" t="str">
        <f>"单位名称："&amp;"中国人民政治协商会议昆明市官渡区委员会办公室"</f>
        <v>单位名称：中国人民政治协商会议昆明市官渡区委员会办公室</v>
      </c>
      <c r="B4" s="6"/>
      <c r="C4" s="6"/>
      <c r="D4" s="6"/>
      <c r="E4" s="7"/>
      <c r="F4" s="7"/>
      <c r="G4" s="8" t="s">
        <v>1</v>
      </c>
    </row>
    <row r="5" ht="21.75" customHeight="1" spans="1:7">
      <c r="A5" s="9" t="s">
        <v>261</v>
      </c>
      <c r="B5" s="9" t="s">
        <v>260</v>
      </c>
      <c r="C5" s="9" t="s">
        <v>186</v>
      </c>
      <c r="D5" s="10" t="s">
        <v>453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0" t="s">
        <v>69</v>
      </c>
      <c r="B9" s="20"/>
      <c r="C9" s="20"/>
      <c r="D9" s="20"/>
      <c r="E9" s="21">
        <f>SUM(E10:E18)</f>
        <v>1997000</v>
      </c>
      <c r="F9" s="21">
        <f>SUM(F10:F18)</f>
        <v>1997000</v>
      </c>
      <c r="G9" s="21">
        <f>SUM(G10:G18)</f>
        <v>1997000</v>
      </c>
    </row>
    <row r="10" ht="17.25" customHeight="1" spans="1:7">
      <c r="A10" s="20"/>
      <c r="B10" s="22" t="s">
        <v>454</v>
      </c>
      <c r="C10" s="22" t="s">
        <v>268</v>
      </c>
      <c r="D10" s="22" t="s">
        <v>455</v>
      </c>
      <c r="E10" s="21">
        <v>250000</v>
      </c>
      <c r="F10" s="23">
        <v>250000</v>
      </c>
      <c r="G10" s="23">
        <v>250000</v>
      </c>
    </row>
    <row r="11" ht="17.25" customHeight="1" spans="1:7">
      <c r="A11" s="20"/>
      <c r="B11" s="22" t="s">
        <v>454</v>
      </c>
      <c r="C11" s="22" t="s">
        <v>268</v>
      </c>
      <c r="D11" s="22" t="s">
        <v>455</v>
      </c>
      <c r="E11" s="21">
        <v>350000</v>
      </c>
      <c r="F11" s="23">
        <v>350000</v>
      </c>
      <c r="G11" s="23">
        <v>350000</v>
      </c>
    </row>
    <row r="12" ht="17.25" customHeight="1" spans="1:7">
      <c r="A12" s="20"/>
      <c r="B12" s="22" t="s">
        <v>454</v>
      </c>
      <c r="C12" s="22" t="s">
        <v>268</v>
      </c>
      <c r="D12" s="22" t="s">
        <v>455</v>
      </c>
      <c r="E12" s="21">
        <v>332000</v>
      </c>
      <c r="F12" s="23">
        <v>332000</v>
      </c>
      <c r="G12" s="23">
        <v>332000</v>
      </c>
    </row>
    <row r="13" ht="17.25" customHeight="1" spans="1:7">
      <c r="A13" s="20"/>
      <c r="B13" s="22" t="s">
        <v>454</v>
      </c>
      <c r="C13" s="22" t="s">
        <v>270</v>
      </c>
      <c r="D13" s="22" t="s">
        <v>455</v>
      </c>
      <c r="E13" s="21">
        <v>20000</v>
      </c>
      <c r="F13" s="23">
        <v>20000</v>
      </c>
      <c r="G13" s="23">
        <v>20000</v>
      </c>
    </row>
    <row r="14" ht="17.25" customHeight="1" spans="1:7">
      <c r="A14" s="20"/>
      <c r="B14" s="22" t="s">
        <v>454</v>
      </c>
      <c r="C14" s="22" t="s">
        <v>273</v>
      </c>
      <c r="D14" s="22" t="s">
        <v>455</v>
      </c>
      <c r="E14" s="21">
        <v>50000</v>
      </c>
      <c r="F14" s="23">
        <v>50000</v>
      </c>
      <c r="G14" s="23">
        <v>50000</v>
      </c>
    </row>
    <row r="15" ht="17.25" customHeight="1" spans="1:7">
      <c r="A15" s="20"/>
      <c r="B15" s="22" t="s">
        <v>454</v>
      </c>
      <c r="C15" s="22" t="s">
        <v>277</v>
      </c>
      <c r="D15" s="22" t="s">
        <v>455</v>
      </c>
      <c r="E15" s="21">
        <v>45000</v>
      </c>
      <c r="F15" s="23">
        <v>45000</v>
      </c>
      <c r="G15" s="23">
        <v>45000</v>
      </c>
    </row>
    <row r="16" ht="17.25" customHeight="1" spans="1:7">
      <c r="A16" s="20"/>
      <c r="B16" s="22" t="s">
        <v>454</v>
      </c>
      <c r="C16" s="22" t="s">
        <v>279</v>
      </c>
      <c r="D16" s="22" t="s">
        <v>455</v>
      </c>
      <c r="E16" s="21">
        <v>150000</v>
      </c>
      <c r="F16" s="23">
        <v>150000</v>
      </c>
      <c r="G16" s="23">
        <v>150000</v>
      </c>
    </row>
    <row r="17" ht="17.25" customHeight="1" spans="1:7">
      <c r="A17" s="20"/>
      <c r="B17" s="22" t="s">
        <v>454</v>
      </c>
      <c r="C17" s="22" t="s">
        <v>281</v>
      </c>
      <c r="D17" s="22" t="s">
        <v>455</v>
      </c>
      <c r="E17" s="21">
        <v>500000</v>
      </c>
      <c r="F17" s="23">
        <v>500000</v>
      </c>
      <c r="G17" s="23">
        <v>500000</v>
      </c>
    </row>
    <row r="18" ht="17.25" customHeight="1" spans="1:7">
      <c r="A18" s="20"/>
      <c r="B18" s="22" t="s">
        <v>454</v>
      </c>
      <c r="C18" s="22" t="s">
        <v>283</v>
      </c>
      <c r="D18" s="22" t="s">
        <v>455</v>
      </c>
      <c r="E18" s="21">
        <v>300000</v>
      </c>
      <c r="F18" s="23">
        <v>300000</v>
      </c>
      <c r="G18" s="23">
        <v>300000</v>
      </c>
    </row>
    <row r="19" ht="18.75" customHeight="1" spans="1:7">
      <c r="A19" s="20"/>
      <c r="B19" s="22"/>
      <c r="C19" s="20"/>
      <c r="D19" s="20"/>
      <c r="E19" s="20"/>
      <c r="F19" s="24"/>
      <c r="G19" s="24"/>
    </row>
    <row r="20" ht="18.75" customHeight="1" spans="1:7">
      <c r="A20" s="25" t="s">
        <v>55</v>
      </c>
      <c r="B20" s="26" t="s">
        <v>456</v>
      </c>
      <c r="C20" s="26"/>
      <c r="D20" s="27"/>
      <c r="E20" s="24"/>
      <c r="F20" s="24"/>
      <c r="G20" s="24"/>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毛毛敏</cp:lastModifiedBy>
  <dcterms:created xsi:type="dcterms:W3CDTF">2025-02-06T07:09:00Z</dcterms:created>
  <dcterms:modified xsi:type="dcterms:W3CDTF">2025-02-27T10:13:17Z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804081C33F444A2CAFF5AFC846A188F6_13</vt:lpwstr>
  </property>
  <property fmtid="{D5CDD505-2E9C-101B-9397-08002B2CF9AE}" pid="3" name="KSOProductBuildVer">
    <vt:lpwstr>2052-12.1.0.19770</vt:lpwstr>
  </property>
</Properties>
</file>