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645" tabRatio="894" firstSheet="9"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3">'部门财政拨款收支预算总表02-1'!$A:$A,'部门财政拨款收支预算总表02-1'!$1:$1</definedName>
    <definedName name="_xlnm.Print_Titles" localSheetId="6">部门基本支出预算表04!$A:$A,部门基本支出预算表04!$1:$1</definedName>
    <definedName name="_xlnm.Print_Titles" localSheetId="1">'部门收入预算表01-2'!$A:$A,'部门收入预算表01-2'!$1:$1</definedName>
    <definedName name="_xlnm.Print_Titles" localSheetId="8">'部门项目支出绩效目标表05-2'!$A:$A,'部门项目支出绩效目标表05-2'!$1:$1</definedName>
    <definedName name="_xlnm.Print_Titles" localSheetId="7">'部门项目支出预算表05-1'!$A:$A,'部门项目支出预算表05-1'!$1:$1</definedName>
    <definedName name="_xlnm.Print_Titles" localSheetId="16">部门项目中期规划预算表12!$A:$A,部门项目中期规划预算表12!#REF!</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9">部门政府性基金预算支出预算表06!$A:$A,部门政府性基金预算支出预算表06!$1:$6</definedName>
    <definedName name="_xlnm.Print_Titles" localSheetId="2">'部门支出预算表01-3'!$A:$A,'部门支出预算表01-3'!$1:$1</definedName>
    <definedName name="_xlnm.Print_Titles" localSheetId="13">'对下转移支付绩效目标表09-2'!$A:$A,'对下转移支付绩效目标表09-2'!$1:$1</definedName>
    <definedName name="_xlnm.Print_Titles" localSheetId="12">'对下转移支付预算表09-1'!$A:$A,'对下转移支付预算表09-1'!$1:$1</definedName>
    <definedName name="_xlnm.Print_Titles" localSheetId="15">上级转移支付补助项目支出预算表11!$A:$A,上级转移支付补助项目支出预算表11!#REF!</definedName>
    <definedName name="_xlnm.Print_Titles" localSheetId="14">新增资产配置表10!$A:$A,新增资产配置表10!$1:$1</definedName>
    <definedName name="_xlnm.Print_Titles" localSheetId="5">一般公共预算“三公”经费支出预算表03!$A:$A,一般公共预算“三公”经费支出预算表03!$1:$1</definedName>
    <definedName name="_xlnm.Print_Titles" localSheetId="4">'一般公共预算支出预算表02-2'!$A:$A,'一般公共预算支出预算表02-2'!$1:$5</definedName>
  </definedNames>
  <calcPr calcId="144525"/>
</workbook>
</file>

<file path=xl/sharedStrings.xml><?xml version="1.0" encoding="utf-8"?>
<sst xmlns="http://schemas.openxmlformats.org/spreadsheetml/2006/main" count="591">
  <si>
    <t>预算01-1表</t>
  </si>
  <si>
    <t>单位名称：昆明市官渡区交通运输局</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</si>
  <si>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</si>
  <si>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</si>
  <si>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</si>
  <si>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</si>
  <si>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</si>
  <si>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</si>
  <si>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</si>
  <si>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</si>
  <si>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</si>
  <si>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</si>
  <si>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</si>
  <si>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</si>
  <si>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</si>
  <si>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</si>
  <si>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</si>
  <si>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</si>
  <si>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</si>
  <si>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</si>
  <si>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</si>
  <si>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</si>
  <si>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</si>
  <si>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</si>
  <si>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</si>
  <si>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</si>
  <si>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</si>
  <si>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</si>
  <si>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</si>
  <si>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</si>
  <si>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</si>
  <si>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</si>
  <si>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</si>
  <si>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</si>
  <si>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</si>
  <si>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</si>
  <si>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</si>
  <si>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</si>
  <si>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</si>
  <si>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</si>
  <si>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</si>
  <si>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</si>
  <si>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</si>
  <si>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</si>
  <si>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</si>
  <si>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</si>
  <si>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</si>
  <si>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</si>
  <si>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</si>
  <si>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</si>
  <si>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</si>
  <si>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</si>
  <si>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</si>
  <si>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</si>
  <si>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</si>
  <si>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</si>
  <si>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</si>
  <si>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</si>
  <si>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</si>
  <si>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</si>
  <si>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</si>
  <si>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</si>
  <si>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</si>
  <si>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</si>
  <si>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</si>
  <si>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</si>
  <si>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</si>
  <si>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</si>
  <si>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</si>
  <si>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</si>
  <si>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昆明市官渡区交通运输局</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</si>
  <si>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</si>
  <si>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</si>
  <si>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</si>
  <si>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</si>
  <si>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</si>
  <si>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</si>
  <si>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</si>
  <si>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</si>
  <si>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</si>
  <si>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</si>
  <si>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</si>
  <si>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</si>
  <si>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</si>
  <si>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</si>
  <si>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</si>
  <si>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</si>
  <si>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</si>
  <si>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</si>
  <si>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</si>
  <si>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</si>
  <si>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</si>
  <si>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</si>
  <si>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</si>
  <si>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</si>
  <si>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</si>
  <si>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</si>
  <si>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</si>
  <si>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</si>
  <si>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</si>
  <si>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</si>
  <si>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</si>
  <si>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</si>
  <si>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</si>
  <si>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</si>
  <si>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</si>
  <si>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</si>
  <si>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</si>
  <si>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</si>
  <si>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210</t>
  </si>
  <si>
    <t>卫生健康支出</t>
  </si>
  <si>
    <t>21011</t>
  </si>
  <si>
    <t>行政事业单位医疗</t>
  </si>
  <si>
    <t>2101101</t>
  </si>
  <si>
    <t>行政单位医疗</t>
  </si>
  <si>
    <t>2101103</t>
  </si>
  <si>
    <t>公务员医疗补助</t>
  </si>
  <si>
    <t>2101199</t>
  </si>
  <si>
    <t>其他行政事业单位医疗支出</t>
  </si>
  <si>
    <t>214</t>
  </si>
  <si>
    <t>交通运输支出</t>
  </si>
  <si>
    <t>21401</t>
  </si>
  <si>
    <t>公路水路运输</t>
  </si>
  <si>
    <t>2140101</t>
  </si>
  <si>
    <t>行政运行</t>
  </si>
  <si>
    <t>2140102</t>
  </si>
  <si>
    <t>一般行政管理事务</t>
  </si>
  <si>
    <t>2140104</t>
  </si>
  <si>
    <t>公路建设</t>
  </si>
  <si>
    <t>2140106</t>
  </si>
  <si>
    <t>公路养护</t>
  </si>
  <si>
    <t>2140112</t>
  </si>
  <si>
    <t>公路运输管理</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</si>
  <si>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</si>
  <si>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</si>
  <si>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</si>
  <si>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</si>
  <si>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</si>
  <si>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</si>
  <si>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</si>
  <si>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</si>
  <si>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</si>
  <si>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</si>
  <si>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</si>
  <si>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</si>
  <si>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</si>
  <si>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</si>
  <si>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</si>
  <si>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</si>
  <si>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</si>
  <si>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</si>
  <si>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</si>
  <si>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</si>
  <si>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</si>
  <si>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</si>
  <si>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</si>
  <si>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</si>
  <si>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</si>
  <si>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</si>
  <si>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</si>
  <si>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</si>
  <si>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</si>
  <si>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</si>
  <si>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</si>
  <si>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</si>
  <si>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</si>
  <si>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</si>
  <si>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</si>
  <si>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</si>
  <si>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</si>
  <si>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</si>
  <si>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</si>
  <si>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</si>
  <si>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</si>
  <si>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</si>
  <si>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</si>
  <si>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</si>
  <si>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</si>
  <si>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</si>
  <si>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</si>
  <si>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</si>
  <si>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</si>
  <si>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</si>
  <si>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</si>
  <si>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</si>
  <si>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</si>
  <si>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</si>
  <si>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</si>
  <si>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</si>
  <si>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</si>
  <si>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</si>
  <si>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</si>
  <si>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</si>
  <si>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</si>
  <si>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</si>
  <si>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</si>
  <si>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</si>
  <si>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</si>
  <si>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</si>
  <si>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</si>
  <si>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</si>
  <si>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</si>
  <si>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</si>
  <si>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</si>
  <si>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530111210000000003721</t>
  </si>
  <si>
    <t>行政人员工资支出</t>
  </si>
  <si>
    <t>30101</t>
  </si>
  <si>
    <t>基本工资</t>
  </si>
  <si>
    <t>30102</t>
  </si>
  <si>
    <t>津贴补贴</t>
  </si>
  <si>
    <t>30103</t>
  </si>
  <si>
    <t>奖金</t>
  </si>
  <si>
    <t>530111210000000003722</t>
  </si>
  <si>
    <t>事业人员工资支出</t>
  </si>
  <si>
    <t>30107</t>
  </si>
  <si>
    <t>绩效工资</t>
  </si>
  <si>
    <t>530111210000000003726</t>
  </si>
  <si>
    <t>公车购置及运维费</t>
  </si>
  <si>
    <t>30231</t>
  </si>
  <si>
    <t>公务用车运行维护费</t>
  </si>
  <si>
    <t>530111210000000003727</t>
  </si>
  <si>
    <t>公务交通补贴</t>
  </si>
  <si>
    <t>30239</t>
  </si>
  <si>
    <t>其他交通费用</t>
  </si>
  <si>
    <t>530111210000000003728</t>
  </si>
  <si>
    <t>工会经费</t>
  </si>
  <si>
    <t>30228</t>
  </si>
  <si>
    <t>530111210000000003729</t>
  </si>
  <si>
    <t>一般公用支出</t>
  </si>
  <si>
    <t>30201</t>
  </si>
  <si>
    <t>办公费</t>
  </si>
  <si>
    <t>30205</t>
  </si>
  <si>
    <t>水费</t>
  </si>
  <si>
    <t>30207</t>
  </si>
  <si>
    <t>邮电费</t>
  </si>
  <si>
    <t>30211</t>
  </si>
  <si>
    <t>差旅费</t>
  </si>
  <si>
    <t>30213</t>
  </si>
  <si>
    <t>维修（护）费</t>
  </si>
  <si>
    <t>30216</t>
  </si>
  <si>
    <t>培训费</t>
  </si>
  <si>
    <t>30229</t>
  </si>
  <si>
    <t>福利费</t>
  </si>
  <si>
    <t>30299</t>
  </si>
  <si>
    <t>其他商品和服务支出</t>
  </si>
  <si>
    <t>530111210000000005198</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</si>
  <si>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</si>
  <si>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</si>
  <si>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</si>
  <si>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</si>
  <si>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</si>
  <si>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</si>
  <si>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</si>
  <si>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</si>
  <si>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</si>
  <si>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</si>
  <si>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</si>
  <si>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530111210000000005199</t>
  </si>
  <si>
    <t>30113</t>
  </si>
  <si>
    <t>530111231100001482784</t>
  </si>
  <si>
    <t>行政人员绩效奖励</t>
  </si>
  <si>
    <t>530111231100001482787</t>
  </si>
  <si>
    <t>事业人员绩效奖励</t>
  </si>
  <si>
    <t>530111231100001482808</t>
  </si>
  <si>
    <t>离退休人员支出</t>
  </si>
  <si>
    <t>30305</t>
  </si>
  <si>
    <t>生活补助</t>
  </si>
  <si>
    <t>530111241100002113365</t>
  </si>
  <si>
    <t>离退休干部走访慰问经费</t>
  </si>
  <si>
    <t>530111241100002244107</t>
  </si>
  <si>
    <t>其他人员支出</t>
  </si>
  <si>
    <t>30199</t>
  </si>
  <si>
    <t>其他工资福利支出</t>
  </si>
  <si>
    <t>530111251100003622594</t>
  </si>
  <si>
    <t>行政人员公共交通专项经费</t>
  </si>
  <si>
    <t>530111251100003622595</t>
  </si>
  <si>
    <t>事业人员公共交通专项经费</t>
  </si>
  <si>
    <t>预算05-1表</t>
  </si>
  <si>
    <t>项目分类</t>
  </si>
  <si>
    <t>项目单位</t>
  </si>
  <si>
    <t>经济科目编码</t>
  </si>
  <si>
    <t>经济科目名称</t>
  </si>
  <si>
    <t>本年拨款</t>
  </si>
  <si>
    <t>其中：本次下达</t>
  </si>
  <si>
    <t>专项业务类</t>
  </si>
  <si>
    <t>530111200000000000405</t>
  </si>
  <si>
    <t>公务接待专项经费</t>
  </si>
  <si>
    <t>530111200000000001000</t>
  </si>
  <si>
    <t>交通工作业务专项经费</t>
  </si>
  <si>
    <t>530111210000000004177</t>
  </si>
  <si>
    <t>官渡区高速路沿线及周边道路提升改造项目专项资金</t>
  </si>
  <si>
    <t>30905</t>
  </si>
  <si>
    <t>基础设施建设</t>
  </si>
  <si>
    <t>530111210000000004206</t>
  </si>
  <si>
    <t>昆玉高速官渡段路面保洁、绿化管养专项经费</t>
  </si>
  <si>
    <t>530111221100000249552</t>
  </si>
  <si>
    <t>官渡区35条市政道路提升改造工程（官渡303号路、官渡285号路、龙马路、珥瑞路）专项资金</t>
  </si>
  <si>
    <t>530111241100002135388</t>
  </si>
  <si>
    <t>昆明市交通运输综合行政执法改革试点工作（滇中新区补助）专项经费</t>
  </si>
  <si>
    <t>530111241100002135597</t>
  </si>
  <si>
    <t>昆明市交通运输综合行政执法改革试点（经开区2024年补助）专项经费</t>
  </si>
  <si>
    <t>530111241100002141724</t>
  </si>
  <si>
    <t>昆明市交通运输综合行政执法改革试点（经开区2023年补助）专项经费</t>
  </si>
  <si>
    <t>530111241100002151689</t>
  </si>
  <si>
    <t>2023年至2025年农村公路养护工程项目专项资金</t>
  </si>
  <si>
    <t>530111241100002151750</t>
  </si>
  <si>
    <t>2022年官渡区COP15第二阶段城市周边道路提升整治工程项目专项资金</t>
  </si>
  <si>
    <t>530111241100002739374</t>
  </si>
  <si>
    <t>收支专用账户利息专项资金</t>
  </si>
  <si>
    <t>530111251100003621269</t>
  </si>
  <si>
    <t>官渡区十四五公共停车场建设项目项目建议书及可研编制专项经费</t>
  </si>
  <si>
    <t>530111251100003622019</t>
  </si>
  <si>
    <t>昆明市交通运输综合行政执法改革试点（经开区2025年补助）专项经费</t>
  </si>
  <si>
    <t>530111251100003622256</t>
  </si>
  <si>
    <t>昆明市交通运输综合行政执法改革试点（滇中新区2025年补助）专项经费</t>
  </si>
  <si>
    <t>530111251100003969348</t>
  </si>
  <si>
    <t>昆明市官渡区高速路沿线及周边道路整治提升改造项目</t>
  </si>
  <si>
    <t>530111251100003969645</t>
  </si>
  <si>
    <t>官南路双凤路、广和路子君路、广和路安和路、广和路广居路、广和路昆洛路5个市政交叉路口三角岛改造工程</t>
  </si>
  <si>
    <t>530111251100003969813</t>
  </si>
  <si>
    <t>昆明市官渡区2023年到2025年农村公路养护工程</t>
  </si>
  <si>
    <t>530111251100003974790</t>
  </si>
  <si>
    <t>官渡区11号路（广和路）与彩云北路交叉口提升改造工程</t>
  </si>
  <si>
    <t>预算05-2表</t>
  </si>
  <si>
    <t>项目年度绩效目标</t>
  </si>
  <si>
    <t>一级指标</t>
  </si>
  <si>
    <t>二级指标</t>
  </si>
  <si>
    <t>三级指标</t>
  </si>
  <si>
    <t>指标性质</t>
  </si>
  <si>
    <t>指标值</t>
  </si>
  <si>
    <t>度量单位</t>
  </si>
  <si>
    <t>指标属性</t>
  </si>
  <si>
    <t>指标内容</t>
  </si>
  <si>
    <t>在总体目标范围内，完成改革试点移交事项的准备和有序实施，实现移交后群众、企业办事正常，办理审批、许可事项规范、有序，研究解决改革试点工作中出现的新情况、新问题，总结经验报告市交通运输局。</t>
  </si>
  <si>
    <t>产出指标</t>
  </si>
  <si>
    <t>数量指标</t>
  </si>
  <si>
    <t>办理辖区群众、企业申请且属移交事项范围内的行政许可业务</t>
  </si>
  <si>
    <t>&gt;=</t>
  </si>
  <si>
    <t>10000</t>
  </si>
  <si>
    <t>件</t>
  </si>
  <si>
    <t>定量指标</t>
  </si>
  <si>
    <t>完成予以许可或不予许可决定，并按要求公示</t>
  </si>
  <si>
    <t>效益指标</t>
  </si>
  <si>
    <t>经济效益</t>
  </si>
  <si>
    <t>实现“一窗通办”，降低群众办事成本和时间成本</t>
  </si>
  <si>
    <t>=</t>
  </si>
  <si>
    <t>100</t>
  </si>
  <si>
    <t>%</t>
  </si>
  <si>
    <t>定性指标</t>
  </si>
  <si>
    <t>服务事项全部进入政务服务中心</t>
  </si>
  <si>
    <t>满意度指标</t>
  </si>
  <si>
    <t>服务对象满意度</t>
  </si>
  <si>
    <t>提高行政审批效率</t>
  </si>
  <si>
    <t>&lt;=</t>
  </si>
  <si>
    <t>'按时限作出予以许可或不予许可决定</t>
  </si>
  <si>
    <t>按时限完成予以许可或不予许可决定，并按时限要求公示</t>
  </si>
  <si>
    <t>按时限作出予以许可或不予许可决定</t>
  </si>
  <si>
    <t>本着厉行节约原则控制各项指标，各项支出都按照财务管理规定执行，做到合理合规，保障各项业务正常开展，完成业务工作目标。我局组织协调交通突发事件及应急抢险所发生的相关支出；聘请法律顾问服务各部门合法进行业务开展；各部门按照上级安排开展的各项宣传、学习和主题教育活动相关业务开支；上级安排的各项报刊、杂志、书本及学习材料的购买费用；上级组织的各项业务培训及其相关费用支出，承办区委、区政府和上级机关交办的其他各项业务工作所产生的费用。</t>
  </si>
  <si>
    <t>按照职能职责，结合各部门业务分工按时完成各项工作</t>
  </si>
  <si>
    <t>按照职能任务完成各级政府交办的工作任务</t>
  </si>
  <si>
    <t>完成行政管理、党建管理、各项业务工作的学习、主题教育及一系列日常工作的推进</t>
  </si>
  <si>
    <t>质量指标</t>
  </si>
  <si>
    <t>转变工作作风，提升工作效能，推动各项工作有序高效完成</t>
  </si>
  <si>
    <t>转变工作作风，提升工作效能，推动各项工作有序高效完成 ，为之</t>
  </si>
  <si>
    <t>每项工作都能达到考核标准，按时按质完成目标任务</t>
  </si>
  <si>
    <t>时效指标</t>
  </si>
  <si>
    <t>按时推进各项工作开展，圆满完成工作任务</t>
  </si>
  <si>
    <t>&gt;</t>
  </si>
  <si>
    <t>提升工作效能，有效推动各项工作按进度完成</t>
  </si>
  <si>
    <t>年</t>
  </si>
  <si>
    <t>完成各项工作任务的有效推进及按时高效完成</t>
  </si>
  <si>
    <t>各项支出保障业务工作正常运转</t>
  </si>
  <si>
    <t>保障各项业务正常开展，完成业务工作目标</t>
  </si>
  <si>
    <t>元</t>
  </si>
  <si>
    <t>社会效益</t>
  </si>
  <si>
    <t>按照各项职能认真服务群众，认真履职，尽职尽责，推动社会发展</t>
  </si>
  <si>
    <t>忠于职守，服务人民，为社会创造好的社会效益</t>
  </si>
  <si>
    <t>认真按照交通行业管理规范扎实推进各项工作，更好的服务社会服务人民群众</t>
  </si>
  <si>
    <t>生态效益</t>
  </si>
  <si>
    <t>做好交通基础设施建设及管理，扎实各项基础工作，推动社会生态效益发展</t>
  </si>
  <si>
    <t>保障内部机构有序运转，以此更好地推动各项交通事业发展，推动良</t>
  </si>
  <si>
    <t>按照各项职能认真服务群众，认真履职，尽职尽责，推动社会生态效益发展</t>
  </si>
  <si>
    <t>可持续影响</t>
  </si>
  <si>
    <t>认真开展交通管理，扎实推进各项工作，带动经济、社会、生态效益持续影响发展</t>
  </si>
  <si>
    <t>认真履职，尽职尽责，使交通事业能推动社会发展</t>
  </si>
  <si>
    <t>保证各项工作任务有效推进及高效完成</t>
  </si>
  <si>
    <t>有效推进各项工作的开展</t>
  </si>
  <si>
    <t>工作按期完成，达到预期的目标</t>
  </si>
  <si>
    <t>项目于2023年8月初开工，2023年8月底完工。按照合同约定及社会维稳需要，共需支付工程款232.994655万元。2025-2026年依据财政情况而定。</t>
  </si>
  <si>
    <t>工程总量</t>
  </si>
  <si>
    <t>3.23</t>
  </si>
  <si>
    <t>公里</t>
  </si>
  <si>
    <t>反映新建、改造、修缮工程量完成情况。</t>
  </si>
  <si>
    <t>成本指标</t>
  </si>
  <si>
    <t>经济成本指标</t>
  </si>
  <si>
    <t>2044.78</t>
  </si>
  <si>
    <t>万元</t>
  </si>
  <si>
    <t>反映工程投资建设情况</t>
  </si>
  <si>
    <t>综合使用率</t>
  </si>
  <si>
    <t>98</t>
  </si>
  <si>
    <t>反映设施建成后的利用、使用的情况。
综合使用率=（投入使用的基础建设工程建设内容/完成建设内容）*100%</t>
  </si>
  <si>
    <t>受益人群满意度</t>
  </si>
  <si>
    <t>调查人群中对设施建设或设施运行的满意度。
受益人群覆盖率=（调查人群中对设施建设或设施运行的人数/问卷调查人数）*100%</t>
  </si>
  <si>
    <t>约10000</t>
  </si>
  <si>
    <t>服务事项全部进入政务服务中心，实行“一窗通办”</t>
  </si>
  <si>
    <t>按照合同项目于2020年3月31日开工建设，2021年6月30日完工。按照合同约定及社会维稳需要2025年需支付尾款12812.27元，2025-2026年依据财政情况而定。</t>
  </si>
  <si>
    <t>主体工程完成率</t>
  </si>
  <si>
    <t>反映主体工程完成情况。
主体工程完成率=（按计划完成主体工程的工程量/计划完成主体工程量）*100%。</t>
  </si>
  <si>
    <t>安全事故发生率</t>
  </si>
  <si>
    <t>0</t>
  </si>
  <si>
    <t>反映工程实施期间的安全目标。</t>
  </si>
  <si>
    <t>竣工验收合格率</t>
  </si>
  <si>
    <t>反映项目验收情况。
竣工验收合格率=（验收合格单元工程数量/完工单元工程总数）×100%。</t>
  </si>
  <si>
    <t>计划完工率</t>
  </si>
  <si>
    <t>反映工程按计划完工情况。
计划完工率=实际完成工程项目个数/按计划应完成项目个数。</t>
  </si>
  <si>
    <t>计划开工率</t>
  </si>
  <si>
    <t>反映工程按计划开工情况。
项目按计划开工率=实际开工项目个数/按计划应开工项目个数×100%。</t>
  </si>
  <si>
    <t>受益人群覆盖率</t>
  </si>
  <si>
    <t>反映项目设计受益人群或地区的实现情况。
受益人群覆盖率=（实际实现受益人群数/计划实现受益人群数）*100%</t>
  </si>
  <si>
    <t>使用年限</t>
  </si>
  <si>
    <t>通过工程设计使用年限反映可持续的效果。</t>
  </si>
  <si>
    <t>按照《官渡区建成未移交道路和交通设施提升整治工作实施方案》工作要求，2022年12月完成官渡303号路、官渡285号路、龙马路及珥瑞路四条道路的整治工作，实现进度控制、质量控制等目标；2025年支付工程款50万元。</t>
  </si>
  <si>
    <t>提升整治实施道路条数</t>
  </si>
  <si>
    <t>条</t>
  </si>
  <si>
    <t>反映工程进度情况</t>
  </si>
  <si>
    <t>质量合格率</t>
  </si>
  <si>
    <t>反映质量检验合格率情况</t>
  </si>
  <si>
    <t>提升道路交通综合水平，无社会投诉</t>
  </si>
  <si>
    <t>投入使用后群众反馈情况</t>
  </si>
  <si>
    <t>间接经济效益助推昆明市全域旅游发展达到预期</t>
  </si>
  <si>
    <t>投入使用后社会反馈情况</t>
  </si>
  <si>
    <t>沿线居民满意度</t>
  </si>
  <si>
    <t>按照要求完成收支专用账户全年利息收入上缴</t>
  </si>
  <si>
    <t>按照要求完成利息收入上缴</t>
  </si>
  <si>
    <t>按照实际利息收入进行上缴</t>
  </si>
  <si>
    <t>是否按时完全上缴</t>
  </si>
  <si>
    <t>是否推动经济效益发展</t>
  </si>
  <si>
    <t>服务对象是否满意</t>
  </si>
  <si>
    <t>完成官南路双凤路、广和路子君路、广和路安和路、广和路广居路、广和路昆洛路5个市政交叉路口三角岛改造工程部分工程款支付。</t>
  </si>
  <si>
    <t>项目按时完工率</t>
  </si>
  <si>
    <t>是否按时完工</t>
  </si>
  <si>
    <t>对周边交通改善情况</t>
  </si>
  <si>
    <t>良</t>
  </si>
  <si>
    <t>群众满意率</t>
  </si>
  <si>
    <t>95</t>
  </si>
  <si>
    <t>周边群众满地度</t>
  </si>
  <si>
    <t>官渡区11号路（广和路）与彩云北路交叉口提升改造工程部分工程款支付。</t>
  </si>
  <si>
    <t>按时完工率</t>
  </si>
  <si>
    <t>对道路提升改造效果</t>
  </si>
  <si>
    <t>对道路改造提升效果是否良好</t>
  </si>
  <si>
    <t>周边群众满意度</t>
  </si>
  <si>
    <t>项目内容包含昆十二中公共停车场、昆十六中公共停车场、东华公园公共停车场等8个子项内容，其中东华公园公共停车场编制可行性研究报告，其他子项编制项目建议书。</t>
  </si>
  <si>
    <t>停车场数</t>
  </si>
  <si>
    <t>个</t>
  </si>
  <si>
    <t>完成四个公共停车场项目方案编制</t>
  </si>
  <si>
    <t>设计质量</t>
  </si>
  <si>
    <t>完成可研编制工作</t>
  </si>
  <si>
    <t>完成可研编制</t>
  </si>
  <si>
    <t>20万元</t>
  </si>
  <si>
    <t>可研编制费用20万元</t>
  </si>
  <si>
    <t>助推昆明市全域旅游发展</t>
  </si>
  <si>
    <t>100%</t>
  </si>
  <si>
    <t>减少停车难投诉</t>
  </si>
  <si>
    <t>50%</t>
  </si>
  <si>
    <t>减少辖区内停车难投诉比例</t>
  </si>
  <si>
    <t>95%</t>
  </si>
  <si>
    <t>提高群众满意率</t>
  </si>
  <si>
    <t>昆明市官渡区高速路沿线及周边道路整治提升改造项目完成部分工程款支付。</t>
  </si>
  <si>
    <t>项目完工进度</t>
  </si>
  <si>
    <t>对周边道路提升改造效果</t>
  </si>
  <si>
    <t>周边居民评价</t>
  </si>
  <si>
    <t>群众是否满意</t>
  </si>
  <si>
    <t>渡区2023年到2025年农村公路养护工程部分工程款支付。</t>
  </si>
  <si>
    <t>改善道路状况</t>
  </si>
  <si>
    <t>改善道路实际情况</t>
  </si>
  <si>
    <t>按照管养工作完成情况及合同约定，2025年需支付543688元。</t>
  </si>
  <si>
    <t>路面保洁及绿化管养里程</t>
  </si>
  <si>
    <t>7.362</t>
  </si>
  <si>
    <t>工期控制率</t>
  </si>
  <si>
    <t>反映工期控制情况。
工期控制率=实际工期/计划工期×100%。</t>
  </si>
  <si>
    <t>按照《昆明市农村公路养护管理办法》在2023年-2025年内对官渡区辖区内区管农村公路进行日常性维修、养护，确保官渡区辖区内区管农村公路安全畅通，2025年需支付工程款37.90909万元。</t>
  </si>
  <si>
    <t>列养率</t>
  </si>
  <si>
    <t>反映工程完成数量</t>
  </si>
  <si>
    <t>是属于政府预算支出经济分类科目502机关商品和服务支出项目，反映机关和参公事业单位按规定开支的各类公务接待费用，属于常规业务活动支出，严格按照公务接待相关管理制度执行。</t>
  </si>
  <si>
    <t>按照基本工作需要和最低标准开展业务</t>
  </si>
  <si>
    <t>接待工作数量本着实际需要按照厉行节约原则进行支出</t>
  </si>
  <si>
    <t>按照接待相关管理规定执行，严格控制接待数量</t>
  </si>
  <si>
    <t>本着投入最少按需求及各项任务开展工作</t>
  </si>
  <si>
    <t>节约成本完成工作任务</t>
  </si>
  <si>
    <t>按照需求保障日常业务工作运转</t>
  </si>
  <si>
    <t>按时完成各项工作任务</t>
  </si>
  <si>
    <t>按时推进各项目标工作任务</t>
  </si>
  <si>
    <t>圆满完成各项工作</t>
  </si>
  <si>
    <t>保障日常业务工作运转</t>
  </si>
  <si>
    <t>正常开展业务工作</t>
  </si>
  <si>
    <t>完成各项工作，推动社会效益发展</t>
  </si>
  <si>
    <t>认真履职，推动社会效益发展</t>
  </si>
  <si>
    <t>完成各项工作，推动生态效益发展</t>
  </si>
  <si>
    <t>认真履职，推动生态效益发展</t>
  </si>
  <si>
    <t>保障工作开展完成</t>
  </si>
  <si>
    <t>忠于职守，推动交通事业发展</t>
  </si>
  <si>
    <t>认真履职，创造交通事业良性发展，推动社会进步</t>
  </si>
  <si>
    <t>保障日常业务工作运转，推动社会进步</t>
  </si>
  <si>
    <t>能达到厉行节约目标</t>
  </si>
  <si>
    <t>能本着厉行节约原则正常开展业务活动</t>
  </si>
  <si>
    <t>预算06表</t>
  </si>
  <si>
    <t>政府性基金预算支出预算表</t>
  </si>
  <si>
    <t>单位名称：昆明市发展和改革委员会</t>
  </si>
  <si>
    <t>政府性基金预算支出</t>
  </si>
  <si>
    <t>无相关情况</t>
  </si>
  <si>
    <t xml:space="preserve"> </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</si>
  <si>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</si>
  <si>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</si>
  <si>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</si>
  <si>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</si>
  <si>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</si>
  <si>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</si>
  <si>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</si>
  <si>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</si>
  <si>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</si>
  <si>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</si>
  <si>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</si>
  <si>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燃油费</t>
  </si>
  <si>
    <t>车辆加油、添加燃料服务</t>
  </si>
  <si>
    <t>车辆维修费用</t>
  </si>
  <si>
    <t>车辆维修和保养服务</t>
  </si>
  <si>
    <t>车辆保险费用</t>
  </si>
  <si>
    <t>机动车保险服务</t>
  </si>
  <si>
    <t>印刷服务</t>
  </si>
  <si>
    <t>公文用纸、资料汇编、信封印刷服务</t>
  </si>
  <si>
    <t>2025年政府购买交通运输行政审批窗口服务</t>
  </si>
  <si>
    <t>道路运输服务</t>
  </si>
  <si>
    <t>2025年交通运输行政审批窗口表格印刷服务</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</si>
  <si>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</si>
  <si>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</si>
  <si>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</si>
  <si>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</si>
  <si>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</si>
  <si>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</si>
  <si>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</si>
  <si>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</si>
  <si>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车辆加油</t>
  </si>
  <si>
    <t>A1301 综合交通运输保障服务</t>
  </si>
  <si>
    <t>A 公共服务</t>
  </si>
  <si>
    <t>车辆加油服务</t>
  </si>
  <si>
    <t>车辆维修和保养</t>
  </si>
  <si>
    <t>机动车保险</t>
  </si>
  <si>
    <t>A1803 社会保险服务</t>
  </si>
  <si>
    <t>B1104 印刷和出版服务</t>
  </si>
  <si>
    <t>B 政府履职辅助性服务</t>
  </si>
  <si>
    <t>B1204 政务服务窗口服务</t>
  </si>
  <si>
    <t>交通运输行政审批窗口服务</t>
  </si>
  <si>
    <t>购买交通运输行政审批窗口服务</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</si>
  <si>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</si>
  <si>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</si>
  <si>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</si>
  <si>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</si>
  <si>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</si>
  <si>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</si>
  <si>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</si>
  <si>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</si>
  <si>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</si>
  <si>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</si>
  <si>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</si>
  <si>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</si>
  <si>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</si>
  <si>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</si>
  <si>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</si>
  <si>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</si>
  <si>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</si>
  <si>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</si>
  <si>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</si>
  <si>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</si>
  <si>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</si>
  <si>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</si>
  <si>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</si>
  <si>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预算09-2表</t>
  </si>
  <si>
    <t xml:space="preserve">预算10表
</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</si>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</sst>
</file>

<file path=xl/styles.xml><?xml version="1.0" encoding="utf-8"?>
<styleSheet xmlns="http://schemas.openxmlformats.org/spreadsheetml/2006/main">
  <numFmts count="9">
    <numFmt numFmtId="42" formatCode="_ &quot;￥&quot;* #,##0_ ;_ &quot;￥&quot;* \-#,##0_ ;_ &quot;￥&quot;* &quot;-&quot;_ ;_ @_ "/>
    <numFmt numFmtId="43" formatCode="_ * #,##0.00_ ;_ * \-#,##0.00_ ;_ * &quot;-&quot;??_ ;_ @_ "/>
    <numFmt numFmtId="44" formatCode="_ &quot;￥&quot;* #,##0.00_ ;_ &quot;￥&quot;* \-#,##0.00_ ;_ &quot;￥&quot;* &quot;-&quot;??_ ;_ @_ "/>
    <numFmt numFmtId="41" formatCode="_ * #,##0_ ;_ * \-#,##0_ ;_ * &quot;-&quot;_ ;_ @_ "/>
    <numFmt numFmtId="176" formatCode="yyyy/mm/dd"/>
    <numFmt numFmtId="177" formatCode="yyyy/mm/dd\ hh:mm:ss"/>
    <numFmt numFmtId="178" formatCode="#,##0;\-#,##0;;@"/>
    <numFmt numFmtId="179" formatCode="#,##0.00;\-#,##0.00;;@"/>
    <numFmt numFmtId="180" formatCode="hh:mm:ss"/>
  </numFmts>
  <fonts count="39">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indexed="8"/>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sz val="10"/>
      <color indexed="8"/>
      <name val="宋体"/>
      <charset val="134"/>
    </font>
    <font>
      <b/>
      <sz val="18"/>
      <color rgb="FF000000"/>
      <name val="宋体"/>
      <charset val="134"/>
    </font>
    <font>
      <sz val="9.75"/>
      <color rgb="FF000000"/>
      <name val="SimSun"/>
      <charset val="134"/>
    </font>
    <font>
      <b/>
      <sz val="9"/>
      <color rgb="FF000000"/>
      <name val="宋体"/>
      <charset val="134"/>
    </font>
    <font>
      <b/>
      <sz val="9"/>
      <color indexed="8"/>
      <name val="宋体"/>
      <charset val="134"/>
    </font>
    <font>
      <sz val="10.5"/>
      <color rgb="FF000000"/>
      <name val="宋体"/>
      <charset val="134"/>
    </font>
    <font>
      <b/>
      <sz val="10.5"/>
      <color rgb="FF000000"/>
      <name val="宋体"/>
      <charset val="134"/>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9"/>
      <name val="宋体"/>
      <charset val="134"/>
    </font>
    <font>
      <b/>
      <sz val="11"/>
      <color rgb="FFFA7D00"/>
      <name val="宋体"/>
      <charset val="0"/>
      <scheme val="minor"/>
    </font>
    <font>
      <sz val="11"/>
      <color rgb="FFFA7D00"/>
      <name val="宋体"/>
      <charset val="0"/>
      <scheme val="minor"/>
    </font>
    <font>
      <sz val="11"/>
      <color rgb="FF0061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C7CE"/>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rgb="FFFFEB9C"/>
        <bgColor indexed="64"/>
      </patternFill>
    </fill>
    <fill>
      <patternFill patternType="solid">
        <fgColor theme="4"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bgColor indexed="64"/>
      </patternFill>
    </fill>
    <fill>
      <patternFill patternType="solid">
        <fgColor theme="6"/>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bgColor indexed="64"/>
      </patternFill>
    </fill>
    <fill>
      <patternFill patternType="solid">
        <fgColor theme="7"/>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top style="thin">
        <color rgb="FF000000"/>
      </top>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57">
    <xf numFmtId="0" fontId="0" fillId="0" borderId="0"/>
    <xf numFmtId="42" fontId="0" fillId="0" borderId="0" applyFont="0" applyFill="0" applyBorder="0" applyAlignment="0" applyProtection="0">
      <alignment vertical="center"/>
    </xf>
    <xf numFmtId="0" fontId="31" fillId="18" borderId="0" applyNumberFormat="0" applyBorder="0" applyAlignment="0" applyProtection="0">
      <alignment vertical="center"/>
    </xf>
    <xf numFmtId="0" fontId="30" fillId="10" borderId="2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177" fontId="35" fillId="0" borderId="7">
      <alignment horizontal="right" vertical="center"/>
    </xf>
    <xf numFmtId="0" fontId="31" fillId="14" borderId="0" applyNumberFormat="0" applyBorder="0" applyAlignment="0" applyProtection="0">
      <alignment vertical="center"/>
    </xf>
    <xf numFmtId="0" fontId="22" fillId="3" borderId="0" applyNumberFormat="0" applyBorder="0" applyAlignment="0" applyProtection="0">
      <alignment vertical="center"/>
    </xf>
    <xf numFmtId="43" fontId="0" fillId="0" borderId="0" applyFont="0" applyFill="0" applyBorder="0" applyAlignment="0" applyProtection="0">
      <alignment vertical="center"/>
    </xf>
    <xf numFmtId="0" fontId="23" fillId="20" borderId="0" applyNumberFormat="0" applyBorder="0" applyAlignment="0" applyProtection="0">
      <alignment vertical="center"/>
    </xf>
    <xf numFmtId="0" fontId="28" fillId="0" borderId="0" applyNumberFormat="0" applyFill="0" applyBorder="0" applyAlignment="0" applyProtection="0">
      <alignment vertical="center"/>
    </xf>
    <xf numFmtId="9" fontId="0" fillId="0" borderId="0" applyFont="0" applyFill="0" applyBorder="0" applyAlignment="0" applyProtection="0">
      <alignment vertical="center"/>
    </xf>
    <xf numFmtId="176" fontId="35" fillId="0" borderId="7">
      <alignment horizontal="right" vertical="center"/>
    </xf>
    <xf numFmtId="0" fontId="21" fillId="0" borderId="0" applyNumberFormat="0" applyFill="0" applyBorder="0" applyAlignment="0" applyProtection="0">
      <alignment vertical="center"/>
    </xf>
    <xf numFmtId="0" fontId="0" fillId="7" borderId="17" applyNumberFormat="0" applyFont="0" applyAlignment="0" applyProtection="0">
      <alignment vertical="center"/>
    </xf>
    <xf numFmtId="0" fontId="23" fillId="23" borderId="0" applyNumberFormat="0" applyBorder="0" applyAlignment="0" applyProtection="0">
      <alignment vertical="center"/>
    </xf>
    <xf numFmtId="0" fontId="2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5" fillId="0" borderId="16" applyNumberFormat="0" applyFill="0" applyAlignment="0" applyProtection="0">
      <alignment vertical="center"/>
    </xf>
    <xf numFmtId="0" fontId="33" fillId="0" borderId="16" applyNumberFormat="0" applyFill="0" applyAlignment="0" applyProtection="0">
      <alignment vertical="center"/>
    </xf>
    <xf numFmtId="0" fontId="23" fillId="9" borderId="0" applyNumberFormat="0" applyBorder="0" applyAlignment="0" applyProtection="0">
      <alignment vertical="center"/>
    </xf>
    <xf numFmtId="0" fontId="20" fillId="0" borderId="19" applyNumberFormat="0" applyFill="0" applyAlignment="0" applyProtection="0">
      <alignment vertical="center"/>
    </xf>
    <xf numFmtId="0" fontId="23" fillId="22" borderId="0" applyNumberFormat="0" applyBorder="0" applyAlignment="0" applyProtection="0">
      <alignment vertical="center"/>
    </xf>
    <xf numFmtId="0" fontId="24" fillId="6" borderId="15" applyNumberFormat="0" applyAlignment="0" applyProtection="0">
      <alignment vertical="center"/>
    </xf>
    <xf numFmtId="0" fontId="36" fillId="6" borderId="20" applyNumberFormat="0" applyAlignment="0" applyProtection="0">
      <alignment vertical="center"/>
    </xf>
    <xf numFmtId="0" fontId="32" fillId="12" borderId="21" applyNumberFormat="0" applyAlignment="0" applyProtection="0">
      <alignment vertical="center"/>
    </xf>
    <xf numFmtId="0" fontId="31" fillId="27" borderId="0" applyNumberFormat="0" applyBorder="0" applyAlignment="0" applyProtection="0">
      <alignment vertical="center"/>
    </xf>
    <xf numFmtId="0" fontId="23" fillId="5" borderId="0" applyNumberFormat="0" applyBorder="0" applyAlignment="0" applyProtection="0">
      <alignment vertical="center"/>
    </xf>
    <xf numFmtId="0" fontId="37" fillId="0" borderId="22" applyNumberFormat="0" applyFill="0" applyAlignment="0" applyProtection="0">
      <alignment vertical="center"/>
    </xf>
    <xf numFmtId="0" fontId="26" fillId="0" borderId="18" applyNumberFormat="0" applyFill="0" applyAlignment="0" applyProtection="0">
      <alignment vertical="center"/>
    </xf>
    <xf numFmtId="0" fontId="38" fillId="28" borderId="0" applyNumberFormat="0" applyBorder="0" applyAlignment="0" applyProtection="0">
      <alignment vertical="center"/>
    </xf>
    <xf numFmtId="0" fontId="29" fillId="8" borderId="0" applyNumberFormat="0" applyBorder="0" applyAlignment="0" applyProtection="0">
      <alignment vertical="center"/>
    </xf>
    <xf numFmtId="10" fontId="35" fillId="0" borderId="7">
      <alignment horizontal="right" vertical="center"/>
    </xf>
    <xf numFmtId="0" fontId="31" fillId="17" borderId="0" applyNumberFormat="0" applyBorder="0" applyAlignment="0" applyProtection="0">
      <alignment vertical="center"/>
    </xf>
    <xf numFmtId="0" fontId="23" fillId="4" borderId="0" applyNumberFormat="0" applyBorder="0" applyAlignment="0" applyProtection="0">
      <alignment vertical="center"/>
    </xf>
    <xf numFmtId="0" fontId="31" fillId="24" borderId="0" applyNumberFormat="0" applyBorder="0" applyAlignment="0" applyProtection="0">
      <alignment vertical="center"/>
    </xf>
    <xf numFmtId="0" fontId="31" fillId="11" borderId="0" applyNumberFormat="0" applyBorder="0" applyAlignment="0" applyProtection="0">
      <alignment vertical="center"/>
    </xf>
    <xf numFmtId="0" fontId="31" fillId="26" borderId="0" applyNumberFormat="0" applyBorder="0" applyAlignment="0" applyProtection="0">
      <alignment vertical="center"/>
    </xf>
    <xf numFmtId="0" fontId="31" fillId="31" borderId="0" applyNumberFormat="0" applyBorder="0" applyAlignment="0" applyProtection="0">
      <alignment vertical="center"/>
    </xf>
    <xf numFmtId="0" fontId="23" fillId="16" borderId="0" applyNumberFormat="0" applyBorder="0" applyAlignment="0" applyProtection="0">
      <alignment vertical="center"/>
    </xf>
    <xf numFmtId="0" fontId="23" fillId="33" borderId="0" applyNumberFormat="0" applyBorder="0" applyAlignment="0" applyProtection="0">
      <alignment vertical="center"/>
    </xf>
    <xf numFmtId="0" fontId="31" fillId="25" borderId="0" applyNumberFormat="0" applyBorder="0" applyAlignment="0" applyProtection="0">
      <alignment vertical="center"/>
    </xf>
    <xf numFmtId="0" fontId="31" fillId="30" borderId="0" applyNumberFormat="0" applyBorder="0" applyAlignment="0" applyProtection="0">
      <alignment vertical="center"/>
    </xf>
    <xf numFmtId="0" fontId="23" fillId="15" borderId="0" applyNumberFormat="0" applyBorder="0" applyAlignment="0" applyProtection="0">
      <alignment vertical="center"/>
    </xf>
    <xf numFmtId="0" fontId="31" fillId="13" borderId="0" applyNumberFormat="0" applyBorder="0" applyAlignment="0" applyProtection="0">
      <alignment vertical="center"/>
    </xf>
    <xf numFmtId="0" fontId="23" fillId="19" borderId="0" applyNumberFormat="0" applyBorder="0" applyAlignment="0" applyProtection="0">
      <alignment vertical="center"/>
    </xf>
    <xf numFmtId="0" fontId="23" fillId="32" borderId="0" applyNumberFormat="0" applyBorder="0" applyAlignment="0" applyProtection="0">
      <alignment vertical="center"/>
    </xf>
    <xf numFmtId="0" fontId="31" fillId="29" borderId="0" applyNumberFormat="0" applyBorder="0" applyAlignment="0" applyProtection="0">
      <alignment vertical="center"/>
    </xf>
    <xf numFmtId="0" fontId="23" fillId="21" borderId="0" applyNumberFormat="0" applyBorder="0" applyAlignment="0" applyProtection="0">
      <alignment vertical="center"/>
    </xf>
    <xf numFmtId="178" fontId="35" fillId="0" borderId="7">
      <alignment horizontal="right" vertical="center"/>
    </xf>
    <xf numFmtId="179" fontId="35" fillId="0" borderId="7">
      <alignment horizontal="right" vertical="center"/>
    </xf>
    <xf numFmtId="179" fontId="35" fillId="0" borderId="7">
      <alignment horizontal="right" vertical="center"/>
    </xf>
    <xf numFmtId="49" fontId="35" fillId="0" borderId="7">
      <alignment horizontal="left" vertical="center" wrapText="1"/>
    </xf>
    <xf numFmtId="180" fontId="35" fillId="0" borderId="7">
      <alignment horizontal="right" vertical="center"/>
    </xf>
  </cellStyleXfs>
  <cellXfs count="219">
    <xf numFmtId="0" fontId="0" fillId="0" borderId="0" xfId="0" applyFont="1" applyBorder="1"/>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5" fillId="2" borderId="7" xfId="0" applyNumberFormat="1" applyFont="1" applyFill="1" applyBorder="1" applyAlignment="1" applyProtection="1">
      <alignment horizontal="left" vertical="center" wrapText="1"/>
      <protection locked="0"/>
    </xf>
    <xf numFmtId="0" fontId="5" fillId="0" borderId="7" xfId="0" applyNumberFormat="1" applyFont="1" applyFill="1" applyBorder="1" applyAlignment="1" applyProtection="1">
      <alignment horizontal="left" vertical="center"/>
      <protection locked="0"/>
    </xf>
    <xf numFmtId="4" fontId="5" fillId="0" borderId="7" xfId="0" applyNumberFormat="1" applyFont="1" applyFill="1" applyBorder="1" applyAlignment="1" applyProtection="1">
      <alignment horizontal="right" vertical="center" wrapText="1"/>
      <protection locked="0"/>
    </xf>
    <xf numFmtId="49" fontId="5" fillId="0" borderId="7" xfId="0" applyNumberFormat="1" applyFont="1" applyFill="1" applyBorder="1" applyAlignment="1" applyProtection="1">
      <alignment horizontal="left" vertical="center" wrapText="1"/>
    </xf>
    <xf numFmtId="0" fontId="5" fillId="0" borderId="2" xfId="0" applyNumberFormat="1" applyFont="1" applyFill="1" applyBorder="1" applyAlignment="1" applyProtection="1">
      <alignment horizontal="center" vertical="center" wrapText="1"/>
      <protection locked="0"/>
    </xf>
    <xf numFmtId="0" fontId="5" fillId="0" borderId="3" xfId="0" applyNumberFormat="1" applyFont="1" applyFill="1" applyBorder="1" applyAlignment="1" applyProtection="1">
      <alignment horizontal="center" vertical="center" wrapText="1"/>
      <protection locked="0"/>
    </xf>
    <xf numFmtId="0" fontId="5" fillId="0" borderId="4" xfId="0" applyNumberFormat="1" applyFont="1" applyFill="1" applyBorder="1" applyAlignment="1" applyProtection="1">
      <alignment horizontal="center"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0" fontId="2" fillId="2" borderId="7" xfId="0" applyFont="1" applyFill="1" applyBorder="1" applyAlignment="1" applyProtection="1">
      <alignment horizontal="left" vertical="center" wrapText="1"/>
      <protection locked="0"/>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4" fontId="2" fillId="0" borderId="7" xfId="0" applyNumberFormat="1" applyFont="1" applyBorder="1" applyAlignment="1" applyProtection="1">
      <alignment horizontal="righ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6" fillId="0" borderId="7" xfId="53" applyNumberFormat="1" applyFont="1" applyBorder="1">
      <alignment horizontal="right" vertical="center"/>
    </xf>
    <xf numFmtId="0" fontId="0" fillId="0" borderId="0" xfId="0" applyFont="1" applyBorder="1" applyAlignment="1">
      <alignment horizontal="center"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9" fontId="6"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5" fillId="0" borderId="6" xfId="0" applyNumberFormat="1" applyFont="1" applyFill="1" applyBorder="1" applyAlignment="1" applyProtection="1">
      <alignment horizontal="left" vertical="center" wrapText="1"/>
    </xf>
    <xf numFmtId="0" fontId="5" fillId="0" borderId="11" xfId="0" applyNumberFormat="1" applyFont="1" applyFill="1" applyBorder="1" applyAlignment="1" applyProtection="1">
      <alignment horizontal="left" vertical="center"/>
      <protection locked="0"/>
    </xf>
    <xf numFmtId="0" fontId="5" fillId="0" borderId="11" xfId="0" applyNumberFormat="1" applyFont="1" applyFill="1" applyBorder="1" applyAlignment="1" applyProtection="1">
      <alignment horizontal="left" vertical="center" wrapText="1"/>
    </xf>
    <xf numFmtId="0" fontId="5" fillId="0" borderId="12" xfId="0" applyNumberFormat="1" applyFont="1" applyFill="1" applyBorder="1" applyAlignment="1" applyProtection="1">
      <alignment horizontal="center" vertical="center"/>
    </xf>
    <xf numFmtId="0" fontId="5" fillId="0" borderId="13" xfId="0" applyNumberFormat="1" applyFont="1" applyFill="1" applyBorder="1" applyAlignment="1" applyProtection="1">
      <alignment horizontal="center"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179" fontId="5" fillId="0" borderId="7" xfId="0" applyNumberFormat="1" applyFont="1" applyFill="1" applyBorder="1" applyAlignment="1" applyProtection="1">
      <alignment horizontal="right" vertical="center"/>
    </xf>
    <xf numFmtId="0" fontId="5" fillId="0" borderId="11" xfId="0" applyNumberFormat="1" applyFont="1" applyFill="1" applyBorder="1" applyAlignment="1" applyProtection="1">
      <alignment horizontal="center"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78" fontId="6" fillId="0" borderId="7" xfId="52" applyNumberFormat="1" applyFont="1" applyBorder="1" applyAlignment="1">
      <alignment horizontal="center" vertical="center"/>
    </xf>
    <xf numFmtId="178" fontId="6" fillId="0" borderId="7" xfId="0" applyNumberFormat="1" applyFont="1" applyBorder="1" applyAlignment="1">
      <alignment horizontal="center" vertical="center"/>
    </xf>
    <xf numFmtId="3" fontId="5" fillId="0" borderId="11" xfId="0" applyNumberFormat="1" applyFont="1" applyFill="1" applyBorder="1" applyAlignment="1" applyProtection="1">
      <alignment horizontal="right"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4" xfId="0"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0" fillId="0" borderId="0" xfId="0" applyBorder="1"/>
    <xf numFmtId="0" fontId="1" fillId="0" borderId="7" xfId="0" applyFont="1" applyBorder="1" applyAlignment="1">
      <alignment horizontal="center" vertical="center" wrapText="1"/>
    </xf>
    <xf numFmtId="0" fontId="5" fillId="0" borderId="7" xfId="0" applyNumberFormat="1" applyFont="1" applyFill="1" applyBorder="1" applyAlignment="1" applyProtection="1">
      <alignment horizontal="left" vertical="center" wrapText="1"/>
    </xf>
    <xf numFmtId="0" fontId="5" fillId="0" borderId="7" xfId="0" applyNumberFormat="1" applyFont="1" applyFill="1" applyBorder="1" applyAlignment="1" applyProtection="1">
      <alignment vertical="center" wrapText="1"/>
    </xf>
    <xf numFmtId="0" fontId="5" fillId="0" borderId="7" xfId="0" applyNumberFormat="1" applyFont="1" applyFill="1" applyBorder="1" applyAlignment="1" applyProtection="1">
      <alignment horizontal="center" vertical="center" wrapText="1"/>
    </xf>
    <xf numFmtId="0" fontId="5" fillId="2" borderId="7" xfId="0" applyNumberFormat="1" applyFont="1" applyFill="1" applyBorder="1" applyAlignment="1" applyProtection="1">
      <alignment horizontal="center" vertical="center"/>
      <protection locked="0"/>
    </xf>
    <xf numFmtId="0" fontId="5" fillId="0" borderId="7" xfId="0" applyNumberFormat="1" applyFont="1" applyFill="1" applyBorder="1" applyAlignment="1" applyProtection="1">
      <alignment horizontal="left" vertical="center" wrapText="1" indent="1"/>
    </xf>
    <xf numFmtId="0" fontId="5" fillId="0" borderId="1" xfId="0" applyNumberFormat="1" applyFont="1" applyFill="1" applyBorder="1" applyAlignment="1" applyProtection="1">
      <alignment horizontal="left" vertical="center" wrapText="1" indent="2"/>
    </xf>
    <xf numFmtId="0" fontId="5" fillId="2" borderId="1" xfId="0" applyNumberFormat="1" applyFont="1" applyFill="1" applyBorder="1" applyAlignment="1" applyProtection="1">
      <alignment horizontal="left" vertical="center" wrapText="1"/>
      <protection locked="0"/>
    </xf>
    <xf numFmtId="0" fontId="5" fillId="0" borderId="5" xfId="0" applyNumberFormat="1" applyFont="1" applyFill="1" applyBorder="1" applyAlignment="1" applyProtection="1">
      <alignment horizontal="left" vertical="center" wrapText="1" indent="2"/>
    </xf>
    <xf numFmtId="0" fontId="5" fillId="2" borderId="5" xfId="0" applyNumberFormat="1" applyFont="1" applyFill="1" applyBorder="1" applyAlignment="1" applyProtection="1">
      <alignment horizontal="left" vertical="center" wrapText="1"/>
      <protection locked="0"/>
    </xf>
    <xf numFmtId="0" fontId="5" fillId="0" borderId="6" xfId="0" applyNumberFormat="1" applyFont="1" applyFill="1" applyBorder="1" applyAlignment="1" applyProtection="1">
      <alignment horizontal="left" vertical="center" wrapText="1" indent="2"/>
    </xf>
    <xf numFmtId="0" fontId="5" fillId="2" borderId="6" xfId="0" applyNumberFormat="1" applyFont="1" applyFill="1" applyBorder="1" applyAlignment="1" applyProtection="1">
      <alignment horizontal="left" vertical="center" wrapText="1"/>
      <protection locked="0"/>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5" fillId="0" borderId="7" xfId="0" applyNumberFormat="1" applyFont="1" applyFill="1" applyBorder="1" applyAlignment="1" applyProtection="1">
      <alignment horizontal="left" vertical="center"/>
    </xf>
    <xf numFmtId="0" fontId="12" fillId="0" borderId="2" xfId="0" applyNumberFormat="1" applyFont="1" applyFill="1" applyBorder="1" applyAlignment="1" applyProtection="1">
      <alignment horizontal="center" vertical="center" wrapText="1"/>
      <protection locked="0"/>
    </xf>
    <xf numFmtId="0" fontId="12" fillId="0" borderId="3" xfId="0" applyNumberFormat="1" applyFont="1" applyFill="1" applyBorder="1" applyAlignment="1" applyProtection="1">
      <alignment horizontal="center" vertical="center" wrapText="1"/>
      <protection locked="0"/>
    </xf>
    <xf numFmtId="0" fontId="12" fillId="0" borderId="4" xfId="0" applyNumberFormat="1" applyFont="1" applyFill="1" applyBorder="1" applyAlignment="1" applyProtection="1">
      <alignment horizontal="center" vertical="center" wrapText="1"/>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3"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5" fillId="0" borderId="7" xfId="0" applyNumberFormat="1" applyFont="1" applyFill="1" applyBorder="1" applyAlignment="1" applyProtection="1">
      <alignment horizontal="left" vertical="center" wrapText="1" indent="2"/>
    </xf>
    <xf numFmtId="0" fontId="1" fillId="0" borderId="4" xfId="0" applyFont="1" applyBorder="1" applyAlignment="1">
      <alignment horizontal="center" vertical="center"/>
    </xf>
    <xf numFmtId="0" fontId="7" fillId="2" borderId="0" xfId="0" applyFont="1" applyFill="1" applyBorder="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2" fillId="0" borderId="7" xfId="0" applyFont="1" applyBorder="1" applyAlignment="1">
      <alignment horizontal="left" vertical="center"/>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179" fontId="16" fillId="0" borderId="7" xfId="0" applyNumberFormat="1" applyFont="1" applyFill="1" applyBorder="1" applyAlignment="1" applyProtection="1">
      <alignment horizontal="right" vertical="center"/>
    </xf>
    <xf numFmtId="0" fontId="14" fillId="2" borderId="1" xfId="0" applyFont="1" applyFill="1" applyBorder="1" applyAlignment="1">
      <alignment horizontal="center" vertical="center"/>
    </xf>
    <xf numFmtId="0" fontId="14" fillId="0" borderId="2" xfId="0" applyFont="1" applyBorder="1" applyAlignment="1" applyProtection="1">
      <alignment horizontal="center" vertical="center"/>
      <protection locked="0"/>
    </xf>
    <xf numFmtId="0" fontId="14" fillId="0" borderId="3" xfId="0" applyFont="1" applyBorder="1" applyAlignment="1" applyProtection="1">
      <alignment horizontal="center" vertical="center"/>
      <protection locked="0"/>
    </xf>
    <xf numFmtId="0" fontId="14" fillId="0" borderId="4" xfId="0" applyFont="1" applyBorder="1" applyAlignment="1" applyProtection="1">
      <alignment horizontal="center" vertical="center"/>
      <protection locked="0"/>
    </xf>
    <xf numFmtId="0" fontId="14" fillId="0" borderId="1" xfId="0" applyFont="1" applyBorder="1" applyAlignment="1" applyProtection="1">
      <alignment horizontal="center" vertical="center"/>
      <protection locked="0"/>
    </xf>
    <xf numFmtId="0" fontId="14" fillId="2" borderId="6" xfId="0" applyFont="1" applyFill="1" applyBorder="1" applyAlignment="1" applyProtection="1">
      <alignment horizontal="center" vertical="center" wrapText="1"/>
      <protection locked="0"/>
    </xf>
    <xf numFmtId="0" fontId="14" fillId="0" borderId="6" xfId="0" applyFont="1" applyBorder="1" applyAlignment="1" applyProtection="1">
      <alignment horizontal="center" vertical="center"/>
      <protection locked="0"/>
    </xf>
    <xf numFmtId="0" fontId="14" fillId="0" borderId="7" xfId="0" applyFont="1" applyBorder="1" applyAlignment="1" applyProtection="1">
      <alignment horizontal="center" vertical="center"/>
      <protection locked="0"/>
    </xf>
    <xf numFmtId="0" fontId="5" fillId="2" borderId="7" xfId="0" applyNumberFormat="1" applyFont="1" applyFill="1" applyBorder="1" applyAlignment="1" applyProtection="1">
      <alignment horizontal="left" vertical="center" wrapText="1"/>
    </xf>
    <xf numFmtId="0" fontId="5" fillId="2" borderId="7" xfId="0" applyNumberFormat="1" applyFont="1" applyFill="1" applyBorder="1" applyAlignment="1" applyProtection="1">
      <alignment horizontal="left" vertical="center" wrapText="1" indent="1"/>
    </xf>
    <xf numFmtId="0" fontId="5" fillId="2" borderId="7" xfId="0" applyNumberFormat="1" applyFont="1" applyFill="1" applyBorder="1" applyAlignment="1" applyProtection="1">
      <alignment horizontal="left" vertical="center" wrapText="1" indent="2"/>
    </xf>
    <xf numFmtId="0" fontId="2" fillId="2" borderId="2" xfId="0" applyFont="1" applyFill="1" applyBorder="1" applyAlignment="1">
      <alignment horizontal="center" vertical="center" wrapText="1"/>
    </xf>
    <xf numFmtId="0" fontId="14" fillId="0" borderId="3"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pplyProtection="1">
      <alignment horizontal="center" vertical="center" wrapText="1"/>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11" xfId="0" applyFont="1" applyFill="1" applyBorder="1" applyAlignment="1">
      <alignment horizontal="left" vertical="center"/>
    </xf>
    <xf numFmtId="0" fontId="2" fillId="2" borderId="11" xfId="0" applyFont="1" applyFill="1" applyBorder="1" applyAlignment="1">
      <alignment horizontal="right" vertical="center"/>
    </xf>
    <xf numFmtId="0" fontId="2" fillId="2" borderId="7" xfId="0" applyFont="1" applyFill="1" applyBorder="1" applyAlignment="1">
      <alignment horizontal="center" vertical="center"/>
    </xf>
    <xf numFmtId="0" fontId="5" fillId="2" borderId="7" xfId="0" applyNumberFormat="1" applyFont="1" applyFill="1" applyBorder="1" applyAlignment="1" applyProtection="1">
      <alignment horizontal="left" vertical="center" wrapText="1" indent="1"/>
      <protection locked="0"/>
    </xf>
    <xf numFmtId="0" fontId="2" fillId="2" borderId="7" xfId="0" applyFont="1" applyFill="1" applyBorder="1" applyAlignment="1" applyProtection="1">
      <alignment horizontal="left" vertical="center" wrapText="1" indent="1"/>
      <protection locked="0"/>
    </xf>
    <xf numFmtId="0" fontId="7"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xf numFmtId="179" fontId="17" fillId="0" borderId="7" xfId="53" applyFont="1">
      <alignment horizontal="right" vertical="center"/>
    </xf>
    <xf numFmtId="179" fontId="18" fillId="0" borderId="7" xfId="53" applyFont="1">
      <alignment horizontal="right" vertical="center"/>
    </xf>
  </cellXfs>
  <cellStyles count="57">
    <cellStyle name="常规" xfId="0" builtinId="0"/>
    <cellStyle name="货币[0]" xfId="1" builtinId="7"/>
    <cellStyle name="20% - 强调文字颜色 3" xfId="2" builtinId="38"/>
    <cellStyle name="输入" xfId="3" builtinId="20"/>
    <cellStyle name="货币" xfId="4" builtinId="4"/>
    <cellStyle name="千位分隔[0]" xfId="5" builtinId="6"/>
    <cellStyle name="DateTimeStyle" xf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DateStyle"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检查单元格" xfId="28" builtinId="23"/>
    <cellStyle name="20% - 强调文字颜色 6" xfId="29" builtinId="50"/>
    <cellStyle name="强调文字颜色 2" xfId="30" builtinId="33"/>
    <cellStyle name="链接单元格" xfId="31" builtinId="24"/>
    <cellStyle name="汇总" xfId="32" builtinId="25"/>
    <cellStyle name="好" xfId="33" builtinId="26"/>
    <cellStyle name="适中" xfId="34" builtinId="28"/>
    <cellStyle name="PercentStyle" xfId="35"/>
    <cellStyle name="20% - 强调文字颜色 5" xfId="36" builtinId="46"/>
    <cellStyle name="强调文字颜色 1" xfId="37" builtinId="29"/>
    <cellStyle name="20% - 强调文字颜色 1" xfId="38" builtinId="30"/>
    <cellStyle name="40% - 强调文字颜色 1" xfId="39" builtinId="31"/>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IntegralNumberStyle" xfId="52"/>
    <cellStyle name="MoneyStyle" xfId="53"/>
    <cellStyle name="NumberStyle" xfId="54"/>
    <cellStyle name="TextStyle" xfId="55"/>
    <cellStyle name="Time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D47"/>
  <sheetViews>
    <sheetView showGridLines="0" showZeros="0" workbookViewId="0">
      <pane ySplit="1" topLeftCell="A8" activePane="bottomLeft" state="frozen"/>
      <selection/>
      <selection pane="bottomLeft" activeCell="A4" sqref="A4:B4"/>
    </sheetView>
  </sheetViews>
  <sheetFormatPr defaultColWidth="8.625" defaultRowHeight="12.75" customHeight="1" outlineLevelCol="3"/>
  <cols>
    <col min="1" max="4" width="41" customWidth="1"/>
  </cols>
  <sheetData>
    <row r="1" customHeight="1" spans="1:4">
      <c r="A1" s="39"/>
      <c r="B1" s="39"/>
      <c r="C1" s="39"/>
      <c r="D1" s="39"/>
    </row>
    <row r="2" ht="15" customHeight="1" spans="1:4">
      <c r="A2" s="48"/>
      <c r="B2" s="48"/>
      <c r="C2" s="48"/>
      <c r="D2" s="66" t="s">
        <v>0</v>
      </c>
    </row>
    <row r="3" ht="41.25" customHeight="1" spans="1:1">
      <c r="A3" s="43" t="str">
        <f>"2025"&amp;"年部门财务收支预算总表"</f>
        <v>2025年部门财务收支预算总表</v>
      </c>
    </row>
    <row r="4" ht="17.25" customHeight="1" spans="1:4">
      <c r="A4" s="46" t="s">
        <v>1</v>
      </c>
      <c r="B4" s="176"/>
      <c r="D4" s="154" t="s">
        <v>2</v>
      </c>
    </row>
    <row r="5" ht="23.25" customHeight="1" spans="1:4">
      <c r="A5" s="177" t="s">
        <v>3</v>
      </c>
      <c r="B5" s="178"/>
      <c r="C5" s="177" t="s">
        <v>4</v>
      </c>
      <c r="D5" s="178"/>
    </row>
    <row r="6" ht="24" customHeight="1" spans="1:4">
      <c r="A6" s="177" t="s">
        <v>5</v>
      </c>
      <c r="B6" s="177" t="s">
        <v>6</v>
      </c>
      <c r="C6" s="177" t="s">
        <v>7</v>
      </c>
      <c r="D6" s="177" t="s">
        <v>6</v>
      </c>
    </row>
    <row r="7" ht="17.25" customHeight="1" spans="1:4">
      <c r="A7" s="179" t="s">
        <v>8</v>
      </c>
      <c r="B7" s="82">
        <v>13295241.78</v>
      </c>
      <c r="C7" s="179" t="s">
        <v>9</v>
      </c>
      <c r="D7" s="82"/>
    </row>
    <row r="8" ht="17.25" customHeight="1" spans="1:4">
      <c r="A8" s="179" t="s">
        <v>10</v>
      </c>
      <c r="B8" s="82"/>
      <c r="C8" s="179" t="s">
        <v>11</v>
      </c>
      <c r="D8" s="82"/>
    </row>
    <row r="9" ht="17.25" customHeight="1" spans="1:4">
      <c r="A9" s="179" t="s">
        <v>12</v>
      </c>
      <c r="B9" s="82"/>
      <c r="C9" s="216" t="s">
        <v>13</v>
      </c>
      <c r="D9" s="82"/>
    </row>
    <row r="10" ht="17.25" customHeight="1" spans="1:4">
      <c r="A10" s="179" t="s">
        <v>14</v>
      </c>
      <c r="B10" s="82"/>
      <c r="C10" s="216" t="s">
        <v>15</v>
      </c>
      <c r="D10" s="82"/>
    </row>
    <row r="11" ht="17.25" customHeight="1" spans="1:4">
      <c r="A11" s="179" t="s">
        <v>16</v>
      </c>
      <c r="B11" s="82"/>
      <c r="C11" s="216" t="s">
        <v>17</v>
      </c>
      <c r="D11" s="82"/>
    </row>
    <row r="12" ht="17.25" customHeight="1" spans="1:4">
      <c r="A12" s="179" t="s">
        <v>18</v>
      </c>
      <c r="B12" s="82">
        <v>1085893.27</v>
      </c>
      <c r="C12" s="216" t="s">
        <v>19</v>
      </c>
      <c r="D12" s="82"/>
    </row>
    <row r="13" ht="17.25" customHeight="1" spans="1:4">
      <c r="A13" s="179" t="s">
        <v>20</v>
      </c>
      <c r="B13" s="82"/>
      <c r="C13" s="32" t="s">
        <v>21</v>
      </c>
      <c r="D13" s="82"/>
    </row>
    <row r="14" ht="17.25" customHeight="1" spans="1:4">
      <c r="A14" s="179" t="s">
        <v>22</v>
      </c>
      <c r="B14" s="82"/>
      <c r="C14" s="32" t="s">
        <v>23</v>
      </c>
      <c r="D14" s="217">
        <v>2101958</v>
      </c>
    </row>
    <row r="15" ht="17.25" customHeight="1" spans="1:4">
      <c r="A15" s="179" t="s">
        <v>24</v>
      </c>
      <c r="B15" s="82"/>
      <c r="C15" s="32" t="s">
        <v>25</v>
      </c>
      <c r="D15" s="217">
        <v>828245</v>
      </c>
    </row>
    <row r="16" ht="17.25" customHeight="1" spans="1:4">
      <c r="A16" s="179" t="s">
        <v>26</v>
      </c>
      <c r="B16" s="82">
        <v>3000</v>
      </c>
      <c r="C16" s="32" t="s">
        <v>27</v>
      </c>
      <c r="D16" s="82"/>
    </row>
    <row r="17" ht="17.25" customHeight="1" spans="1:4">
      <c r="A17" s="180"/>
      <c r="B17" s="82"/>
      <c r="C17" s="32" t="s">
        <v>28</v>
      </c>
      <c r="D17" s="82"/>
    </row>
    <row r="18" ht="17.25" customHeight="1" spans="1:4">
      <c r="A18" s="181"/>
      <c r="B18" s="82"/>
      <c r="C18" s="32" t="s">
        <v>29</v>
      </c>
      <c r="D18" s="82"/>
    </row>
    <row r="19" ht="17.25" customHeight="1" spans="1:4">
      <c r="A19" s="181"/>
      <c r="B19" s="82"/>
      <c r="C19" s="32" t="s">
        <v>30</v>
      </c>
      <c r="D19" s="217">
        <v>10759982.05</v>
      </c>
    </row>
    <row r="20" ht="17.25" customHeight="1" spans="1:4">
      <c r="A20" s="181"/>
      <c r="B20" s="82"/>
      <c r="C20" s="32" t="s">
        <v>31</v>
      </c>
      <c r="D20" s="82"/>
    </row>
    <row r="21" ht="17.25" customHeight="1" spans="1:4">
      <c r="A21" s="181"/>
      <c r="B21" s="82"/>
      <c r="C21" s="32" t="s">
        <v>32</v>
      </c>
      <c r="D21" s="82"/>
    </row>
    <row r="22" ht="17.25" customHeight="1" spans="1:4">
      <c r="A22" s="181"/>
      <c r="B22" s="82"/>
      <c r="C22" s="32" t="s">
        <v>33</v>
      </c>
      <c r="D22" s="82"/>
    </row>
    <row r="23" ht="17.25" customHeight="1" spans="1:4">
      <c r="A23" s="181"/>
      <c r="B23" s="82"/>
      <c r="C23" s="32" t="s">
        <v>34</v>
      </c>
      <c r="D23" s="82"/>
    </row>
    <row r="24" ht="17.25" customHeight="1" spans="1:4">
      <c r="A24" s="181"/>
      <c r="B24" s="82"/>
      <c r="C24" s="32" t="s">
        <v>35</v>
      </c>
      <c r="D24" s="82"/>
    </row>
    <row r="25" ht="17.25" customHeight="1" spans="1:4">
      <c r="A25" s="181"/>
      <c r="B25" s="82"/>
      <c r="C25" s="32" t="s">
        <v>36</v>
      </c>
      <c r="D25" s="217">
        <v>693950</v>
      </c>
    </row>
    <row r="26" ht="17.25" customHeight="1" spans="1:4">
      <c r="A26" s="181"/>
      <c r="B26" s="82"/>
      <c r="C26" s="32" t="s">
        <v>37</v>
      </c>
      <c r="D26" s="82"/>
    </row>
    <row r="27" ht="17.25" customHeight="1" spans="1:4">
      <c r="A27" s="181"/>
      <c r="B27" s="82"/>
      <c r="C27" s="180" t="s">
        <v>38</v>
      </c>
      <c r="D27" s="82"/>
    </row>
    <row r="28" ht="17.25" customHeight="1" spans="1:4">
      <c r="A28" s="181"/>
      <c r="B28" s="82"/>
      <c r="C28" s="32" t="s">
        <v>39</v>
      </c>
      <c r="D28" s="82"/>
    </row>
    <row r="29" ht="16.5" customHeight="1" spans="1:4">
      <c r="A29" s="181"/>
      <c r="B29" s="82"/>
      <c r="C29" s="32" t="s">
        <v>40</v>
      </c>
      <c r="D29" s="82"/>
    </row>
    <row r="30" ht="16.5" customHeight="1" spans="1:4">
      <c r="A30" s="181"/>
      <c r="B30" s="82"/>
      <c r="C30" s="180" t="s">
        <v>41</v>
      </c>
      <c r="D30" s="82"/>
    </row>
    <row r="31" ht="17.25" customHeight="1" spans="1:4">
      <c r="A31" s="181"/>
      <c r="B31" s="82"/>
      <c r="C31" s="180" t="s">
        <v>42</v>
      </c>
      <c r="D31" s="82"/>
    </row>
    <row r="32" ht="17.25" customHeight="1" spans="1:4">
      <c r="A32" s="181"/>
      <c r="B32" s="82"/>
      <c r="C32" s="32" t="s">
        <v>43</v>
      </c>
      <c r="D32" s="82"/>
    </row>
    <row r="33" ht="16.5" customHeight="1" spans="1:4">
      <c r="A33" s="181" t="s">
        <v>44</v>
      </c>
      <c r="B33" s="82">
        <v>14384135.05</v>
      </c>
      <c r="C33" s="181" t="s">
        <v>45</v>
      </c>
      <c r="D33" s="218">
        <v>14384135.05</v>
      </c>
    </row>
    <row r="34" ht="16.5" customHeight="1" spans="1:4">
      <c r="A34" s="180" t="s">
        <v>46</v>
      </c>
      <c r="B34" s="82"/>
      <c r="C34" s="180" t="s">
        <v>47</v>
      </c>
      <c r="D34" s="82"/>
    </row>
    <row r="35" ht="16.5" customHeight="1" spans="1:4">
      <c r="A35" s="32" t="s">
        <v>48</v>
      </c>
      <c r="B35" s="82"/>
      <c r="C35" s="32" t="s">
        <v>48</v>
      </c>
      <c r="D35" s="82"/>
    </row>
    <row r="36" ht="16.5" customHeight="1" spans="1:4">
      <c r="A36" s="32" t="s">
        <v>49</v>
      </c>
      <c r="B36" s="82"/>
      <c r="C36" s="32" t="s">
        <v>50</v>
      </c>
      <c r="D36" s="82"/>
    </row>
    <row r="37" ht="16.5" customHeight="1" spans="1:4">
      <c r="A37" s="182" t="s">
        <v>51</v>
      </c>
      <c r="B37" s="82">
        <v>14384135.05</v>
      </c>
      <c r="C37" s="182" t="s">
        <v>52</v>
      </c>
      <c r="D37" s="218">
        <v>14384135.05</v>
      </c>
    </row>
    <row r="47" ht="11.25" customHeight="1"/>
  </sheetData>
  <mergeCells count="4">
    <mergeCell ref="A3:D3"/>
    <mergeCell ref="A4:B4"/>
    <mergeCell ref="A5:B5"/>
    <mergeCell ref="C5:D5"/>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F21"/>
  <sheetViews>
    <sheetView showZeros="0" workbookViewId="0">
      <pane ySplit="1" topLeftCell="A2" activePane="bottomLeft" state="frozen"/>
      <selection/>
      <selection pane="bottomLeft" activeCell="A20" sqref="A20"/>
    </sheetView>
  </sheetViews>
  <sheetFormatPr defaultColWidth="9.125" defaultRowHeight="14.25" customHeight="1" outlineLevelCol="5"/>
  <cols>
    <col min="1" max="1" width="32.125" customWidth="1"/>
    <col min="2" max="2" width="20.75" customWidth="1"/>
    <col min="3" max="3" width="32.125" customWidth="1"/>
    <col min="4" max="4" width="27.75" customWidth="1"/>
    <col min="5" max="6" width="36.75" customWidth="1"/>
  </cols>
  <sheetData>
    <row r="1" customHeight="1" spans="1:6">
      <c r="A1" s="39"/>
      <c r="B1" s="39"/>
      <c r="C1" s="39"/>
      <c r="D1" s="39"/>
      <c r="E1" s="39"/>
      <c r="F1" s="39"/>
    </row>
    <row r="2" ht="12" customHeight="1" spans="1:6">
      <c r="A2" s="122">
        <v>1</v>
      </c>
      <c r="B2" s="123">
        <v>0</v>
      </c>
      <c r="C2" s="122">
        <v>1</v>
      </c>
      <c r="D2" s="124"/>
      <c r="E2" s="124"/>
      <c r="F2" s="121" t="s">
        <v>505</v>
      </c>
    </row>
    <row r="3" ht="42" customHeight="1" spans="1:6">
      <c r="A3" s="125" t="str">
        <f>"2025"&amp;"年部门政府性基金预算支出预算表"</f>
        <v>2025年部门政府性基金预算支出预算表</v>
      </c>
      <c r="B3" s="125" t="s">
        <v>506</v>
      </c>
      <c r="C3" s="126"/>
      <c r="D3" s="127"/>
      <c r="E3" s="127"/>
      <c r="F3" s="127"/>
    </row>
    <row r="4" ht="13.5" customHeight="1" spans="1:6">
      <c r="A4" s="4" t="s">
        <v>1</v>
      </c>
      <c r="B4" s="4" t="s">
        <v>507</v>
      </c>
      <c r="C4" s="122"/>
      <c r="D4" s="124"/>
      <c r="E4" s="124"/>
      <c r="F4" s="121" t="s">
        <v>2</v>
      </c>
    </row>
    <row r="5" ht="19.5" customHeight="1" spans="1:6">
      <c r="A5" s="128" t="s">
        <v>187</v>
      </c>
      <c r="B5" s="129" t="s">
        <v>72</v>
      </c>
      <c r="C5" s="128" t="s">
        <v>73</v>
      </c>
      <c r="D5" s="10" t="s">
        <v>508</v>
      </c>
      <c r="E5" s="11"/>
      <c r="F5" s="12"/>
    </row>
    <row r="6" ht="18.75" customHeight="1" spans="1:6">
      <c r="A6" s="130"/>
      <c r="B6" s="131"/>
      <c r="C6" s="130"/>
      <c r="D6" s="15" t="s">
        <v>56</v>
      </c>
      <c r="E6" s="10" t="s">
        <v>75</v>
      </c>
      <c r="F6" s="15" t="s">
        <v>76</v>
      </c>
    </row>
    <row r="7" ht="18.75" customHeight="1" spans="1:6">
      <c r="A7" s="70">
        <v>1</v>
      </c>
      <c r="B7" s="132" t="s">
        <v>83</v>
      </c>
      <c r="C7" s="70">
        <v>3</v>
      </c>
      <c r="D7" s="133">
        <v>4</v>
      </c>
      <c r="E7" s="133">
        <v>5</v>
      </c>
      <c r="F7" s="133">
        <v>6</v>
      </c>
    </row>
    <row r="8" ht="21" customHeight="1" spans="1:6">
      <c r="A8" s="30"/>
      <c r="B8" s="30"/>
      <c r="C8" s="30"/>
      <c r="D8" s="82"/>
      <c r="E8" s="82"/>
      <c r="F8" s="82"/>
    </row>
    <row r="9" ht="21" customHeight="1" spans="1:6">
      <c r="A9" s="30"/>
      <c r="B9" s="30"/>
      <c r="C9" s="30"/>
      <c r="D9" s="82"/>
      <c r="E9" s="82"/>
      <c r="F9" s="82"/>
    </row>
    <row r="10" ht="18.75" customHeight="1" spans="1:6">
      <c r="A10" s="134" t="s">
        <v>177</v>
      </c>
      <c r="B10" s="134" t="s">
        <v>177</v>
      </c>
      <c r="C10" s="135" t="s">
        <v>177</v>
      </c>
      <c r="D10" s="82"/>
      <c r="E10" s="82"/>
      <c r="F10" s="82"/>
    </row>
    <row r="11" customHeight="1" spans="1:1">
      <c r="A11" t="s">
        <v>509</v>
      </c>
    </row>
    <row r="21" customHeight="1" spans="3:3">
      <c r="C21" s="136" t="s">
        <v>510</v>
      </c>
    </row>
  </sheetData>
  <mergeCells count="7">
    <mergeCell ref="A3:F3"/>
    <mergeCell ref="A4:C4"/>
    <mergeCell ref="D5:F5"/>
    <mergeCell ref="A10:C10"/>
    <mergeCell ref="A5:A6"/>
    <mergeCell ref="B5:B6"/>
    <mergeCell ref="C5:C6"/>
  </mergeCells>
  <printOptions horizontalCentered="1"/>
  <pageMargins left="0.36875" right="0.36875" top="0.559027777777778" bottom="0.559027777777778" header="0.479166666666667" footer="0.479166666666667"/>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S17"/>
  <sheetViews>
    <sheetView showZeros="0" workbookViewId="0">
      <pane ySplit="1" topLeftCell="A2" activePane="bottomLeft" state="frozen"/>
      <selection/>
      <selection pane="bottomLeft" activeCell="O25" sqref="O25"/>
    </sheetView>
  </sheetViews>
  <sheetFormatPr defaultColWidth="9.125" defaultRowHeight="14.25" customHeight="1"/>
  <cols>
    <col min="1" max="2" width="32.625" customWidth="1"/>
    <col min="3" max="3" width="41.125" customWidth="1"/>
    <col min="4" max="4" width="21.75" customWidth="1"/>
    <col min="5" max="5" width="35.25" customWidth="1"/>
    <col min="6" max="6" width="7.75" customWidth="1"/>
    <col min="7" max="7" width="11.125" customWidth="1"/>
    <col min="8" max="8" width="13.25" customWidth="1"/>
    <col min="9" max="18" width="20" customWidth="1"/>
    <col min="19" max="19" width="19.875" customWidth="1"/>
  </cols>
  <sheetData>
    <row r="1" customHeight="1" spans="1:19">
      <c r="A1" s="39"/>
      <c r="B1" s="39"/>
      <c r="C1" s="39"/>
      <c r="D1" s="39"/>
      <c r="E1" s="39"/>
      <c r="F1" s="39"/>
      <c r="G1" s="39"/>
      <c r="H1" s="39"/>
      <c r="I1" s="39"/>
      <c r="J1" s="39"/>
      <c r="K1" s="39"/>
      <c r="L1" s="39"/>
      <c r="M1" s="39"/>
      <c r="N1" s="39"/>
      <c r="O1" s="39"/>
      <c r="P1" s="39"/>
      <c r="Q1" s="39"/>
      <c r="R1" s="39"/>
      <c r="S1" s="39"/>
    </row>
    <row r="2" ht="15.75" customHeight="1" spans="2:19">
      <c r="B2" s="86"/>
      <c r="C2" s="86"/>
      <c r="R2" s="2"/>
      <c r="S2" s="2" t="s">
        <v>511</v>
      </c>
    </row>
    <row r="3" ht="41.25" customHeight="1" spans="1:19">
      <c r="A3" s="75" t="str">
        <f>"2025"&amp;"年部门政府采购预算表"</f>
        <v>2025年部门政府采购预算表</v>
      </c>
      <c r="B3" s="68"/>
      <c r="C3" s="68"/>
      <c r="D3" s="3"/>
      <c r="E3" s="3"/>
      <c r="F3" s="3"/>
      <c r="G3" s="3"/>
      <c r="H3" s="3"/>
      <c r="I3" s="3"/>
      <c r="J3" s="3"/>
      <c r="K3" s="3"/>
      <c r="L3" s="3"/>
      <c r="M3" s="68"/>
      <c r="N3" s="3"/>
      <c r="O3" s="3"/>
      <c r="P3" s="68"/>
      <c r="Q3" s="3"/>
      <c r="R3" s="68"/>
      <c r="S3" s="68"/>
    </row>
    <row r="4" ht="18.75" customHeight="1" spans="1:19">
      <c r="A4" s="113" t="s">
        <v>1</v>
      </c>
      <c r="B4" s="88"/>
      <c r="C4" s="88"/>
      <c r="D4" s="6"/>
      <c r="E4" s="6"/>
      <c r="F4" s="6"/>
      <c r="G4" s="6"/>
      <c r="H4" s="6"/>
      <c r="I4" s="6"/>
      <c r="J4" s="6"/>
      <c r="K4" s="6"/>
      <c r="L4" s="6"/>
      <c r="R4" s="7"/>
      <c r="S4" s="121" t="s">
        <v>2</v>
      </c>
    </row>
    <row r="5" ht="15.75" customHeight="1" spans="1:19">
      <c r="A5" s="9" t="s">
        <v>186</v>
      </c>
      <c r="B5" s="89" t="s">
        <v>187</v>
      </c>
      <c r="C5" s="89" t="s">
        <v>512</v>
      </c>
      <c r="D5" s="90" t="s">
        <v>513</v>
      </c>
      <c r="E5" s="90" t="s">
        <v>514</v>
      </c>
      <c r="F5" s="90" t="s">
        <v>515</v>
      </c>
      <c r="G5" s="90" t="s">
        <v>516</v>
      </c>
      <c r="H5" s="90" t="s">
        <v>517</v>
      </c>
      <c r="I5" s="102" t="s">
        <v>194</v>
      </c>
      <c r="J5" s="102"/>
      <c r="K5" s="102"/>
      <c r="L5" s="102"/>
      <c r="M5" s="103"/>
      <c r="N5" s="102"/>
      <c r="O5" s="102"/>
      <c r="P5" s="83"/>
      <c r="Q5" s="102"/>
      <c r="R5" s="103"/>
      <c r="S5" s="84"/>
    </row>
    <row r="6" ht="17.25" customHeight="1" spans="1:19">
      <c r="A6" s="14"/>
      <c r="B6" s="91"/>
      <c r="C6" s="91"/>
      <c r="D6" s="92"/>
      <c r="E6" s="92"/>
      <c r="F6" s="92"/>
      <c r="G6" s="92"/>
      <c r="H6" s="92"/>
      <c r="I6" s="92" t="s">
        <v>56</v>
      </c>
      <c r="J6" s="92" t="s">
        <v>59</v>
      </c>
      <c r="K6" s="92" t="s">
        <v>518</v>
      </c>
      <c r="L6" s="92" t="s">
        <v>519</v>
      </c>
      <c r="M6" s="104" t="s">
        <v>520</v>
      </c>
      <c r="N6" s="105" t="s">
        <v>521</v>
      </c>
      <c r="O6" s="105"/>
      <c r="P6" s="111"/>
      <c r="Q6" s="105"/>
      <c r="R6" s="112"/>
      <c r="S6" s="93"/>
    </row>
    <row r="7" ht="54" customHeight="1" spans="1:19">
      <c r="A7" s="17"/>
      <c r="B7" s="93"/>
      <c r="C7" s="93"/>
      <c r="D7" s="94"/>
      <c r="E7" s="94"/>
      <c r="F7" s="94"/>
      <c r="G7" s="94"/>
      <c r="H7" s="94"/>
      <c r="I7" s="94"/>
      <c r="J7" s="94" t="s">
        <v>58</v>
      </c>
      <c r="K7" s="94"/>
      <c r="L7" s="94"/>
      <c r="M7" s="106"/>
      <c r="N7" s="94" t="s">
        <v>58</v>
      </c>
      <c r="O7" s="94" t="s">
        <v>65</v>
      </c>
      <c r="P7" s="93" t="s">
        <v>66</v>
      </c>
      <c r="Q7" s="94" t="s">
        <v>67</v>
      </c>
      <c r="R7" s="106" t="s">
        <v>68</v>
      </c>
      <c r="S7" s="93" t="s">
        <v>69</v>
      </c>
    </row>
    <row r="8" ht="18" customHeight="1" spans="1:19">
      <c r="A8" s="114">
        <v>1</v>
      </c>
      <c r="B8" s="114" t="s">
        <v>83</v>
      </c>
      <c r="C8" s="115">
        <v>3</v>
      </c>
      <c r="D8" s="115">
        <v>4</v>
      </c>
      <c r="E8" s="114">
        <v>5</v>
      </c>
      <c r="F8" s="114">
        <v>6</v>
      </c>
      <c r="G8" s="114">
        <v>7</v>
      </c>
      <c r="H8" s="114">
        <v>8</v>
      </c>
      <c r="I8" s="114">
        <v>9</v>
      </c>
      <c r="J8" s="114">
        <v>10</v>
      </c>
      <c r="K8" s="114">
        <v>11</v>
      </c>
      <c r="L8" s="114">
        <v>12</v>
      </c>
      <c r="M8" s="114">
        <v>13</v>
      </c>
      <c r="N8" s="114">
        <v>14</v>
      </c>
      <c r="O8" s="114">
        <v>15</v>
      </c>
      <c r="P8" s="114">
        <v>16</v>
      </c>
      <c r="Q8" s="114">
        <v>17</v>
      </c>
      <c r="R8" s="114">
        <v>18</v>
      </c>
      <c r="S8" s="114">
        <v>19</v>
      </c>
    </row>
    <row r="9" customFormat="1" ht="18" customHeight="1" spans="1:19">
      <c r="A9" s="95" t="s">
        <v>70</v>
      </c>
      <c r="B9" s="96" t="s">
        <v>70</v>
      </c>
      <c r="C9" s="96" t="s">
        <v>217</v>
      </c>
      <c r="D9" s="97" t="s">
        <v>522</v>
      </c>
      <c r="E9" s="97" t="s">
        <v>523</v>
      </c>
      <c r="F9" s="97" t="s">
        <v>373</v>
      </c>
      <c r="G9" s="116">
        <v>1</v>
      </c>
      <c r="H9" s="107">
        <v>25000</v>
      </c>
      <c r="I9" s="107">
        <v>25000</v>
      </c>
      <c r="J9" s="107">
        <v>25000</v>
      </c>
      <c r="K9" s="107"/>
      <c r="L9" s="107"/>
      <c r="M9" s="107"/>
      <c r="N9" s="107"/>
      <c r="O9" s="107"/>
      <c r="P9" s="107"/>
      <c r="Q9" s="107"/>
      <c r="R9" s="107"/>
      <c r="S9" s="107"/>
    </row>
    <row r="10" customFormat="1" ht="18" customHeight="1" spans="1:19">
      <c r="A10" s="95" t="s">
        <v>70</v>
      </c>
      <c r="B10" s="96" t="s">
        <v>70</v>
      </c>
      <c r="C10" s="96" t="s">
        <v>217</v>
      </c>
      <c r="D10" s="97" t="s">
        <v>524</v>
      </c>
      <c r="E10" s="97" t="s">
        <v>525</v>
      </c>
      <c r="F10" s="97" t="s">
        <v>373</v>
      </c>
      <c r="G10" s="116">
        <v>1</v>
      </c>
      <c r="H10" s="107">
        <v>30000</v>
      </c>
      <c r="I10" s="107">
        <v>30000</v>
      </c>
      <c r="J10" s="107">
        <v>30000</v>
      </c>
      <c r="K10" s="107"/>
      <c r="L10" s="107"/>
      <c r="M10" s="107"/>
      <c r="N10" s="107"/>
      <c r="O10" s="107"/>
      <c r="P10" s="107"/>
      <c r="Q10" s="107"/>
      <c r="R10" s="107"/>
      <c r="S10" s="107"/>
    </row>
    <row r="11" customFormat="1" ht="18" customHeight="1" spans="1:19">
      <c r="A11" s="95" t="s">
        <v>70</v>
      </c>
      <c r="B11" s="96" t="s">
        <v>70</v>
      </c>
      <c r="C11" s="96" t="s">
        <v>217</v>
      </c>
      <c r="D11" s="97" t="s">
        <v>526</v>
      </c>
      <c r="E11" s="97" t="s">
        <v>527</v>
      </c>
      <c r="F11" s="97" t="s">
        <v>373</v>
      </c>
      <c r="G11" s="116">
        <v>1</v>
      </c>
      <c r="H11" s="107">
        <v>15000</v>
      </c>
      <c r="I11" s="107">
        <v>15000</v>
      </c>
      <c r="J11" s="107">
        <v>15000</v>
      </c>
      <c r="K11" s="107"/>
      <c r="L11" s="107"/>
      <c r="M11" s="107"/>
      <c r="N11" s="107"/>
      <c r="O11" s="107"/>
      <c r="P11" s="107"/>
      <c r="Q11" s="107"/>
      <c r="R11" s="107"/>
      <c r="S11" s="107"/>
    </row>
    <row r="12" customFormat="1" ht="18" customHeight="1" spans="1:19">
      <c r="A12" s="95" t="s">
        <v>70</v>
      </c>
      <c r="B12" s="96" t="s">
        <v>70</v>
      </c>
      <c r="C12" s="96" t="s">
        <v>228</v>
      </c>
      <c r="D12" s="97" t="s">
        <v>528</v>
      </c>
      <c r="E12" s="97" t="s">
        <v>529</v>
      </c>
      <c r="F12" s="97" t="s">
        <v>373</v>
      </c>
      <c r="G12" s="116">
        <v>1</v>
      </c>
      <c r="H12" s="107">
        <v>25000</v>
      </c>
      <c r="I12" s="107">
        <v>25000</v>
      </c>
      <c r="J12" s="107">
        <v>25000</v>
      </c>
      <c r="K12" s="107"/>
      <c r="L12" s="107"/>
      <c r="M12" s="107"/>
      <c r="N12" s="107"/>
      <c r="O12" s="107"/>
      <c r="P12" s="107"/>
      <c r="Q12" s="107"/>
      <c r="R12" s="107"/>
      <c r="S12" s="107"/>
    </row>
    <row r="13" customFormat="1" ht="18" customHeight="1" spans="1:19">
      <c r="A13" s="95" t="s">
        <v>70</v>
      </c>
      <c r="B13" s="96" t="s">
        <v>70</v>
      </c>
      <c r="C13" s="96" t="s">
        <v>300</v>
      </c>
      <c r="D13" s="97" t="s">
        <v>530</v>
      </c>
      <c r="E13" s="97" t="s">
        <v>531</v>
      </c>
      <c r="F13" s="97" t="s">
        <v>373</v>
      </c>
      <c r="G13" s="116">
        <v>1</v>
      </c>
      <c r="H13" s="107">
        <v>210000</v>
      </c>
      <c r="I13" s="107">
        <v>210000</v>
      </c>
      <c r="J13" s="107"/>
      <c r="K13" s="107"/>
      <c r="L13" s="107"/>
      <c r="M13" s="107"/>
      <c r="N13" s="107">
        <v>210000</v>
      </c>
      <c r="O13" s="107">
        <v>210000</v>
      </c>
      <c r="P13" s="107"/>
      <c r="Q13" s="107"/>
      <c r="R13" s="107"/>
      <c r="S13" s="107"/>
    </row>
    <row r="14" customFormat="1" ht="18" customHeight="1" spans="1:19">
      <c r="A14" s="95" t="s">
        <v>70</v>
      </c>
      <c r="B14" s="96" t="s">
        <v>70</v>
      </c>
      <c r="C14" s="96" t="s">
        <v>300</v>
      </c>
      <c r="D14" s="97" t="s">
        <v>532</v>
      </c>
      <c r="E14" s="97" t="s">
        <v>528</v>
      </c>
      <c r="F14" s="97" t="s">
        <v>373</v>
      </c>
      <c r="G14" s="116">
        <v>1</v>
      </c>
      <c r="H14" s="107">
        <v>30000</v>
      </c>
      <c r="I14" s="107">
        <v>30000</v>
      </c>
      <c r="J14" s="107"/>
      <c r="K14" s="107"/>
      <c r="L14" s="107"/>
      <c r="M14" s="107"/>
      <c r="N14" s="107">
        <v>30000</v>
      </c>
      <c r="O14" s="107">
        <v>30000</v>
      </c>
      <c r="P14" s="107"/>
      <c r="Q14" s="107"/>
      <c r="R14" s="107"/>
      <c r="S14" s="107"/>
    </row>
    <row r="15" customFormat="1" ht="18" customHeight="1" spans="1:19">
      <c r="A15" s="95" t="s">
        <v>70</v>
      </c>
      <c r="B15" s="96" t="s">
        <v>70</v>
      </c>
      <c r="C15" s="96" t="s">
        <v>314</v>
      </c>
      <c r="D15" s="97" t="s">
        <v>530</v>
      </c>
      <c r="E15" s="97" t="s">
        <v>531</v>
      </c>
      <c r="F15" s="97" t="s">
        <v>373</v>
      </c>
      <c r="G15" s="116">
        <v>1</v>
      </c>
      <c r="H15" s="107">
        <v>460000</v>
      </c>
      <c r="I15" s="107">
        <v>460000</v>
      </c>
      <c r="J15" s="107"/>
      <c r="K15" s="107"/>
      <c r="L15" s="107"/>
      <c r="M15" s="107"/>
      <c r="N15" s="107">
        <v>460000</v>
      </c>
      <c r="O15" s="107">
        <v>460000</v>
      </c>
      <c r="P15" s="107"/>
      <c r="Q15" s="107"/>
      <c r="R15" s="107"/>
      <c r="S15" s="107"/>
    </row>
    <row r="16" ht="21" customHeight="1" spans="1:19">
      <c r="A16" s="117" t="s">
        <v>177</v>
      </c>
      <c r="B16" s="118"/>
      <c r="C16" s="118"/>
      <c r="D16" s="118"/>
      <c r="E16" s="118"/>
      <c r="F16" s="118"/>
      <c r="G16" s="119"/>
      <c r="H16" s="107">
        <v>795000</v>
      </c>
      <c r="I16" s="107">
        <v>795000</v>
      </c>
      <c r="J16" s="107">
        <v>95000</v>
      </c>
      <c r="K16" s="107"/>
      <c r="L16" s="107"/>
      <c r="M16" s="107"/>
      <c r="N16" s="107">
        <v>700000</v>
      </c>
      <c r="O16" s="107">
        <v>700000</v>
      </c>
      <c r="P16" s="107"/>
      <c r="Q16" s="107"/>
      <c r="R16" s="107"/>
      <c r="S16" s="107"/>
    </row>
    <row r="17" ht="21" customHeight="1" spans="1:19">
      <c r="A17" s="120" t="s">
        <v>533</v>
      </c>
      <c r="B17" s="120"/>
      <c r="C17" s="120"/>
      <c r="D17" s="120"/>
      <c r="E17" s="120"/>
      <c r="F17" s="120"/>
      <c r="G17" s="120"/>
      <c r="H17" s="120"/>
      <c r="I17" s="120"/>
      <c r="J17" s="120"/>
      <c r="K17" s="120"/>
      <c r="L17" s="120"/>
      <c r="M17" s="120"/>
      <c r="N17" s="120"/>
      <c r="O17" s="120"/>
      <c r="P17" s="120"/>
      <c r="Q17" s="120"/>
      <c r="R17" s="120"/>
      <c r="S17" s="120"/>
    </row>
  </sheetData>
  <mergeCells count="19">
    <mergeCell ref="A3:S3"/>
    <mergeCell ref="A4:H4"/>
    <mergeCell ref="I5:S5"/>
    <mergeCell ref="N6:S6"/>
    <mergeCell ref="A16:G16"/>
    <mergeCell ref="A17:S17"/>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59027777777778" right="0.959027777777778" top="0.71875" bottom="0.718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T16"/>
  <sheetViews>
    <sheetView showZeros="0" topLeftCell="E1" workbookViewId="0">
      <pane ySplit="1" topLeftCell="A2" activePane="bottomLeft" state="frozen"/>
      <selection/>
      <selection pane="bottomLeft" activeCell="K11" sqref="K11"/>
    </sheetView>
  </sheetViews>
  <sheetFormatPr defaultColWidth="9.125" defaultRowHeight="14.25" customHeight="1"/>
  <cols>
    <col min="1" max="5" width="39.125" customWidth="1"/>
    <col min="6" max="6" width="27.625" customWidth="1"/>
    <col min="7" max="7" width="28.625" customWidth="1"/>
    <col min="8" max="8" width="28.125" customWidth="1"/>
    <col min="9" max="9" width="39.125" customWidth="1"/>
    <col min="10" max="18" width="20.375" customWidth="1"/>
    <col min="19" max="20" width="20.25" customWidth="1"/>
  </cols>
  <sheetData>
    <row r="1" customHeight="1" spans="1:20">
      <c r="A1" s="39"/>
      <c r="B1" s="39"/>
      <c r="C1" s="39"/>
      <c r="D1" s="39"/>
      <c r="E1" s="39"/>
      <c r="F1" s="39"/>
      <c r="G1" s="39"/>
      <c r="H1" s="39"/>
      <c r="I1" s="39"/>
      <c r="J1" s="39"/>
      <c r="K1" s="39"/>
      <c r="L1" s="39"/>
      <c r="M1" s="39"/>
      <c r="N1" s="39"/>
      <c r="O1" s="39"/>
      <c r="P1" s="39"/>
      <c r="Q1" s="39"/>
      <c r="R1" s="39"/>
      <c r="S1" s="39"/>
      <c r="T1" s="39"/>
    </row>
    <row r="2" ht="16.5" customHeight="1" spans="1:20">
      <c r="A2" s="79"/>
      <c r="B2" s="86"/>
      <c r="C2" s="86"/>
      <c r="D2" s="86"/>
      <c r="E2" s="86"/>
      <c r="F2" s="86"/>
      <c r="G2" s="86"/>
      <c r="H2" s="79"/>
      <c r="I2" s="79"/>
      <c r="J2" s="79"/>
      <c r="K2" s="79"/>
      <c r="L2" s="79"/>
      <c r="M2" s="79"/>
      <c r="N2" s="100"/>
      <c r="O2" s="79"/>
      <c r="P2" s="79"/>
      <c r="Q2" s="86"/>
      <c r="R2" s="79"/>
      <c r="S2" s="109"/>
      <c r="T2" s="109" t="s">
        <v>534</v>
      </c>
    </row>
    <row r="3" ht="41.25" customHeight="1" spans="1:20">
      <c r="A3" s="75" t="str">
        <f>"2025"&amp;"年部门政府购买服务预算表"</f>
        <v>2025年部门政府购买服务预算表</v>
      </c>
      <c r="B3" s="68"/>
      <c r="C3" s="68"/>
      <c r="D3" s="68"/>
      <c r="E3" s="68"/>
      <c r="F3" s="68"/>
      <c r="G3" s="68"/>
      <c r="H3" s="87"/>
      <c r="I3" s="87"/>
      <c r="J3" s="87"/>
      <c r="K3" s="87"/>
      <c r="L3" s="87"/>
      <c r="M3" s="87"/>
      <c r="N3" s="101"/>
      <c r="O3" s="87"/>
      <c r="P3" s="87"/>
      <c r="Q3" s="68"/>
      <c r="R3" s="87"/>
      <c r="S3" s="101"/>
      <c r="T3" s="68"/>
    </row>
    <row r="4" ht="22.5" customHeight="1" spans="1:20">
      <c r="A4" s="76" t="s">
        <v>1</v>
      </c>
      <c r="B4" s="88"/>
      <c r="C4" s="88"/>
      <c r="D4" s="88"/>
      <c r="E4" s="88"/>
      <c r="F4" s="88"/>
      <c r="G4" s="88"/>
      <c r="H4" s="77"/>
      <c r="I4" s="77"/>
      <c r="J4" s="77"/>
      <c r="K4" s="77"/>
      <c r="L4" s="77"/>
      <c r="M4" s="77"/>
      <c r="N4" s="100"/>
      <c r="O4" s="79"/>
      <c r="P4" s="79"/>
      <c r="Q4" s="86"/>
      <c r="R4" s="79"/>
      <c r="S4" s="110"/>
      <c r="T4" s="109" t="s">
        <v>2</v>
      </c>
    </row>
    <row r="5" ht="24" customHeight="1" spans="1:20">
      <c r="A5" s="9" t="s">
        <v>186</v>
      </c>
      <c r="B5" s="89" t="s">
        <v>187</v>
      </c>
      <c r="C5" s="89" t="s">
        <v>512</v>
      </c>
      <c r="D5" s="89" t="s">
        <v>535</v>
      </c>
      <c r="E5" s="89" t="s">
        <v>536</v>
      </c>
      <c r="F5" s="89" t="s">
        <v>537</v>
      </c>
      <c r="G5" s="89" t="s">
        <v>538</v>
      </c>
      <c r="H5" s="90" t="s">
        <v>539</v>
      </c>
      <c r="I5" s="90" t="s">
        <v>540</v>
      </c>
      <c r="J5" s="102" t="s">
        <v>194</v>
      </c>
      <c r="K5" s="102"/>
      <c r="L5" s="102"/>
      <c r="M5" s="102"/>
      <c r="N5" s="103"/>
      <c r="O5" s="102"/>
      <c r="P5" s="102"/>
      <c r="Q5" s="83"/>
      <c r="R5" s="102"/>
      <c r="S5" s="103"/>
      <c r="T5" s="84"/>
    </row>
    <row r="6" ht="24" customHeight="1" spans="1:20">
      <c r="A6" s="14"/>
      <c r="B6" s="91"/>
      <c r="C6" s="91"/>
      <c r="D6" s="91"/>
      <c r="E6" s="91"/>
      <c r="F6" s="91"/>
      <c r="G6" s="91"/>
      <c r="H6" s="92"/>
      <c r="I6" s="92"/>
      <c r="J6" s="92" t="s">
        <v>56</v>
      </c>
      <c r="K6" s="92" t="s">
        <v>59</v>
      </c>
      <c r="L6" s="92" t="s">
        <v>518</v>
      </c>
      <c r="M6" s="92" t="s">
        <v>519</v>
      </c>
      <c r="N6" s="104" t="s">
        <v>520</v>
      </c>
      <c r="O6" s="105" t="s">
        <v>521</v>
      </c>
      <c r="P6" s="105"/>
      <c r="Q6" s="111"/>
      <c r="R6" s="105"/>
      <c r="S6" s="112"/>
      <c r="T6" s="93"/>
    </row>
    <row r="7" ht="54" customHeight="1" spans="1:20">
      <c r="A7" s="17"/>
      <c r="B7" s="93"/>
      <c r="C7" s="93"/>
      <c r="D7" s="93"/>
      <c r="E7" s="93"/>
      <c r="F7" s="93"/>
      <c r="G7" s="93"/>
      <c r="H7" s="94"/>
      <c r="I7" s="94"/>
      <c r="J7" s="94"/>
      <c r="K7" s="94" t="s">
        <v>58</v>
      </c>
      <c r="L7" s="94"/>
      <c r="M7" s="94"/>
      <c r="N7" s="106"/>
      <c r="O7" s="94" t="s">
        <v>58</v>
      </c>
      <c r="P7" s="94" t="s">
        <v>65</v>
      </c>
      <c r="Q7" s="93" t="s">
        <v>66</v>
      </c>
      <c r="R7" s="94" t="s">
        <v>67</v>
      </c>
      <c r="S7" s="106" t="s">
        <v>68</v>
      </c>
      <c r="T7" s="93" t="s">
        <v>69</v>
      </c>
    </row>
    <row r="8" ht="17.25" customHeight="1" spans="1:20">
      <c r="A8" s="18">
        <v>1</v>
      </c>
      <c r="B8" s="93">
        <v>2</v>
      </c>
      <c r="C8" s="18">
        <v>3</v>
      </c>
      <c r="D8" s="18">
        <v>4</v>
      </c>
      <c r="E8" s="93">
        <v>5</v>
      </c>
      <c r="F8" s="18">
        <v>6</v>
      </c>
      <c r="G8" s="18">
        <v>7</v>
      </c>
      <c r="H8" s="93">
        <v>8</v>
      </c>
      <c r="I8" s="18">
        <v>9</v>
      </c>
      <c r="J8" s="18">
        <v>10</v>
      </c>
      <c r="K8" s="93">
        <v>11</v>
      </c>
      <c r="L8" s="18">
        <v>12</v>
      </c>
      <c r="M8" s="18">
        <v>13</v>
      </c>
      <c r="N8" s="93">
        <v>14</v>
      </c>
      <c r="O8" s="18">
        <v>15</v>
      </c>
      <c r="P8" s="18">
        <v>16</v>
      </c>
      <c r="Q8" s="93">
        <v>17</v>
      </c>
      <c r="R8" s="18">
        <v>18</v>
      </c>
      <c r="S8" s="18">
        <v>19</v>
      </c>
      <c r="T8" s="18">
        <v>20</v>
      </c>
    </row>
    <row r="9" customFormat="1" ht="17.25" customHeight="1" spans="1:20">
      <c r="A9" s="95" t="s">
        <v>70</v>
      </c>
      <c r="B9" s="96" t="s">
        <v>70</v>
      </c>
      <c r="C9" s="96" t="s">
        <v>217</v>
      </c>
      <c r="D9" s="96" t="s">
        <v>541</v>
      </c>
      <c r="E9" s="96" t="s">
        <v>542</v>
      </c>
      <c r="F9" s="96" t="s">
        <v>75</v>
      </c>
      <c r="G9" s="96" t="s">
        <v>543</v>
      </c>
      <c r="H9" s="97" t="s">
        <v>120</v>
      </c>
      <c r="I9" s="97" t="s">
        <v>544</v>
      </c>
      <c r="J9" s="107">
        <v>25000</v>
      </c>
      <c r="K9" s="107">
        <v>25000</v>
      </c>
      <c r="L9" s="107"/>
      <c r="M9" s="107"/>
      <c r="N9" s="107"/>
      <c r="O9" s="107"/>
      <c r="P9" s="107"/>
      <c r="Q9" s="107"/>
      <c r="R9" s="107"/>
      <c r="S9" s="107"/>
      <c r="T9" s="107"/>
    </row>
    <row r="10" customFormat="1" ht="17.25" customHeight="1" spans="1:20">
      <c r="A10" s="95" t="s">
        <v>70</v>
      </c>
      <c r="B10" s="96" t="s">
        <v>70</v>
      </c>
      <c r="C10" s="96" t="s">
        <v>217</v>
      </c>
      <c r="D10" s="96" t="s">
        <v>545</v>
      </c>
      <c r="E10" s="96" t="s">
        <v>542</v>
      </c>
      <c r="F10" s="96" t="s">
        <v>75</v>
      </c>
      <c r="G10" s="96" t="s">
        <v>543</v>
      </c>
      <c r="H10" s="97" t="s">
        <v>120</v>
      </c>
      <c r="I10" s="97" t="s">
        <v>525</v>
      </c>
      <c r="J10" s="107">
        <v>30000</v>
      </c>
      <c r="K10" s="107">
        <v>30000</v>
      </c>
      <c r="L10" s="107"/>
      <c r="M10" s="107"/>
      <c r="N10" s="107"/>
      <c r="O10" s="107"/>
      <c r="P10" s="107"/>
      <c r="Q10" s="107"/>
      <c r="R10" s="107"/>
      <c r="S10" s="107"/>
      <c r="T10" s="107"/>
    </row>
    <row r="11" customFormat="1" ht="17.25" customHeight="1" spans="1:20">
      <c r="A11" s="95" t="s">
        <v>70</v>
      </c>
      <c r="B11" s="96" t="s">
        <v>70</v>
      </c>
      <c r="C11" s="96" t="s">
        <v>217</v>
      </c>
      <c r="D11" s="96" t="s">
        <v>546</v>
      </c>
      <c r="E11" s="96" t="s">
        <v>547</v>
      </c>
      <c r="F11" s="96" t="s">
        <v>75</v>
      </c>
      <c r="G11" s="96" t="s">
        <v>543</v>
      </c>
      <c r="H11" s="97" t="s">
        <v>120</v>
      </c>
      <c r="I11" s="97" t="s">
        <v>527</v>
      </c>
      <c r="J11" s="107">
        <v>15000</v>
      </c>
      <c r="K11" s="107">
        <v>15000</v>
      </c>
      <c r="L11" s="107"/>
      <c r="M11" s="107"/>
      <c r="N11" s="107"/>
      <c r="O11" s="107"/>
      <c r="P11" s="107"/>
      <c r="Q11" s="107"/>
      <c r="R11" s="107"/>
      <c r="S11" s="107"/>
      <c r="T11" s="107"/>
    </row>
    <row r="12" customFormat="1" ht="17.25" customHeight="1" spans="1:20">
      <c r="A12" s="95" t="s">
        <v>70</v>
      </c>
      <c r="B12" s="96" t="s">
        <v>70</v>
      </c>
      <c r="C12" s="96" t="s">
        <v>228</v>
      </c>
      <c r="D12" s="96" t="s">
        <v>528</v>
      </c>
      <c r="E12" s="96" t="s">
        <v>548</v>
      </c>
      <c r="F12" s="96" t="s">
        <v>75</v>
      </c>
      <c r="G12" s="96" t="s">
        <v>549</v>
      </c>
      <c r="H12" s="97" t="s">
        <v>120</v>
      </c>
      <c r="I12" s="97" t="s">
        <v>528</v>
      </c>
      <c r="J12" s="107">
        <v>25000</v>
      </c>
      <c r="K12" s="107">
        <v>25000</v>
      </c>
      <c r="L12" s="107"/>
      <c r="M12" s="107"/>
      <c r="N12" s="107"/>
      <c r="O12" s="107"/>
      <c r="P12" s="107"/>
      <c r="Q12" s="107"/>
      <c r="R12" s="107"/>
      <c r="S12" s="107"/>
      <c r="T12" s="107"/>
    </row>
    <row r="13" customFormat="1" ht="17.25" customHeight="1" spans="1:20">
      <c r="A13" s="95" t="s">
        <v>70</v>
      </c>
      <c r="B13" s="96" t="s">
        <v>70</v>
      </c>
      <c r="C13" s="96" t="s">
        <v>300</v>
      </c>
      <c r="D13" s="96" t="s">
        <v>532</v>
      </c>
      <c r="E13" s="96" t="s">
        <v>548</v>
      </c>
      <c r="F13" s="96" t="s">
        <v>76</v>
      </c>
      <c r="G13" s="96" t="s">
        <v>549</v>
      </c>
      <c r="H13" s="97" t="s">
        <v>120</v>
      </c>
      <c r="I13" s="97" t="s">
        <v>532</v>
      </c>
      <c r="J13" s="107">
        <v>30000</v>
      </c>
      <c r="K13" s="107"/>
      <c r="L13" s="107"/>
      <c r="M13" s="107"/>
      <c r="N13" s="107"/>
      <c r="O13" s="107">
        <v>30000</v>
      </c>
      <c r="P13" s="107">
        <v>30000</v>
      </c>
      <c r="Q13" s="107"/>
      <c r="R13" s="107"/>
      <c r="S13" s="107"/>
      <c r="T13" s="107"/>
    </row>
    <row r="14" customFormat="1" ht="17.25" customHeight="1" spans="1:20">
      <c r="A14" s="95" t="s">
        <v>70</v>
      </c>
      <c r="B14" s="96" t="s">
        <v>70</v>
      </c>
      <c r="C14" s="96" t="s">
        <v>300</v>
      </c>
      <c r="D14" s="96" t="s">
        <v>530</v>
      </c>
      <c r="E14" s="96" t="s">
        <v>550</v>
      </c>
      <c r="F14" s="96" t="s">
        <v>76</v>
      </c>
      <c r="G14" s="96" t="s">
        <v>549</v>
      </c>
      <c r="H14" s="97" t="s">
        <v>120</v>
      </c>
      <c r="I14" s="97" t="s">
        <v>551</v>
      </c>
      <c r="J14" s="107">
        <v>210000</v>
      </c>
      <c r="K14" s="107"/>
      <c r="L14" s="107"/>
      <c r="M14" s="107"/>
      <c r="N14" s="107"/>
      <c r="O14" s="107">
        <v>210000</v>
      </c>
      <c r="P14" s="107">
        <v>210000</v>
      </c>
      <c r="Q14" s="107"/>
      <c r="R14" s="107"/>
      <c r="S14" s="107"/>
      <c r="T14" s="107"/>
    </row>
    <row r="15" ht="21" customHeight="1" spans="1:20">
      <c r="A15" s="95" t="s">
        <v>70</v>
      </c>
      <c r="B15" s="96" t="s">
        <v>70</v>
      </c>
      <c r="C15" s="96" t="s">
        <v>314</v>
      </c>
      <c r="D15" s="96" t="s">
        <v>530</v>
      </c>
      <c r="E15" s="96" t="s">
        <v>550</v>
      </c>
      <c r="F15" s="96" t="s">
        <v>76</v>
      </c>
      <c r="G15" s="96" t="s">
        <v>549</v>
      </c>
      <c r="H15" s="97" t="s">
        <v>120</v>
      </c>
      <c r="I15" s="97" t="s">
        <v>552</v>
      </c>
      <c r="J15" s="107">
        <v>460000</v>
      </c>
      <c r="K15" s="107"/>
      <c r="L15" s="107"/>
      <c r="M15" s="107"/>
      <c r="N15" s="107"/>
      <c r="O15" s="107">
        <v>460000</v>
      </c>
      <c r="P15" s="107">
        <v>460000</v>
      </c>
      <c r="Q15" s="107"/>
      <c r="R15" s="107"/>
      <c r="S15" s="107"/>
      <c r="T15" s="107"/>
    </row>
    <row r="16" ht="21" customHeight="1" spans="1:20">
      <c r="A16" s="98" t="s">
        <v>177</v>
      </c>
      <c r="B16" s="99"/>
      <c r="C16" s="99"/>
      <c r="D16" s="99"/>
      <c r="E16" s="99"/>
      <c r="F16" s="99"/>
      <c r="G16" s="99"/>
      <c r="H16" s="99"/>
      <c r="I16" s="108"/>
      <c r="J16" s="107">
        <v>795000</v>
      </c>
      <c r="K16" s="107">
        <v>95000</v>
      </c>
      <c r="L16" s="107"/>
      <c r="M16" s="107"/>
      <c r="N16" s="107"/>
      <c r="O16" s="107">
        <v>700000</v>
      </c>
      <c r="P16" s="107">
        <v>700000</v>
      </c>
      <c r="Q16" s="107"/>
      <c r="R16" s="107"/>
      <c r="S16" s="107"/>
      <c r="T16" s="107"/>
    </row>
  </sheetData>
  <mergeCells count="19">
    <mergeCell ref="A3:T3"/>
    <mergeCell ref="A4:I4"/>
    <mergeCell ref="J5:T5"/>
    <mergeCell ref="O6:T6"/>
    <mergeCell ref="A16:I16"/>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59027777777778" right="0.959027777777778" top="0.71875" bottom="0.718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X10"/>
  <sheetViews>
    <sheetView showZeros="0" workbookViewId="0">
      <pane ySplit="1" topLeftCell="A2" activePane="bottomLeft" state="frozen"/>
      <selection/>
      <selection pane="bottomLeft" activeCell="A18" sqref="A18"/>
    </sheetView>
  </sheetViews>
  <sheetFormatPr defaultColWidth="9.125" defaultRowHeight="14.25" customHeight="1"/>
  <cols>
    <col min="1" max="1" width="37.75" customWidth="1"/>
    <col min="2" max="24" width="20" customWidth="1"/>
  </cols>
  <sheetData>
    <row r="1" customHeight="1" spans="1:24">
      <c r="A1" s="39"/>
      <c r="B1" s="39"/>
      <c r="C1" s="39"/>
      <c r="D1" s="39"/>
      <c r="E1" s="39"/>
      <c r="F1" s="39"/>
      <c r="G1" s="39"/>
      <c r="H1" s="39"/>
      <c r="I1" s="39"/>
      <c r="J1" s="39"/>
      <c r="K1" s="39"/>
      <c r="L1" s="39"/>
      <c r="M1" s="39"/>
      <c r="N1" s="39"/>
      <c r="O1" s="39"/>
      <c r="P1" s="39"/>
      <c r="Q1" s="39"/>
      <c r="R1" s="39"/>
      <c r="S1" s="39"/>
      <c r="T1" s="39"/>
      <c r="U1" s="39"/>
      <c r="V1" s="39"/>
      <c r="W1" s="39"/>
      <c r="X1" s="39"/>
    </row>
    <row r="2" ht="17.25" customHeight="1" spans="4:24">
      <c r="D2" s="74"/>
      <c r="W2" s="2"/>
      <c r="X2" s="2" t="s">
        <v>553</v>
      </c>
    </row>
    <row r="3" ht="41.25" customHeight="1" spans="1:24">
      <c r="A3" s="75" t="str">
        <f>"2025"&amp;"年对下转移支付预算表"</f>
        <v>2025年对下转移支付预算表</v>
      </c>
      <c r="B3" s="3"/>
      <c r="C3" s="3"/>
      <c r="D3" s="3"/>
      <c r="E3" s="3"/>
      <c r="F3" s="3"/>
      <c r="G3" s="3"/>
      <c r="H3" s="3"/>
      <c r="I3" s="3"/>
      <c r="J3" s="3"/>
      <c r="K3" s="3"/>
      <c r="L3" s="3"/>
      <c r="M3" s="3"/>
      <c r="N3" s="3"/>
      <c r="O3" s="3"/>
      <c r="P3" s="3"/>
      <c r="Q3" s="3"/>
      <c r="R3" s="3"/>
      <c r="S3" s="3"/>
      <c r="T3" s="3"/>
      <c r="U3" s="3"/>
      <c r="V3" s="3"/>
      <c r="W3" s="68"/>
      <c r="X3" s="68"/>
    </row>
    <row r="4" ht="18" customHeight="1" spans="1:24">
      <c r="A4" s="76" t="s">
        <v>1</v>
      </c>
      <c r="B4" s="77"/>
      <c r="C4" s="77"/>
      <c r="D4" s="78"/>
      <c r="E4" s="79"/>
      <c r="F4" s="79"/>
      <c r="G4" s="79"/>
      <c r="H4" s="79"/>
      <c r="I4" s="79"/>
      <c r="W4" s="7"/>
      <c r="X4" s="7" t="s">
        <v>2</v>
      </c>
    </row>
    <row r="5" ht="19.5" customHeight="1" spans="1:24">
      <c r="A5" s="27" t="s">
        <v>554</v>
      </c>
      <c r="B5" s="10" t="s">
        <v>194</v>
      </c>
      <c r="C5" s="11"/>
      <c r="D5" s="11"/>
      <c r="E5" s="10" t="s">
        <v>555</v>
      </c>
      <c r="F5" s="11"/>
      <c r="G5" s="11"/>
      <c r="H5" s="11"/>
      <c r="I5" s="11"/>
      <c r="J5" s="11"/>
      <c r="K5" s="11"/>
      <c r="L5" s="11"/>
      <c r="M5" s="11"/>
      <c r="N5" s="11"/>
      <c r="O5" s="11"/>
      <c r="P5" s="11"/>
      <c r="Q5" s="11"/>
      <c r="R5" s="11"/>
      <c r="S5" s="11"/>
      <c r="T5" s="11"/>
      <c r="U5" s="11"/>
      <c r="V5" s="11"/>
      <c r="W5" s="83"/>
      <c r="X5" s="84"/>
    </row>
    <row r="6" ht="40.5" customHeight="1" spans="1:24">
      <c r="A6" s="18"/>
      <c r="B6" s="28" t="s">
        <v>56</v>
      </c>
      <c r="C6" s="9" t="s">
        <v>59</v>
      </c>
      <c r="D6" s="80" t="s">
        <v>518</v>
      </c>
      <c r="E6" s="50" t="s">
        <v>556</v>
      </c>
      <c r="F6" s="50" t="s">
        <v>557</v>
      </c>
      <c r="G6" s="50" t="s">
        <v>558</v>
      </c>
      <c r="H6" s="50" t="s">
        <v>559</v>
      </c>
      <c r="I6" s="50" t="s">
        <v>560</v>
      </c>
      <c r="J6" s="50" t="s">
        <v>561</v>
      </c>
      <c r="K6" s="50" t="s">
        <v>562</v>
      </c>
      <c r="L6" s="50" t="s">
        <v>563</v>
      </c>
      <c r="M6" s="50" t="s">
        <v>564</v>
      </c>
      <c r="N6" s="50" t="s">
        <v>565</v>
      </c>
      <c r="O6" s="50" t="s">
        <v>566</v>
      </c>
      <c r="P6" s="50" t="s">
        <v>567</v>
      </c>
      <c r="Q6" s="50" t="s">
        <v>568</v>
      </c>
      <c r="R6" s="50" t="s">
        <v>569</v>
      </c>
      <c r="S6" s="50" t="s">
        <v>570</v>
      </c>
      <c r="T6" s="50" t="s">
        <v>571</v>
      </c>
      <c r="U6" s="50" t="s">
        <v>572</v>
      </c>
      <c r="V6" s="50" t="s">
        <v>573</v>
      </c>
      <c r="W6" s="50" t="s">
        <v>574</v>
      </c>
      <c r="X6" s="85" t="s">
        <v>575</v>
      </c>
    </row>
    <row r="7" ht="19.5" customHeight="1" spans="1:24">
      <c r="A7" s="19">
        <v>1</v>
      </c>
      <c r="B7" s="19">
        <v>2</v>
      </c>
      <c r="C7" s="19">
        <v>3</v>
      </c>
      <c r="D7" s="81">
        <v>4</v>
      </c>
      <c r="E7" s="37">
        <v>5</v>
      </c>
      <c r="F7" s="19">
        <v>6</v>
      </c>
      <c r="G7" s="19">
        <v>7</v>
      </c>
      <c r="H7" s="81">
        <v>8</v>
      </c>
      <c r="I7" s="19">
        <v>9</v>
      </c>
      <c r="J7" s="19">
        <v>10</v>
      </c>
      <c r="K7" s="19">
        <v>11</v>
      </c>
      <c r="L7" s="81">
        <v>12</v>
      </c>
      <c r="M7" s="19">
        <v>13</v>
      </c>
      <c r="N7" s="19">
        <v>14</v>
      </c>
      <c r="O7" s="19">
        <v>15</v>
      </c>
      <c r="P7" s="81">
        <v>16</v>
      </c>
      <c r="Q7" s="19">
        <v>17</v>
      </c>
      <c r="R7" s="19">
        <v>18</v>
      </c>
      <c r="S7" s="19">
        <v>19</v>
      </c>
      <c r="T7" s="81">
        <v>20</v>
      </c>
      <c r="U7" s="81">
        <v>21</v>
      </c>
      <c r="V7" s="81">
        <v>22</v>
      </c>
      <c r="W7" s="37">
        <v>23</v>
      </c>
      <c r="X7" s="37">
        <v>24</v>
      </c>
    </row>
    <row r="8" ht="19.5" customHeight="1" spans="1:24">
      <c r="A8" s="29"/>
      <c r="B8" s="82"/>
      <c r="C8" s="82"/>
      <c r="D8" s="82"/>
      <c r="E8" s="82"/>
      <c r="F8" s="82"/>
      <c r="G8" s="82"/>
      <c r="H8" s="82"/>
      <c r="I8" s="82"/>
      <c r="J8" s="82"/>
      <c r="K8" s="82"/>
      <c r="L8" s="82"/>
      <c r="M8" s="82"/>
      <c r="N8" s="82"/>
      <c r="O8" s="82"/>
      <c r="P8" s="82"/>
      <c r="Q8" s="82"/>
      <c r="R8" s="82"/>
      <c r="S8" s="82"/>
      <c r="T8" s="82"/>
      <c r="U8" s="82"/>
      <c r="V8" s="82"/>
      <c r="W8" s="82"/>
      <c r="X8" s="82"/>
    </row>
    <row r="9" ht="19.5" customHeight="1" spans="1:24">
      <c r="A9" s="71"/>
      <c r="B9" s="82"/>
      <c r="C9" s="82"/>
      <c r="D9" s="82"/>
      <c r="E9" s="82"/>
      <c r="F9" s="82"/>
      <c r="G9" s="82"/>
      <c r="H9" s="82"/>
      <c r="I9" s="82"/>
      <c r="J9" s="82"/>
      <c r="K9" s="82"/>
      <c r="L9" s="82"/>
      <c r="M9" s="82"/>
      <c r="N9" s="82"/>
      <c r="O9" s="82"/>
      <c r="P9" s="82"/>
      <c r="Q9" s="82"/>
      <c r="R9" s="82"/>
      <c r="S9" s="82"/>
      <c r="T9" s="82"/>
      <c r="U9" s="82"/>
      <c r="V9" s="82"/>
      <c r="W9" s="82"/>
      <c r="X9" s="82"/>
    </row>
    <row r="10" customHeight="1" spans="1:1">
      <c r="A10" t="s">
        <v>509</v>
      </c>
    </row>
  </sheetData>
  <mergeCells count="5">
    <mergeCell ref="A3:X3"/>
    <mergeCell ref="A4:I4"/>
    <mergeCell ref="B5:D5"/>
    <mergeCell ref="E5:X5"/>
    <mergeCell ref="A5:A6"/>
  </mergeCells>
  <printOptions horizontalCentered="1"/>
  <pageMargins left="0.959027777777778" right="0.959027777777778" top="0.71875" bottom="0.71875"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J9"/>
  <sheetViews>
    <sheetView showZeros="0" workbookViewId="0">
      <pane ySplit="1" topLeftCell="A2" activePane="bottomLeft" state="frozen"/>
      <selection/>
      <selection pane="bottomLeft" activeCell="B9" sqref="B9"/>
    </sheetView>
  </sheetViews>
  <sheetFormatPr defaultColWidth="9.125" defaultRowHeight="12" customHeight="1"/>
  <cols>
    <col min="1" max="1" width="34.25" customWidth="1"/>
    <col min="2" max="2" width="29" customWidth="1"/>
    <col min="3" max="5" width="23.625" customWidth="1"/>
    <col min="6" max="6" width="11.25" customWidth="1"/>
    <col min="7" max="7" width="25.125" customWidth="1"/>
    <col min="8" max="8" width="15.625" customWidth="1"/>
    <col min="9" max="9" width="13.375" customWidth="1"/>
    <col min="10" max="10" width="18.875" customWidth="1"/>
  </cols>
  <sheetData>
    <row r="1" customHeight="1" spans="1:10">
      <c r="A1" s="39"/>
      <c r="B1" s="39"/>
      <c r="C1" s="39"/>
      <c r="D1" s="39"/>
      <c r="E1" s="39"/>
      <c r="F1" s="39"/>
      <c r="G1" s="39"/>
      <c r="H1" s="39"/>
      <c r="I1" s="39"/>
      <c r="J1" s="39"/>
    </row>
    <row r="2" ht="16.5" customHeight="1" spans="10:10">
      <c r="J2" s="2" t="s">
        <v>576</v>
      </c>
    </row>
    <row r="3" ht="41.25" customHeight="1" spans="1:10">
      <c r="A3" s="67" t="str">
        <f>"2025"&amp;"年市对下转移支付绩效目标表"</f>
        <v>2025年市对下转移支付绩效目标表</v>
      </c>
      <c r="B3" s="3"/>
      <c r="C3" s="3"/>
      <c r="D3" s="3"/>
      <c r="E3" s="3"/>
      <c r="F3" s="68"/>
      <c r="G3" s="3"/>
      <c r="H3" s="68"/>
      <c r="I3" s="68"/>
      <c r="J3" s="3"/>
    </row>
    <row r="4" ht="17.25" customHeight="1" spans="1:1">
      <c r="A4" s="4" t="s">
        <v>1</v>
      </c>
    </row>
    <row r="5" ht="44.25" customHeight="1" spans="1:10">
      <c r="A5" s="69" t="s">
        <v>554</v>
      </c>
      <c r="B5" s="69" t="s">
        <v>324</v>
      </c>
      <c r="C5" s="69" t="s">
        <v>325</v>
      </c>
      <c r="D5" s="69" t="s">
        <v>326</v>
      </c>
      <c r="E5" s="69" t="s">
        <v>327</v>
      </c>
      <c r="F5" s="70" t="s">
        <v>328</v>
      </c>
      <c r="G5" s="69" t="s">
        <v>329</v>
      </c>
      <c r="H5" s="70" t="s">
        <v>330</v>
      </c>
      <c r="I5" s="70" t="s">
        <v>331</v>
      </c>
      <c r="J5" s="69" t="s">
        <v>332</v>
      </c>
    </row>
    <row r="6" ht="21" customHeight="1" spans="1:10">
      <c r="A6" s="69">
        <v>1</v>
      </c>
      <c r="B6" s="69">
        <v>2</v>
      </c>
      <c r="C6" s="69">
        <v>3</v>
      </c>
      <c r="D6" s="69">
        <v>4</v>
      </c>
      <c r="E6" s="69">
        <v>5</v>
      </c>
      <c r="F6" s="70">
        <v>6</v>
      </c>
      <c r="G6" s="69">
        <v>7</v>
      </c>
      <c r="H6" s="70">
        <v>8</v>
      </c>
      <c r="I6" s="70">
        <v>9</v>
      </c>
      <c r="J6" s="69">
        <v>10</v>
      </c>
    </row>
    <row r="7" ht="30" customHeight="1" spans="1:10">
      <c r="A7" s="29"/>
      <c r="B7" s="71"/>
      <c r="C7" s="71"/>
      <c r="D7" s="71"/>
      <c r="E7" s="72"/>
      <c r="F7" s="73"/>
      <c r="G7" s="72"/>
      <c r="H7" s="73"/>
      <c r="I7" s="73"/>
      <c r="J7" s="72"/>
    </row>
    <row r="8" ht="28" customHeight="1" spans="1:10">
      <c r="A8" s="29"/>
      <c r="B8" s="30"/>
      <c r="C8" s="30"/>
      <c r="D8" s="30"/>
      <c r="E8" s="29"/>
      <c r="F8" s="30"/>
      <c r="G8" s="29"/>
      <c r="H8" s="30"/>
      <c r="I8" s="30"/>
      <c r="J8" s="29"/>
    </row>
    <row r="9" ht="23" customHeight="1" spans="1:1">
      <c r="A9" t="s">
        <v>509</v>
      </c>
    </row>
  </sheetData>
  <mergeCells count="2">
    <mergeCell ref="A3:J3"/>
    <mergeCell ref="A4:H4"/>
  </mergeCells>
  <printOptions horizontalCentered="1"/>
  <pageMargins left="0.959027777777778" right="0.959027777777778" top="0.71875" bottom="0.718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I10"/>
  <sheetViews>
    <sheetView showZeros="0" workbookViewId="0">
      <pane ySplit="1" topLeftCell="A2" activePane="bottomLeft" state="frozen"/>
      <selection/>
      <selection pane="bottomLeft" activeCell="B14" sqref="B14"/>
    </sheetView>
  </sheetViews>
  <sheetFormatPr defaultColWidth="10.375" defaultRowHeight="14.25" customHeight="1"/>
  <cols>
    <col min="1" max="3" width="33.75" customWidth="1"/>
    <col min="4" max="4" width="45.625" customWidth="1"/>
    <col min="5" max="5" width="27.625" customWidth="1"/>
    <col min="6" max="6" width="21.75" customWidth="1"/>
    <col min="7" max="9" width="26.25" customWidth="1"/>
  </cols>
  <sheetData>
    <row r="1" customHeight="1" spans="1:9">
      <c r="A1" s="39"/>
      <c r="B1" s="39"/>
      <c r="C1" s="39"/>
      <c r="D1" s="39"/>
      <c r="E1" s="39"/>
      <c r="F1" s="39"/>
      <c r="G1" s="39"/>
      <c r="H1" s="39"/>
      <c r="I1" s="39"/>
    </row>
    <row r="2" customHeight="1" spans="1:9">
      <c r="A2" s="40" t="s">
        <v>577</v>
      </c>
      <c r="B2" s="41"/>
      <c r="C2" s="41"/>
      <c r="D2" s="42"/>
      <c r="E2" s="42"/>
      <c r="F2" s="42"/>
      <c r="G2" s="41"/>
      <c r="H2" s="41"/>
      <c r="I2" s="42"/>
    </row>
    <row r="3" ht="41.25" customHeight="1" spans="1:9">
      <c r="A3" s="43" t="str">
        <f>"2025"&amp;"年新增资产配置预算表"</f>
        <v>2025年新增资产配置预算表</v>
      </c>
      <c r="B3" s="44"/>
      <c r="C3" s="44"/>
      <c r="D3" s="45"/>
      <c r="E3" s="45"/>
      <c r="F3" s="45"/>
      <c r="G3" s="44"/>
      <c r="H3" s="44"/>
      <c r="I3" s="45"/>
    </row>
    <row r="4" customHeight="1" spans="1:9">
      <c r="A4" s="46" t="s">
        <v>1</v>
      </c>
      <c r="B4" s="47"/>
      <c r="C4" s="47"/>
      <c r="D4" s="48"/>
      <c r="F4" s="45"/>
      <c r="G4" s="44"/>
      <c r="H4" s="44"/>
      <c r="I4" s="66" t="s">
        <v>2</v>
      </c>
    </row>
    <row r="5" ht="28.5" customHeight="1" spans="1:9">
      <c r="A5" s="49" t="s">
        <v>186</v>
      </c>
      <c r="B5" s="50" t="s">
        <v>187</v>
      </c>
      <c r="C5" s="51" t="s">
        <v>578</v>
      </c>
      <c r="D5" s="49" t="s">
        <v>579</v>
      </c>
      <c r="E5" s="49" t="s">
        <v>580</v>
      </c>
      <c r="F5" s="49" t="s">
        <v>581</v>
      </c>
      <c r="G5" s="50" t="s">
        <v>582</v>
      </c>
      <c r="H5" s="37"/>
      <c r="I5" s="49"/>
    </row>
    <row r="6" ht="21" customHeight="1" spans="1:9">
      <c r="A6" s="51"/>
      <c r="B6" s="52"/>
      <c r="C6" s="52"/>
      <c r="D6" s="53"/>
      <c r="E6" s="52"/>
      <c r="F6" s="52"/>
      <c r="G6" s="50" t="s">
        <v>516</v>
      </c>
      <c r="H6" s="50" t="s">
        <v>583</v>
      </c>
      <c r="I6" s="50" t="s">
        <v>584</v>
      </c>
    </row>
    <row r="7" ht="17.25" customHeight="1" spans="1:9">
      <c r="A7" s="54" t="s">
        <v>82</v>
      </c>
      <c r="B7" s="55"/>
      <c r="C7" s="56" t="s">
        <v>83</v>
      </c>
      <c r="D7" s="54" t="s">
        <v>84</v>
      </c>
      <c r="E7" s="57" t="s">
        <v>85</v>
      </c>
      <c r="F7" s="54" t="s">
        <v>86</v>
      </c>
      <c r="G7" s="56" t="s">
        <v>87</v>
      </c>
      <c r="H7" s="58" t="s">
        <v>88</v>
      </c>
      <c r="I7" s="57" t="s">
        <v>89</v>
      </c>
    </row>
    <row r="8" ht="19.5" customHeight="1" spans="1:9">
      <c r="A8" s="59"/>
      <c r="B8" s="32"/>
      <c r="C8" s="32"/>
      <c r="D8" s="29"/>
      <c r="E8" s="30"/>
      <c r="F8" s="58"/>
      <c r="G8" s="60"/>
      <c r="H8" s="61"/>
      <c r="I8" s="61"/>
    </row>
    <row r="9" ht="19.5" customHeight="1" spans="1:9">
      <c r="A9" s="62" t="s">
        <v>56</v>
      </c>
      <c r="B9" s="63"/>
      <c r="C9" s="63"/>
      <c r="D9" s="64"/>
      <c r="E9" s="65"/>
      <c r="F9" s="65"/>
      <c r="G9" s="60"/>
      <c r="H9" s="61"/>
      <c r="I9" s="61"/>
    </row>
    <row r="10" ht="21" customHeight="1" spans="1:1">
      <c r="A10" t="s">
        <v>509</v>
      </c>
    </row>
  </sheetData>
  <mergeCells count="11">
    <mergeCell ref="A2:I2"/>
    <mergeCell ref="A3:I3"/>
    <mergeCell ref="A4:C4"/>
    <mergeCell ref="G5:I5"/>
    <mergeCell ref="A9:F9"/>
    <mergeCell ref="A5:A6"/>
    <mergeCell ref="B5:B6"/>
    <mergeCell ref="C5:C6"/>
    <mergeCell ref="D5:D6"/>
    <mergeCell ref="E5:E6"/>
    <mergeCell ref="F5:F6"/>
  </mergeCells>
  <pageMargins left="0.669444444444445" right="0.669444444444445" top="0.71875" bottom="0.71875" header="0.279166666666667" footer="0.279166666666667"/>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K11"/>
  <sheetViews>
    <sheetView showZeros="0" workbookViewId="0">
      <pane ySplit="1" topLeftCell="A2" activePane="bottomLeft" state="frozen"/>
      <selection/>
      <selection pane="bottomLeft" activeCell="B11" sqref="B11"/>
    </sheetView>
  </sheetViews>
  <sheetFormatPr defaultColWidth="9.125" defaultRowHeight="14.25" customHeight="1"/>
  <cols>
    <col min="1" max="1" width="19.25" customWidth="1"/>
    <col min="2" max="2" width="33.875" customWidth="1"/>
    <col min="3" max="3" width="23.875" customWidth="1"/>
    <col min="4" max="4" width="11.125" customWidth="1"/>
    <col min="5" max="5" width="17.75" customWidth="1"/>
    <col min="6" max="6" width="9.875" customWidth="1"/>
    <col min="7" max="7" width="17.75" customWidth="1"/>
    <col min="8" max="11" width="23.125" customWidth="1"/>
  </cols>
  <sheetData>
    <row r="1" customHeight="1" spans="4:11">
      <c r="D1" s="1"/>
      <c r="E1" s="1"/>
      <c r="F1" s="1"/>
      <c r="G1" s="1"/>
      <c r="K1" s="2" t="s">
        <v>585</v>
      </c>
    </row>
    <row r="2" ht="41.25" customHeight="1" spans="1:11">
      <c r="A2" s="3" t="str">
        <f>"2025"&amp;"年上级转移支付补助项目支出预算表"</f>
        <v>2025年上级转移支付补助项目支出预算表</v>
      </c>
      <c r="B2" s="3"/>
      <c r="C2" s="3"/>
      <c r="D2" s="3"/>
      <c r="E2" s="3"/>
      <c r="F2" s="3"/>
      <c r="G2" s="3"/>
      <c r="H2" s="3"/>
      <c r="I2" s="3"/>
      <c r="J2" s="3"/>
      <c r="K2" s="3"/>
    </row>
    <row r="3" ht="21" customHeight="1" spans="1:11">
      <c r="A3" s="4" t="s">
        <v>1</v>
      </c>
      <c r="B3" s="5"/>
      <c r="C3" s="5"/>
      <c r="D3" s="5"/>
      <c r="E3" s="5"/>
      <c r="F3" s="5"/>
      <c r="G3" s="5"/>
      <c r="H3" s="6"/>
      <c r="I3" s="6"/>
      <c r="J3" s="6"/>
      <c r="K3" s="7" t="s">
        <v>2</v>
      </c>
    </row>
    <row r="4" ht="21.75" customHeight="1" spans="1:11">
      <c r="A4" s="8" t="s">
        <v>278</v>
      </c>
      <c r="B4" s="8" t="s">
        <v>189</v>
      </c>
      <c r="C4" s="8" t="s">
        <v>279</v>
      </c>
      <c r="D4" s="9" t="s">
        <v>190</v>
      </c>
      <c r="E4" s="9" t="s">
        <v>191</v>
      </c>
      <c r="F4" s="9" t="s">
        <v>280</v>
      </c>
      <c r="G4" s="9" t="s">
        <v>281</v>
      </c>
      <c r="H4" s="27" t="s">
        <v>56</v>
      </c>
      <c r="I4" s="10" t="s">
        <v>586</v>
      </c>
      <c r="J4" s="11"/>
      <c r="K4" s="12"/>
    </row>
    <row r="5" ht="21.75" customHeight="1" spans="1:11">
      <c r="A5" s="13"/>
      <c r="B5" s="13"/>
      <c r="C5" s="13"/>
      <c r="D5" s="14"/>
      <c r="E5" s="14"/>
      <c r="F5" s="14"/>
      <c r="G5" s="14"/>
      <c r="H5" s="28"/>
      <c r="I5" s="9" t="s">
        <v>59</v>
      </c>
      <c r="J5" s="9" t="s">
        <v>60</v>
      </c>
      <c r="K5" s="9" t="s">
        <v>61</v>
      </c>
    </row>
    <row r="6" ht="40.5" customHeight="1" spans="1:11">
      <c r="A6" s="16"/>
      <c r="B6" s="16"/>
      <c r="C6" s="16"/>
      <c r="D6" s="17"/>
      <c r="E6" s="17"/>
      <c r="F6" s="17"/>
      <c r="G6" s="17"/>
      <c r="H6" s="18"/>
      <c r="I6" s="17" t="s">
        <v>58</v>
      </c>
      <c r="J6" s="17"/>
      <c r="K6" s="17"/>
    </row>
    <row r="7" ht="15" customHeight="1" spans="1:11">
      <c r="A7" s="19">
        <v>1</v>
      </c>
      <c r="B7" s="19">
        <v>2</v>
      </c>
      <c r="C7" s="19">
        <v>3</v>
      </c>
      <c r="D7" s="19">
        <v>4</v>
      </c>
      <c r="E7" s="19">
        <v>5</v>
      </c>
      <c r="F7" s="19">
        <v>6</v>
      </c>
      <c r="G7" s="19">
        <v>7</v>
      </c>
      <c r="H7" s="19">
        <v>8</v>
      </c>
      <c r="I7" s="19">
        <v>9</v>
      </c>
      <c r="J7" s="37">
        <v>10</v>
      </c>
      <c r="K7" s="37">
        <v>11</v>
      </c>
    </row>
    <row r="8" ht="18.75" customHeight="1" spans="1:11">
      <c r="A8" s="29"/>
      <c r="B8" s="30"/>
      <c r="C8" s="29"/>
      <c r="D8" s="29"/>
      <c r="E8" s="29"/>
      <c r="F8" s="29"/>
      <c r="G8" s="29"/>
      <c r="H8" s="31"/>
      <c r="I8" s="38"/>
      <c r="J8" s="38"/>
      <c r="K8" s="31"/>
    </row>
    <row r="9" ht="18.75" customHeight="1" spans="1:11">
      <c r="A9" s="32"/>
      <c r="B9" s="30"/>
      <c r="C9" s="30"/>
      <c r="D9" s="30"/>
      <c r="E9" s="30"/>
      <c r="F9" s="30"/>
      <c r="G9" s="30"/>
      <c r="H9" s="33"/>
      <c r="I9" s="33"/>
      <c r="J9" s="33"/>
      <c r="K9" s="31"/>
    </row>
    <row r="10" ht="18.75" customHeight="1" spans="1:11">
      <c r="A10" s="34" t="s">
        <v>177</v>
      </c>
      <c r="B10" s="35"/>
      <c r="C10" s="35"/>
      <c r="D10" s="35"/>
      <c r="E10" s="35"/>
      <c r="F10" s="35"/>
      <c r="G10" s="36"/>
      <c r="H10" s="33"/>
      <c r="I10" s="33"/>
      <c r="J10" s="33"/>
      <c r="K10" s="31"/>
    </row>
    <row r="11" ht="22" customHeight="1" spans="1:1">
      <c r="A11" t="s">
        <v>509</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6875" right="0.36875" top="0.559027777777778" bottom="0.559027777777778" header="0.479166666666667" footer="0.479166666666667"/>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G20"/>
  <sheetViews>
    <sheetView showZeros="0" tabSelected="1" workbookViewId="0">
      <pane ySplit="1" topLeftCell="A2" activePane="bottomLeft" state="frozen"/>
      <selection/>
      <selection pane="bottomLeft" activeCell="C28" sqref="C28"/>
    </sheetView>
  </sheetViews>
  <sheetFormatPr defaultColWidth="9.125" defaultRowHeight="14.25" customHeight="1" outlineLevelCol="6"/>
  <cols>
    <col min="1" max="1" width="35.25" customWidth="1"/>
    <col min="2" max="2" width="28" customWidth="1"/>
    <col min="3" max="3" width="77.875" customWidth="1"/>
    <col min="4" max="4" width="28" customWidth="1"/>
    <col min="5" max="7" width="23.875" customWidth="1"/>
  </cols>
  <sheetData>
    <row r="1" ht="13.5" customHeight="1" spans="4:7">
      <c r="D1" s="1"/>
      <c r="G1" s="2" t="s">
        <v>587</v>
      </c>
    </row>
    <row r="2" ht="41.25" customHeight="1" spans="1:7">
      <c r="A2" s="3" t="str">
        <f>"2025"&amp;"年部门项目中期规划预算表"</f>
        <v>2025年部门项目中期规划预算表</v>
      </c>
      <c r="B2" s="3"/>
      <c r="C2" s="3"/>
      <c r="D2" s="3"/>
      <c r="E2" s="3"/>
      <c r="F2" s="3"/>
      <c r="G2" s="3"/>
    </row>
    <row r="3" ht="21.75" customHeight="1" spans="1:7">
      <c r="A3" s="4" t="s">
        <v>1</v>
      </c>
      <c r="B3" s="5"/>
      <c r="C3" s="5"/>
      <c r="D3" s="5"/>
      <c r="E3" s="6"/>
      <c r="F3" s="6"/>
      <c r="G3" s="7" t="s">
        <v>2</v>
      </c>
    </row>
    <row r="4" ht="21.75" customHeight="1" spans="1:7">
      <c r="A4" s="8" t="s">
        <v>279</v>
      </c>
      <c r="B4" s="8" t="s">
        <v>278</v>
      </c>
      <c r="C4" s="8" t="s">
        <v>189</v>
      </c>
      <c r="D4" s="9" t="s">
        <v>588</v>
      </c>
      <c r="E4" s="10" t="s">
        <v>59</v>
      </c>
      <c r="F4" s="11"/>
      <c r="G4" s="12"/>
    </row>
    <row r="5" ht="21.75" customHeight="1" spans="1:7">
      <c r="A5" s="13"/>
      <c r="B5" s="13"/>
      <c r="C5" s="13"/>
      <c r="D5" s="14"/>
      <c r="E5" s="15" t="str">
        <f>"2025"&amp;"年"</f>
        <v>2025年</v>
      </c>
      <c r="F5" s="9" t="str">
        <f>("2025"+1)&amp;"年"</f>
        <v>2026年</v>
      </c>
      <c r="G5" s="9" t="str">
        <f>("2025"+2)&amp;"年"</f>
        <v>2027年</v>
      </c>
    </row>
    <row r="6" ht="40.5" customHeight="1" spans="1:7">
      <c r="A6" s="16"/>
      <c r="B6" s="16"/>
      <c r="C6" s="16"/>
      <c r="D6" s="17"/>
      <c r="E6" s="18"/>
      <c r="F6" s="17" t="s">
        <v>58</v>
      </c>
      <c r="G6" s="17"/>
    </row>
    <row r="7" ht="15" customHeight="1" spans="1:7">
      <c r="A7" s="19">
        <v>1</v>
      </c>
      <c r="B7" s="19">
        <v>2</v>
      </c>
      <c r="C7" s="19">
        <v>3</v>
      </c>
      <c r="D7" s="19">
        <v>4</v>
      </c>
      <c r="E7" s="19">
        <v>5</v>
      </c>
      <c r="F7" s="19">
        <v>6</v>
      </c>
      <c r="G7" s="19">
        <v>7</v>
      </c>
    </row>
    <row r="8" ht="17.25" customHeight="1" spans="1:7">
      <c r="A8" s="20" t="s">
        <v>70</v>
      </c>
      <c r="B8" s="21"/>
      <c r="C8" s="21"/>
      <c r="D8" s="20"/>
      <c r="E8" s="22">
        <v>3682090.9</v>
      </c>
      <c r="F8" s="22"/>
      <c r="G8" s="22"/>
    </row>
    <row r="9" customFormat="1" ht="17.25" customHeight="1" spans="1:7">
      <c r="A9" s="20"/>
      <c r="B9" s="20" t="s">
        <v>589</v>
      </c>
      <c r="C9" s="20" t="s">
        <v>286</v>
      </c>
      <c r="D9" s="20" t="s">
        <v>590</v>
      </c>
      <c r="E9" s="22">
        <v>3000</v>
      </c>
      <c r="F9" s="22"/>
      <c r="G9" s="22"/>
    </row>
    <row r="10" customFormat="1" ht="17.25" customHeight="1" spans="1:7">
      <c r="A10" s="23"/>
      <c r="B10" s="20" t="s">
        <v>589</v>
      </c>
      <c r="C10" s="20" t="s">
        <v>288</v>
      </c>
      <c r="D10" s="20" t="s">
        <v>590</v>
      </c>
      <c r="E10" s="22">
        <v>100000</v>
      </c>
      <c r="F10" s="22"/>
      <c r="G10" s="22"/>
    </row>
    <row r="11" customFormat="1" ht="17.25" customHeight="1" spans="1:7">
      <c r="A11" s="23"/>
      <c r="B11" s="20" t="s">
        <v>589</v>
      </c>
      <c r="C11" s="20" t="s">
        <v>294</v>
      </c>
      <c r="D11" s="20" t="s">
        <v>590</v>
      </c>
      <c r="E11" s="22">
        <v>280000</v>
      </c>
      <c r="F11" s="22"/>
      <c r="G11" s="22"/>
    </row>
    <row r="12" customFormat="1" ht="17.25" customHeight="1" spans="1:7">
      <c r="A12" s="23"/>
      <c r="B12" s="20" t="s">
        <v>589</v>
      </c>
      <c r="C12" s="20" t="s">
        <v>296</v>
      </c>
      <c r="D12" s="20" t="s">
        <v>590</v>
      </c>
      <c r="E12" s="22">
        <v>500000</v>
      </c>
      <c r="F12" s="22"/>
      <c r="G12" s="22"/>
    </row>
    <row r="13" customFormat="1" ht="17.25" customHeight="1" spans="1:7">
      <c r="A13" s="23"/>
      <c r="B13" s="20" t="s">
        <v>589</v>
      </c>
      <c r="C13" s="20" t="s">
        <v>304</v>
      </c>
      <c r="D13" s="20" t="s">
        <v>590</v>
      </c>
      <c r="E13" s="22">
        <v>379090.9</v>
      </c>
      <c r="F13" s="22"/>
      <c r="G13" s="22"/>
    </row>
    <row r="14" customFormat="1" ht="17.25" customHeight="1" spans="1:7">
      <c r="A14" s="23"/>
      <c r="B14" s="20" t="s">
        <v>589</v>
      </c>
      <c r="C14" s="20" t="s">
        <v>306</v>
      </c>
      <c r="D14" s="20" t="s">
        <v>590</v>
      </c>
      <c r="E14" s="22">
        <v>500000</v>
      </c>
      <c r="F14" s="22"/>
      <c r="G14" s="22"/>
    </row>
    <row r="15" customFormat="1" ht="17.25" customHeight="1" spans="1:7">
      <c r="A15" s="23"/>
      <c r="B15" s="20" t="s">
        <v>589</v>
      </c>
      <c r="C15" s="20" t="s">
        <v>310</v>
      </c>
      <c r="D15" s="20" t="s">
        <v>590</v>
      </c>
      <c r="E15" s="22">
        <v>100000</v>
      </c>
      <c r="F15" s="22"/>
      <c r="G15" s="22"/>
    </row>
    <row r="16" customFormat="1" ht="17.25" customHeight="1" spans="1:7">
      <c r="A16" s="23"/>
      <c r="B16" s="20" t="s">
        <v>589</v>
      </c>
      <c r="C16" s="20" t="s">
        <v>316</v>
      </c>
      <c r="D16" s="20" t="s">
        <v>590</v>
      </c>
      <c r="E16" s="22">
        <v>1000000</v>
      </c>
      <c r="F16" s="22"/>
      <c r="G16" s="22"/>
    </row>
    <row r="17" customFormat="1" ht="17.25" customHeight="1" spans="1:7">
      <c r="A17" s="23"/>
      <c r="B17" s="20" t="s">
        <v>589</v>
      </c>
      <c r="C17" s="20" t="s">
        <v>318</v>
      </c>
      <c r="D17" s="20" t="s">
        <v>590</v>
      </c>
      <c r="E17" s="22">
        <v>200000</v>
      </c>
      <c r="F17" s="22"/>
      <c r="G17" s="22"/>
    </row>
    <row r="18" customFormat="1" ht="17.25" customHeight="1" spans="1:7">
      <c r="A18" s="23"/>
      <c r="B18" s="20" t="s">
        <v>589</v>
      </c>
      <c r="C18" s="20" t="s">
        <v>320</v>
      </c>
      <c r="D18" s="20" t="s">
        <v>590</v>
      </c>
      <c r="E18" s="22">
        <v>420000</v>
      </c>
      <c r="F18" s="22"/>
      <c r="G18" s="22"/>
    </row>
    <row r="19" ht="18.75" customHeight="1" spans="1:7">
      <c r="A19" s="23"/>
      <c r="B19" s="20" t="s">
        <v>589</v>
      </c>
      <c r="C19" s="20" t="s">
        <v>322</v>
      </c>
      <c r="D19" s="20" t="s">
        <v>590</v>
      </c>
      <c r="E19" s="22">
        <v>200000</v>
      </c>
      <c r="F19" s="22"/>
      <c r="G19" s="22"/>
    </row>
    <row r="20" ht="18.75" customHeight="1" spans="1:7">
      <c r="A20" s="24" t="s">
        <v>56</v>
      </c>
      <c r="B20" s="25"/>
      <c r="C20" s="25"/>
      <c r="D20" s="26"/>
      <c r="E20" s="22">
        <v>3682090.9</v>
      </c>
      <c r="F20" s="22"/>
      <c r="G20" s="22"/>
    </row>
  </sheetData>
  <mergeCells count="11">
    <mergeCell ref="A2:G2"/>
    <mergeCell ref="A3:D3"/>
    <mergeCell ref="E4:G4"/>
    <mergeCell ref="A20:D20"/>
    <mergeCell ref="A4:A6"/>
    <mergeCell ref="B4:B6"/>
    <mergeCell ref="C4:C6"/>
    <mergeCell ref="D4:D6"/>
    <mergeCell ref="E5:E6"/>
    <mergeCell ref="F5:F6"/>
    <mergeCell ref="G5:G6"/>
  </mergeCells>
  <printOptions horizontalCentered="1"/>
  <pageMargins left="0.36875" right="0.36875" top="0.559027777777778" bottom="0.559027777777778" header="0.479166666666667" footer="0.479166666666667"/>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S13"/>
  <sheetViews>
    <sheetView showGridLines="0" showZeros="0" workbookViewId="0">
      <pane ySplit="1" topLeftCell="A2" activePane="bottomLeft" state="frozen"/>
      <selection/>
      <selection pane="bottomLeft" activeCell="F10" sqref="F10"/>
    </sheetView>
  </sheetViews>
  <sheetFormatPr defaultColWidth="8.625" defaultRowHeight="12.75" customHeight="1"/>
  <cols>
    <col min="1" max="1" width="15.875" customWidth="1"/>
    <col min="2" max="2" width="35" customWidth="1"/>
    <col min="3" max="19" width="22" customWidth="1"/>
  </cols>
  <sheetData>
    <row r="1" customHeight="1" spans="1:19">
      <c r="A1" s="39"/>
      <c r="B1" s="39"/>
      <c r="C1" s="39"/>
      <c r="D1" s="39"/>
      <c r="E1" s="39"/>
      <c r="F1" s="39"/>
      <c r="G1" s="39"/>
      <c r="H1" s="39"/>
      <c r="I1" s="39"/>
      <c r="J1" s="39"/>
      <c r="K1" s="39"/>
      <c r="L1" s="39"/>
      <c r="M1" s="39"/>
      <c r="N1" s="39"/>
      <c r="O1" s="39"/>
      <c r="P1" s="39"/>
      <c r="Q1" s="39"/>
      <c r="R1" s="39"/>
      <c r="S1" s="39"/>
    </row>
    <row r="2" ht="17.25" customHeight="1" spans="1:1">
      <c r="A2" s="66" t="s">
        <v>53</v>
      </c>
    </row>
    <row r="3" ht="41.25" customHeight="1" spans="1:1">
      <c r="A3" s="43" t="str">
        <f>"2025"&amp;"年部门收入预算表"</f>
        <v>2025年部门收入预算表</v>
      </c>
    </row>
    <row r="4" ht="17.25" customHeight="1" spans="1:19">
      <c r="A4" s="46" t="s">
        <v>1</v>
      </c>
      <c r="S4" s="48" t="s">
        <v>2</v>
      </c>
    </row>
    <row r="5" ht="21.75" customHeight="1" spans="1:19">
      <c r="A5" s="199" t="s">
        <v>54</v>
      </c>
      <c r="B5" s="200" t="s">
        <v>55</v>
      </c>
      <c r="C5" s="200" t="s">
        <v>56</v>
      </c>
      <c r="D5" s="201" t="s">
        <v>57</v>
      </c>
      <c r="E5" s="201"/>
      <c r="F5" s="201"/>
      <c r="G5" s="201"/>
      <c r="H5" s="201"/>
      <c r="I5" s="134"/>
      <c r="J5" s="201"/>
      <c r="K5" s="201"/>
      <c r="L5" s="201"/>
      <c r="M5" s="201"/>
      <c r="N5" s="211"/>
      <c r="O5" s="201" t="s">
        <v>46</v>
      </c>
      <c r="P5" s="201"/>
      <c r="Q5" s="201"/>
      <c r="R5" s="201"/>
      <c r="S5" s="211"/>
    </row>
    <row r="6" ht="27" customHeight="1" spans="1:19">
      <c r="A6" s="202"/>
      <c r="B6" s="203"/>
      <c r="C6" s="203"/>
      <c r="D6" s="203" t="s">
        <v>58</v>
      </c>
      <c r="E6" s="203" t="s">
        <v>59</v>
      </c>
      <c r="F6" s="203" t="s">
        <v>60</v>
      </c>
      <c r="G6" s="203" t="s">
        <v>61</v>
      </c>
      <c r="H6" s="203" t="s">
        <v>62</v>
      </c>
      <c r="I6" s="212" t="s">
        <v>63</v>
      </c>
      <c r="J6" s="213"/>
      <c r="K6" s="213"/>
      <c r="L6" s="213"/>
      <c r="M6" s="213"/>
      <c r="N6" s="214"/>
      <c r="O6" s="203" t="s">
        <v>58</v>
      </c>
      <c r="P6" s="203" t="s">
        <v>59</v>
      </c>
      <c r="Q6" s="203" t="s">
        <v>60</v>
      </c>
      <c r="R6" s="203" t="s">
        <v>61</v>
      </c>
      <c r="S6" s="203" t="s">
        <v>64</v>
      </c>
    </row>
    <row r="7" ht="30" customHeight="1" spans="1:19">
      <c r="A7" s="204"/>
      <c r="B7" s="205"/>
      <c r="C7" s="206"/>
      <c r="D7" s="206"/>
      <c r="E7" s="206"/>
      <c r="F7" s="206"/>
      <c r="G7" s="206"/>
      <c r="H7" s="206"/>
      <c r="I7" s="73" t="s">
        <v>58</v>
      </c>
      <c r="J7" s="214" t="s">
        <v>65</v>
      </c>
      <c r="K7" s="214" t="s">
        <v>66</v>
      </c>
      <c r="L7" s="214" t="s">
        <v>67</v>
      </c>
      <c r="M7" s="214" t="s">
        <v>68</v>
      </c>
      <c r="N7" s="214" t="s">
        <v>69</v>
      </c>
      <c r="O7" s="215"/>
      <c r="P7" s="215"/>
      <c r="Q7" s="215"/>
      <c r="R7" s="215"/>
      <c r="S7" s="206"/>
    </row>
    <row r="8" ht="15" customHeight="1" spans="1:19">
      <c r="A8" s="207">
        <v>1</v>
      </c>
      <c r="B8" s="207">
        <v>2</v>
      </c>
      <c r="C8" s="207">
        <v>3</v>
      </c>
      <c r="D8" s="207">
        <v>4</v>
      </c>
      <c r="E8" s="207">
        <v>5</v>
      </c>
      <c r="F8" s="207">
        <v>6</v>
      </c>
      <c r="G8" s="207">
        <v>7</v>
      </c>
      <c r="H8" s="207">
        <v>8</v>
      </c>
      <c r="I8" s="73">
        <v>9</v>
      </c>
      <c r="J8" s="207">
        <v>10</v>
      </c>
      <c r="K8" s="207">
        <v>11</v>
      </c>
      <c r="L8" s="207">
        <v>12</v>
      </c>
      <c r="M8" s="207">
        <v>13</v>
      </c>
      <c r="N8" s="207">
        <v>14</v>
      </c>
      <c r="O8" s="207">
        <v>15</v>
      </c>
      <c r="P8" s="207">
        <v>16</v>
      </c>
      <c r="Q8" s="207">
        <v>17</v>
      </c>
      <c r="R8" s="207">
        <v>18</v>
      </c>
      <c r="S8" s="207">
        <v>19</v>
      </c>
    </row>
    <row r="9" ht="18" customHeight="1" spans="1:19">
      <c r="A9" s="20">
        <v>123</v>
      </c>
      <c r="B9" s="20" t="s">
        <v>70</v>
      </c>
      <c r="C9" s="107">
        <v>14384135.05</v>
      </c>
      <c r="D9" s="107">
        <v>14384135.05</v>
      </c>
      <c r="E9" s="107">
        <v>14384135.05</v>
      </c>
      <c r="F9" s="82"/>
      <c r="G9" s="82"/>
      <c r="H9" s="82"/>
      <c r="I9" s="107">
        <v>1088893.27</v>
      </c>
      <c r="J9" s="107">
        <v>1085893.27</v>
      </c>
      <c r="K9" s="82"/>
      <c r="L9" s="82"/>
      <c r="M9" s="82"/>
      <c r="N9" s="107">
        <v>3000</v>
      </c>
      <c r="O9" s="82"/>
      <c r="P9" s="82"/>
      <c r="Q9" s="82"/>
      <c r="R9" s="82"/>
      <c r="S9" s="82"/>
    </row>
    <row r="10" ht="18" customHeight="1" spans="1:19">
      <c r="A10" s="208">
        <v>123001</v>
      </c>
      <c r="B10" s="208" t="s">
        <v>70</v>
      </c>
      <c r="C10" s="107">
        <v>14384135.05</v>
      </c>
      <c r="D10" s="107">
        <v>14384135.05</v>
      </c>
      <c r="E10" s="107">
        <v>14384135.05</v>
      </c>
      <c r="F10" s="82"/>
      <c r="G10" s="82"/>
      <c r="H10" s="82"/>
      <c r="I10" s="107">
        <v>1088893.27</v>
      </c>
      <c r="J10" s="107">
        <v>1085893.27</v>
      </c>
      <c r="K10" s="82"/>
      <c r="L10" s="82"/>
      <c r="M10" s="82"/>
      <c r="N10" s="107">
        <v>3000</v>
      </c>
      <c r="O10" s="82"/>
      <c r="P10" s="82"/>
      <c r="Q10" s="82"/>
      <c r="R10" s="82"/>
      <c r="S10" s="82"/>
    </row>
    <row r="11" ht="18" customHeight="1" spans="1:19">
      <c r="A11" s="209"/>
      <c r="B11" s="209"/>
      <c r="C11" s="82"/>
      <c r="D11" s="82"/>
      <c r="E11" s="82"/>
      <c r="F11" s="82"/>
      <c r="G11" s="82"/>
      <c r="H11" s="82"/>
      <c r="I11" s="82"/>
      <c r="J11" s="82"/>
      <c r="K11" s="82"/>
      <c r="L11" s="82"/>
      <c r="M11" s="82"/>
      <c r="N11" s="107"/>
      <c r="O11" s="82"/>
      <c r="P11" s="82"/>
      <c r="Q11" s="82"/>
      <c r="R11" s="82"/>
      <c r="S11" s="82"/>
    </row>
    <row r="12" ht="18" customHeight="1" spans="1:19">
      <c r="A12" s="209"/>
      <c r="B12" s="209"/>
      <c r="C12" s="82"/>
      <c r="D12" s="82"/>
      <c r="E12" s="82"/>
      <c r="F12" s="82"/>
      <c r="G12" s="82"/>
      <c r="H12" s="82"/>
      <c r="I12" s="82"/>
      <c r="J12" s="82"/>
      <c r="K12" s="82"/>
      <c r="L12" s="82"/>
      <c r="M12" s="82"/>
      <c r="N12" s="82"/>
      <c r="O12" s="82"/>
      <c r="P12" s="82"/>
      <c r="Q12" s="82"/>
      <c r="R12" s="82"/>
      <c r="S12" s="82"/>
    </row>
    <row r="13" ht="18" customHeight="1" spans="1:19">
      <c r="A13" s="51" t="s">
        <v>56</v>
      </c>
      <c r="B13" s="210"/>
      <c r="C13" s="107">
        <v>14384135.05</v>
      </c>
      <c r="D13" s="107">
        <v>14384135.05</v>
      </c>
      <c r="E13" s="107">
        <v>13295241.78</v>
      </c>
      <c r="F13" s="82"/>
      <c r="G13" s="82"/>
      <c r="H13" s="82"/>
      <c r="I13" s="107">
        <v>1088893.27</v>
      </c>
      <c r="J13" s="107">
        <v>1085893.27</v>
      </c>
      <c r="K13" s="82"/>
      <c r="L13" s="82"/>
      <c r="M13" s="82"/>
      <c r="N13" s="82">
        <v>3000</v>
      </c>
      <c r="O13" s="82"/>
      <c r="P13" s="82"/>
      <c r="Q13" s="82"/>
      <c r="R13" s="82"/>
      <c r="S13" s="82"/>
    </row>
  </sheetData>
  <mergeCells count="20">
    <mergeCell ref="A2:S2"/>
    <mergeCell ref="A3:S3"/>
    <mergeCell ref="A4:B4"/>
    <mergeCell ref="D5:N5"/>
    <mergeCell ref="O5:S5"/>
    <mergeCell ref="I6:N6"/>
    <mergeCell ref="A13:B13"/>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O29"/>
  <sheetViews>
    <sheetView showGridLines="0" showZeros="0" workbookViewId="0">
      <pane ySplit="1" topLeftCell="A2" activePane="bottomLeft" state="frozen"/>
      <selection/>
      <selection pane="bottomLeft" activeCell="E12" sqref="E12"/>
    </sheetView>
  </sheetViews>
  <sheetFormatPr defaultColWidth="8.625" defaultRowHeight="12.75" customHeight="1"/>
  <cols>
    <col min="1" max="1" width="14.25" customWidth="1"/>
    <col min="2" max="2" width="37.625" customWidth="1"/>
    <col min="3" max="8" width="24.625" customWidth="1"/>
    <col min="9" max="9" width="26.75" customWidth="1"/>
    <col min="10" max="11" width="24.375" customWidth="1"/>
    <col min="12" max="15" width="24.625" customWidth="1"/>
  </cols>
  <sheetData>
    <row r="1" customHeight="1" spans="1:15">
      <c r="A1" s="39"/>
      <c r="B1" s="39"/>
      <c r="C1" s="39"/>
      <c r="D1" s="39"/>
      <c r="E1" s="39"/>
      <c r="F1" s="39"/>
      <c r="G1" s="39"/>
      <c r="H1" s="39"/>
      <c r="I1" s="39"/>
      <c r="J1" s="39"/>
      <c r="K1" s="39"/>
      <c r="L1" s="39"/>
      <c r="M1" s="39"/>
      <c r="N1" s="39"/>
      <c r="O1" s="39"/>
    </row>
    <row r="2" ht="17.25" customHeight="1" spans="1:1">
      <c r="A2" s="48" t="s">
        <v>71</v>
      </c>
    </row>
    <row r="3" ht="41.25" customHeight="1" spans="1:1">
      <c r="A3" s="43" t="str">
        <f>"2025"&amp;"年部门支出预算表"</f>
        <v>2025年部门支出预算表</v>
      </c>
    </row>
    <row r="4" ht="17.25" customHeight="1" spans="1:15">
      <c r="A4" s="46" t="s">
        <v>1</v>
      </c>
      <c r="O4" s="48" t="s">
        <v>2</v>
      </c>
    </row>
    <row r="5" ht="27" customHeight="1" spans="1:15">
      <c r="A5" s="184" t="s">
        <v>72</v>
      </c>
      <c r="B5" s="184" t="s">
        <v>73</v>
      </c>
      <c r="C5" s="184" t="s">
        <v>56</v>
      </c>
      <c r="D5" s="185" t="s">
        <v>59</v>
      </c>
      <c r="E5" s="186"/>
      <c r="F5" s="187"/>
      <c r="G5" s="188" t="s">
        <v>60</v>
      </c>
      <c r="H5" s="188" t="s">
        <v>61</v>
      </c>
      <c r="I5" s="188" t="s">
        <v>74</v>
      </c>
      <c r="J5" s="185" t="s">
        <v>63</v>
      </c>
      <c r="K5" s="186"/>
      <c r="L5" s="186"/>
      <c r="M5" s="186"/>
      <c r="N5" s="196"/>
      <c r="O5" s="197"/>
    </row>
    <row r="6" ht="42" customHeight="1" spans="1:15">
      <c r="A6" s="189"/>
      <c r="B6" s="189"/>
      <c r="C6" s="190"/>
      <c r="D6" s="191" t="s">
        <v>58</v>
      </c>
      <c r="E6" s="191" t="s">
        <v>75</v>
      </c>
      <c r="F6" s="191" t="s">
        <v>76</v>
      </c>
      <c r="G6" s="190"/>
      <c r="H6" s="190"/>
      <c r="I6" s="198"/>
      <c r="J6" s="191" t="s">
        <v>58</v>
      </c>
      <c r="K6" s="177" t="s">
        <v>77</v>
      </c>
      <c r="L6" s="177" t="s">
        <v>78</v>
      </c>
      <c r="M6" s="177" t="s">
        <v>79</v>
      </c>
      <c r="N6" s="177" t="s">
        <v>80</v>
      </c>
      <c r="O6" s="177" t="s">
        <v>81</v>
      </c>
    </row>
    <row r="7" ht="18" customHeight="1" spans="1:15">
      <c r="A7" s="54" t="s">
        <v>82</v>
      </c>
      <c r="B7" s="54" t="s">
        <v>83</v>
      </c>
      <c r="C7" s="54" t="s">
        <v>84</v>
      </c>
      <c r="D7" s="58" t="s">
        <v>85</v>
      </c>
      <c r="E7" s="58" t="s">
        <v>86</v>
      </c>
      <c r="F7" s="58" t="s">
        <v>87</v>
      </c>
      <c r="G7" s="58" t="s">
        <v>88</v>
      </c>
      <c r="H7" s="58" t="s">
        <v>89</v>
      </c>
      <c r="I7" s="58" t="s">
        <v>90</v>
      </c>
      <c r="J7" s="58" t="s">
        <v>91</v>
      </c>
      <c r="K7" s="58" t="s">
        <v>92</v>
      </c>
      <c r="L7" s="58" t="s">
        <v>93</v>
      </c>
      <c r="M7" s="58" t="s">
        <v>94</v>
      </c>
      <c r="N7" s="54" t="s">
        <v>95</v>
      </c>
      <c r="O7" s="58" t="s">
        <v>96</v>
      </c>
    </row>
    <row r="8" customFormat="1" ht="18" customHeight="1" spans="1:15">
      <c r="A8" s="192" t="s">
        <v>97</v>
      </c>
      <c r="B8" s="192" t="s">
        <v>98</v>
      </c>
      <c r="C8" s="107">
        <v>2101958</v>
      </c>
      <c r="D8" s="107">
        <v>2101958</v>
      </c>
      <c r="E8" s="107">
        <v>2101958</v>
      </c>
      <c r="F8" s="107"/>
      <c r="G8" s="58"/>
      <c r="H8" s="58"/>
      <c r="I8" s="58"/>
      <c r="J8" s="107"/>
      <c r="K8" s="107"/>
      <c r="L8" s="58"/>
      <c r="M8" s="58"/>
      <c r="N8" s="54"/>
      <c r="O8" s="107"/>
    </row>
    <row r="9" customFormat="1" ht="18" customHeight="1" spans="1:15">
      <c r="A9" s="193" t="s">
        <v>99</v>
      </c>
      <c r="B9" s="193" t="s">
        <v>100</v>
      </c>
      <c r="C9" s="107">
        <v>2101958</v>
      </c>
      <c r="D9" s="107">
        <v>2101958</v>
      </c>
      <c r="E9" s="107">
        <v>2101958</v>
      </c>
      <c r="F9" s="107"/>
      <c r="G9" s="58"/>
      <c r="H9" s="58"/>
      <c r="I9" s="58"/>
      <c r="J9" s="107"/>
      <c r="K9" s="107"/>
      <c r="L9" s="58"/>
      <c r="M9" s="58"/>
      <c r="N9" s="54"/>
      <c r="O9" s="107"/>
    </row>
    <row r="10" customFormat="1" ht="18" customHeight="1" spans="1:15">
      <c r="A10" s="194" t="s">
        <v>101</v>
      </c>
      <c r="B10" s="194" t="s">
        <v>102</v>
      </c>
      <c r="C10" s="107">
        <v>1014800</v>
      </c>
      <c r="D10" s="107">
        <v>1014800</v>
      </c>
      <c r="E10" s="107">
        <v>1014800</v>
      </c>
      <c r="F10" s="107"/>
      <c r="G10" s="58"/>
      <c r="H10" s="58"/>
      <c r="I10" s="58"/>
      <c r="J10" s="107"/>
      <c r="K10" s="107"/>
      <c r="L10" s="58"/>
      <c r="M10" s="58"/>
      <c r="N10" s="54"/>
      <c r="O10" s="107"/>
    </row>
    <row r="11" customFormat="1" ht="18" customHeight="1" spans="1:15">
      <c r="A11" s="194" t="s">
        <v>103</v>
      </c>
      <c r="B11" s="194" t="s">
        <v>104</v>
      </c>
      <c r="C11" s="107">
        <v>108800</v>
      </c>
      <c r="D11" s="107">
        <v>108800</v>
      </c>
      <c r="E11" s="107">
        <v>108800</v>
      </c>
      <c r="F11" s="107"/>
      <c r="G11" s="58"/>
      <c r="H11" s="58"/>
      <c r="I11" s="58"/>
      <c r="J11" s="107"/>
      <c r="K11" s="107"/>
      <c r="L11" s="58"/>
      <c r="M11" s="58"/>
      <c r="N11" s="54"/>
      <c r="O11" s="107"/>
    </row>
    <row r="12" customFormat="1" ht="18" customHeight="1" spans="1:15">
      <c r="A12" s="194" t="s">
        <v>105</v>
      </c>
      <c r="B12" s="194" t="s">
        <v>106</v>
      </c>
      <c r="C12" s="107">
        <v>680458</v>
      </c>
      <c r="D12" s="107">
        <v>680458</v>
      </c>
      <c r="E12" s="107">
        <v>680458</v>
      </c>
      <c r="F12" s="107"/>
      <c r="G12" s="58"/>
      <c r="H12" s="58"/>
      <c r="I12" s="58"/>
      <c r="J12" s="107"/>
      <c r="K12" s="107"/>
      <c r="L12" s="58"/>
      <c r="M12" s="58"/>
      <c r="N12" s="54"/>
      <c r="O12" s="107"/>
    </row>
    <row r="13" customFormat="1" ht="18" customHeight="1" spans="1:15">
      <c r="A13" s="194" t="s">
        <v>107</v>
      </c>
      <c r="B13" s="194" t="s">
        <v>108</v>
      </c>
      <c r="C13" s="107">
        <v>297900</v>
      </c>
      <c r="D13" s="107">
        <v>297900</v>
      </c>
      <c r="E13" s="107">
        <v>297900</v>
      </c>
      <c r="F13" s="107"/>
      <c r="G13" s="58"/>
      <c r="H13" s="58"/>
      <c r="I13" s="58"/>
      <c r="J13" s="107"/>
      <c r="K13" s="107"/>
      <c r="L13" s="58"/>
      <c r="M13" s="58"/>
      <c r="N13" s="54"/>
      <c r="O13" s="107"/>
    </row>
    <row r="14" customFormat="1" ht="18" customHeight="1" spans="1:15">
      <c r="A14" s="192" t="s">
        <v>109</v>
      </c>
      <c r="B14" s="192" t="s">
        <v>110</v>
      </c>
      <c r="C14" s="107">
        <v>828245</v>
      </c>
      <c r="D14" s="107">
        <v>828245</v>
      </c>
      <c r="E14" s="107">
        <v>828245</v>
      </c>
      <c r="F14" s="107"/>
      <c r="G14" s="58"/>
      <c r="H14" s="58"/>
      <c r="I14" s="58"/>
      <c r="J14" s="107"/>
      <c r="K14" s="107"/>
      <c r="L14" s="58"/>
      <c r="M14" s="58"/>
      <c r="N14" s="54"/>
      <c r="O14" s="107"/>
    </row>
    <row r="15" customFormat="1" ht="18" customHeight="1" spans="1:15">
      <c r="A15" s="193" t="s">
        <v>111</v>
      </c>
      <c r="B15" s="193" t="s">
        <v>112</v>
      </c>
      <c r="C15" s="107">
        <v>828245</v>
      </c>
      <c r="D15" s="107">
        <v>828245</v>
      </c>
      <c r="E15" s="107">
        <v>828245</v>
      </c>
      <c r="F15" s="107"/>
      <c r="G15" s="58"/>
      <c r="H15" s="58"/>
      <c r="I15" s="58"/>
      <c r="J15" s="107"/>
      <c r="K15" s="107"/>
      <c r="L15" s="58"/>
      <c r="M15" s="58"/>
      <c r="N15" s="54"/>
      <c r="O15" s="107"/>
    </row>
    <row r="16" customFormat="1" ht="18" customHeight="1" spans="1:15">
      <c r="A16" s="194" t="s">
        <v>113</v>
      </c>
      <c r="B16" s="194" t="s">
        <v>114</v>
      </c>
      <c r="C16" s="107">
        <v>380511</v>
      </c>
      <c r="D16" s="107">
        <v>380511</v>
      </c>
      <c r="E16" s="107">
        <v>380511</v>
      </c>
      <c r="F16" s="107"/>
      <c r="G16" s="58"/>
      <c r="H16" s="58"/>
      <c r="I16" s="58"/>
      <c r="J16" s="107"/>
      <c r="K16" s="107"/>
      <c r="L16" s="58"/>
      <c r="M16" s="58"/>
      <c r="N16" s="54"/>
      <c r="O16" s="107"/>
    </row>
    <row r="17" customFormat="1" ht="18" customHeight="1" spans="1:15">
      <c r="A17" s="194" t="s">
        <v>115</v>
      </c>
      <c r="B17" s="194" t="s">
        <v>116</v>
      </c>
      <c r="C17" s="107">
        <v>376734</v>
      </c>
      <c r="D17" s="107">
        <v>376734</v>
      </c>
      <c r="E17" s="107">
        <v>376734</v>
      </c>
      <c r="F17" s="107"/>
      <c r="G17" s="58"/>
      <c r="H17" s="58"/>
      <c r="I17" s="58"/>
      <c r="J17" s="107"/>
      <c r="K17" s="107"/>
      <c r="L17" s="58"/>
      <c r="M17" s="58"/>
      <c r="N17" s="54"/>
      <c r="O17" s="107"/>
    </row>
    <row r="18" customFormat="1" ht="18" customHeight="1" spans="1:15">
      <c r="A18" s="194" t="s">
        <v>117</v>
      </c>
      <c r="B18" s="194" t="s">
        <v>118</v>
      </c>
      <c r="C18" s="107">
        <v>71000</v>
      </c>
      <c r="D18" s="107">
        <v>71000</v>
      </c>
      <c r="E18" s="107">
        <v>71000</v>
      </c>
      <c r="F18" s="107"/>
      <c r="G18" s="58"/>
      <c r="H18" s="58"/>
      <c r="I18" s="58"/>
      <c r="J18" s="107"/>
      <c r="K18" s="107"/>
      <c r="L18" s="58"/>
      <c r="M18" s="58"/>
      <c r="N18" s="54"/>
      <c r="O18" s="107"/>
    </row>
    <row r="19" customFormat="1" ht="18" customHeight="1" spans="1:15">
      <c r="A19" s="192" t="s">
        <v>119</v>
      </c>
      <c r="B19" s="192" t="s">
        <v>120</v>
      </c>
      <c r="C19" s="107">
        <v>10759982.05</v>
      </c>
      <c r="D19" s="107">
        <v>9671088.78</v>
      </c>
      <c r="E19" s="107">
        <v>5988997.88</v>
      </c>
      <c r="F19" s="107">
        <v>3682090.9</v>
      </c>
      <c r="G19" s="58"/>
      <c r="H19" s="58"/>
      <c r="I19" s="58"/>
      <c r="J19" s="107">
        <v>1088893.27</v>
      </c>
      <c r="K19" s="107">
        <v>1085893.27</v>
      </c>
      <c r="L19" s="58"/>
      <c r="M19" s="58"/>
      <c r="N19" s="54"/>
      <c r="O19" s="107">
        <v>3000</v>
      </c>
    </row>
    <row r="20" customFormat="1" ht="18" customHeight="1" spans="1:15">
      <c r="A20" s="193" t="s">
        <v>121</v>
      </c>
      <c r="B20" s="193" t="s">
        <v>122</v>
      </c>
      <c r="C20" s="107">
        <v>10759982.05</v>
      </c>
      <c r="D20" s="107">
        <v>9671088.78</v>
      </c>
      <c r="E20" s="107">
        <v>5988997.88</v>
      </c>
      <c r="F20" s="107">
        <v>3682090.9</v>
      </c>
      <c r="G20" s="58"/>
      <c r="H20" s="58"/>
      <c r="I20" s="58"/>
      <c r="J20" s="107">
        <v>1088893.27</v>
      </c>
      <c r="K20" s="107">
        <v>1085893.27</v>
      </c>
      <c r="L20" s="58"/>
      <c r="M20" s="58"/>
      <c r="N20" s="54"/>
      <c r="O20" s="107">
        <v>3000</v>
      </c>
    </row>
    <row r="21" customFormat="1" ht="18" customHeight="1" spans="1:15">
      <c r="A21" s="194" t="s">
        <v>123</v>
      </c>
      <c r="B21" s="194" t="s">
        <v>124</v>
      </c>
      <c r="C21" s="107">
        <v>5991997.88</v>
      </c>
      <c r="D21" s="107">
        <v>5988997.88</v>
      </c>
      <c r="E21" s="107">
        <v>5988997.88</v>
      </c>
      <c r="F21" s="107"/>
      <c r="G21" s="58"/>
      <c r="H21" s="58"/>
      <c r="I21" s="58"/>
      <c r="J21" s="107">
        <v>3000</v>
      </c>
      <c r="K21" s="107"/>
      <c r="L21" s="58"/>
      <c r="M21" s="58"/>
      <c r="N21" s="54"/>
      <c r="O21" s="107">
        <v>3000</v>
      </c>
    </row>
    <row r="22" customFormat="1" ht="18" customHeight="1" spans="1:15">
      <c r="A22" s="194" t="s">
        <v>125</v>
      </c>
      <c r="B22" s="194" t="s">
        <v>126</v>
      </c>
      <c r="C22" s="107">
        <v>203000</v>
      </c>
      <c r="D22" s="107">
        <v>203000</v>
      </c>
      <c r="E22" s="107"/>
      <c r="F22" s="107">
        <v>203000</v>
      </c>
      <c r="G22" s="58"/>
      <c r="H22" s="58"/>
      <c r="I22" s="58"/>
      <c r="J22" s="107"/>
      <c r="K22" s="107"/>
      <c r="L22" s="58"/>
      <c r="M22" s="58"/>
      <c r="N22" s="54"/>
      <c r="O22" s="107"/>
    </row>
    <row r="23" customFormat="1" ht="18" customHeight="1" spans="1:15">
      <c r="A23" s="194" t="s">
        <v>127</v>
      </c>
      <c r="B23" s="194" t="s">
        <v>128</v>
      </c>
      <c r="C23" s="107">
        <v>2412812.27</v>
      </c>
      <c r="D23" s="107">
        <v>2400000</v>
      </c>
      <c r="E23" s="107"/>
      <c r="F23" s="107">
        <v>2400000</v>
      </c>
      <c r="G23" s="58"/>
      <c r="H23" s="58"/>
      <c r="I23" s="58"/>
      <c r="J23" s="107">
        <v>12812.27</v>
      </c>
      <c r="K23" s="107">
        <v>12812.27</v>
      </c>
      <c r="L23" s="58"/>
      <c r="M23" s="58"/>
      <c r="N23" s="54"/>
      <c r="O23" s="107"/>
    </row>
    <row r="24" customFormat="1" ht="18" customHeight="1" spans="1:15">
      <c r="A24" s="194" t="s">
        <v>129</v>
      </c>
      <c r="B24" s="194" t="s">
        <v>130</v>
      </c>
      <c r="C24" s="107">
        <v>1079090.9</v>
      </c>
      <c r="D24" s="107">
        <v>1079090.9</v>
      </c>
      <c r="E24" s="107"/>
      <c r="F24" s="107">
        <v>1079090.9</v>
      </c>
      <c r="G24" s="58"/>
      <c r="H24" s="58"/>
      <c r="I24" s="58"/>
      <c r="J24" s="107"/>
      <c r="K24" s="107"/>
      <c r="L24" s="58"/>
      <c r="M24" s="58"/>
      <c r="N24" s="54"/>
      <c r="O24" s="107"/>
    </row>
    <row r="25" customFormat="1" ht="18" customHeight="1" spans="1:15">
      <c r="A25" s="194" t="s">
        <v>131</v>
      </c>
      <c r="B25" s="194" t="s">
        <v>132</v>
      </c>
      <c r="C25" s="107">
        <v>1073081</v>
      </c>
      <c r="D25" s="107"/>
      <c r="E25" s="107"/>
      <c r="F25" s="107"/>
      <c r="G25" s="58"/>
      <c r="H25" s="58"/>
      <c r="I25" s="58"/>
      <c r="J25" s="107">
        <v>1073081</v>
      </c>
      <c r="K25" s="107">
        <v>1073081</v>
      </c>
      <c r="L25" s="58"/>
      <c r="M25" s="58"/>
      <c r="N25" s="54"/>
      <c r="O25" s="107"/>
    </row>
    <row r="26" customFormat="1" ht="18" customHeight="1" spans="1:15">
      <c r="A26" s="192" t="s">
        <v>133</v>
      </c>
      <c r="B26" s="192" t="s">
        <v>134</v>
      </c>
      <c r="C26" s="107">
        <v>693950</v>
      </c>
      <c r="D26" s="107">
        <v>693950</v>
      </c>
      <c r="E26" s="107">
        <v>693950</v>
      </c>
      <c r="F26" s="107"/>
      <c r="G26" s="58"/>
      <c r="H26" s="58"/>
      <c r="I26" s="58"/>
      <c r="J26" s="107"/>
      <c r="K26" s="107"/>
      <c r="L26" s="58"/>
      <c r="M26" s="58"/>
      <c r="N26" s="54"/>
      <c r="O26" s="107"/>
    </row>
    <row r="27" customFormat="1" ht="18" customHeight="1" spans="1:15">
      <c r="A27" s="193" t="s">
        <v>135</v>
      </c>
      <c r="B27" s="193" t="s">
        <v>136</v>
      </c>
      <c r="C27" s="107">
        <v>693950</v>
      </c>
      <c r="D27" s="107">
        <v>693950</v>
      </c>
      <c r="E27" s="107">
        <v>693950</v>
      </c>
      <c r="F27" s="107"/>
      <c r="G27" s="58"/>
      <c r="H27" s="58"/>
      <c r="I27" s="58"/>
      <c r="J27" s="107"/>
      <c r="K27" s="107"/>
      <c r="L27" s="58"/>
      <c r="M27" s="58"/>
      <c r="N27" s="54"/>
      <c r="O27" s="107"/>
    </row>
    <row r="28" customFormat="1" ht="18" customHeight="1" spans="1:15">
      <c r="A28" s="194" t="s">
        <v>137</v>
      </c>
      <c r="B28" s="194" t="s">
        <v>138</v>
      </c>
      <c r="C28" s="107">
        <v>693950</v>
      </c>
      <c r="D28" s="107">
        <v>693950</v>
      </c>
      <c r="E28" s="107">
        <v>693950</v>
      </c>
      <c r="F28" s="107"/>
      <c r="G28" s="58"/>
      <c r="H28" s="58"/>
      <c r="I28" s="58"/>
      <c r="J28" s="107"/>
      <c r="K28" s="107"/>
      <c r="L28" s="58"/>
      <c r="M28" s="58"/>
      <c r="N28" s="54"/>
      <c r="O28" s="107"/>
    </row>
    <row r="29" ht="21" customHeight="1" spans="1:15">
      <c r="A29" s="195" t="s">
        <v>56</v>
      </c>
      <c r="B29" s="36"/>
      <c r="C29" s="107">
        <v>14384135.05</v>
      </c>
      <c r="D29" s="107">
        <v>13295241.78</v>
      </c>
      <c r="E29" s="107">
        <v>9613150.88</v>
      </c>
      <c r="F29" s="107">
        <v>3682090.9</v>
      </c>
      <c r="G29" s="82"/>
      <c r="H29" s="82"/>
      <c r="I29" s="82"/>
      <c r="J29" s="107">
        <v>1088893.27</v>
      </c>
      <c r="K29" s="107">
        <v>1085893.27</v>
      </c>
      <c r="L29" s="82"/>
      <c r="M29" s="82"/>
      <c r="N29" s="82"/>
      <c r="O29" s="107">
        <v>3000</v>
      </c>
    </row>
  </sheetData>
  <mergeCells count="12">
    <mergeCell ref="A2:O2"/>
    <mergeCell ref="A3:O3"/>
    <mergeCell ref="A4:B4"/>
    <mergeCell ref="D5:F5"/>
    <mergeCell ref="J5:O5"/>
    <mergeCell ref="A29:B29"/>
    <mergeCell ref="A5:A6"/>
    <mergeCell ref="B5:B6"/>
    <mergeCell ref="C5:C6"/>
    <mergeCell ref="G5:G6"/>
    <mergeCell ref="H5:H6"/>
    <mergeCell ref="I5:I6"/>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D35"/>
  <sheetViews>
    <sheetView showGridLines="0" showZeros="0" workbookViewId="0">
      <pane ySplit="1" topLeftCell="A2" activePane="bottomLeft" state="frozen"/>
      <selection/>
      <selection pane="bottomLeft" activeCell="B23" sqref="B23"/>
    </sheetView>
  </sheetViews>
  <sheetFormatPr defaultColWidth="8.625" defaultRowHeight="12.75" customHeight="1" outlineLevelCol="3"/>
  <cols>
    <col min="1" max="4" width="35.625" customWidth="1"/>
  </cols>
  <sheetData>
    <row r="1" customHeight="1" spans="1:4">
      <c r="A1" s="39"/>
      <c r="B1" s="39"/>
      <c r="C1" s="39"/>
      <c r="D1" s="39"/>
    </row>
    <row r="2" ht="15" customHeight="1" spans="1:4">
      <c r="A2" s="44"/>
      <c r="B2" s="48"/>
      <c r="C2" s="48"/>
      <c r="D2" s="48" t="s">
        <v>139</v>
      </c>
    </row>
    <row r="3" ht="41.25" customHeight="1" spans="1:1">
      <c r="A3" s="43" t="str">
        <f>"2025"&amp;"年部门财政拨款收支预算总表"</f>
        <v>2025年部门财政拨款收支预算总表</v>
      </c>
    </row>
    <row r="4" ht="17.25" customHeight="1" spans="1:4">
      <c r="A4" s="46" t="s">
        <v>1</v>
      </c>
      <c r="B4" s="176"/>
      <c r="D4" s="48" t="s">
        <v>2</v>
      </c>
    </row>
    <row r="5" ht="17.25" customHeight="1" spans="1:4">
      <c r="A5" s="177" t="s">
        <v>3</v>
      </c>
      <c r="B5" s="178"/>
      <c r="C5" s="177" t="s">
        <v>4</v>
      </c>
      <c r="D5" s="178"/>
    </row>
    <row r="6" ht="18.75" customHeight="1" spans="1:4">
      <c r="A6" s="177" t="s">
        <v>5</v>
      </c>
      <c r="B6" s="177" t="s">
        <v>6</v>
      </c>
      <c r="C6" s="177" t="s">
        <v>7</v>
      </c>
      <c r="D6" s="177" t="s">
        <v>6</v>
      </c>
    </row>
    <row r="7" ht="16.5" customHeight="1" spans="1:4">
      <c r="A7" s="179" t="s">
        <v>140</v>
      </c>
      <c r="B7" s="107">
        <v>13295241.78</v>
      </c>
      <c r="C7" s="179" t="s">
        <v>141</v>
      </c>
      <c r="D7" s="107">
        <v>13295241.78</v>
      </c>
    </row>
    <row r="8" ht="16.5" customHeight="1" spans="1:4">
      <c r="A8" s="179" t="s">
        <v>142</v>
      </c>
      <c r="B8" s="107">
        <v>13295241.78</v>
      </c>
      <c r="C8" s="179" t="s">
        <v>143</v>
      </c>
      <c r="D8" s="107"/>
    </row>
    <row r="9" ht="16.5" customHeight="1" spans="1:4">
      <c r="A9" s="179" t="s">
        <v>144</v>
      </c>
      <c r="B9" s="82"/>
      <c r="C9" s="179" t="s">
        <v>145</v>
      </c>
      <c r="D9" s="107"/>
    </row>
    <row r="10" ht="16.5" customHeight="1" spans="1:4">
      <c r="A10" s="179" t="s">
        <v>146</v>
      </c>
      <c r="B10" s="82"/>
      <c r="C10" s="179" t="s">
        <v>147</v>
      </c>
      <c r="D10" s="107"/>
    </row>
    <row r="11" ht="16.5" customHeight="1" spans="1:4">
      <c r="A11" s="179" t="s">
        <v>148</v>
      </c>
      <c r="B11" s="82"/>
      <c r="C11" s="179" t="s">
        <v>149</v>
      </c>
      <c r="D11" s="107"/>
    </row>
    <row r="12" ht="16.5" customHeight="1" spans="1:4">
      <c r="A12" s="179" t="s">
        <v>142</v>
      </c>
      <c r="B12" s="82"/>
      <c r="C12" s="179" t="s">
        <v>150</v>
      </c>
      <c r="D12" s="107"/>
    </row>
    <row r="13" ht="16.5" customHeight="1" spans="1:4">
      <c r="A13" s="180" t="s">
        <v>144</v>
      </c>
      <c r="B13" s="82"/>
      <c r="C13" s="71" t="s">
        <v>151</v>
      </c>
      <c r="D13" s="107"/>
    </row>
    <row r="14" ht="16.5" customHeight="1" spans="1:4">
      <c r="A14" s="180" t="s">
        <v>146</v>
      </c>
      <c r="B14" s="82"/>
      <c r="C14" s="71" t="s">
        <v>152</v>
      </c>
      <c r="D14" s="107"/>
    </row>
    <row r="15" ht="16.5" customHeight="1" spans="1:4">
      <c r="A15" s="181"/>
      <c r="B15" s="82"/>
      <c r="C15" s="71" t="s">
        <v>153</v>
      </c>
      <c r="D15" s="107">
        <v>2101958</v>
      </c>
    </row>
    <row r="16" ht="16.5" customHeight="1" spans="1:4">
      <c r="A16" s="181"/>
      <c r="B16" s="82"/>
      <c r="C16" s="71" t="s">
        <v>154</v>
      </c>
      <c r="D16" s="107">
        <v>828245</v>
      </c>
    </row>
    <row r="17" ht="16.5" customHeight="1" spans="1:4">
      <c r="A17" s="181"/>
      <c r="B17" s="82"/>
      <c r="C17" s="71" t="s">
        <v>155</v>
      </c>
      <c r="D17" s="107"/>
    </row>
    <row r="18" ht="16.5" customHeight="1" spans="1:4">
      <c r="A18" s="181"/>
      <c r="B18" s="82"/>
      <c r="C18" s="71" t="s">
        <v>156</v>
      </c>
      <c r="D18" s="107"/>
    </row>
    <row r="19" ht="16.5" customHeight="1" spans="1:4">
      <c r="A19" s="181"/>
      <c r="B19" s="82"/>
      <c r="C19" s="71" t="s">
        <v>157</v>
      </c>
      <c r="D19" s="107"/>
    </row>
    <row r="20" ht="16.5" customHeight="1" spans="1:4">
      <c r="A20" s="181"/>
      <c r="B20" s="82"/>
      <c r="C20" s="71" t="s">
        <v>158</v>
      </c>
      <c r="D20" s="107">
        <v>9671088.78</v>
      </c>
    </row>
    <row r="21" ht="16.5" customHeight="1" spans="1:4">
      <c r="A21" s="181"/>
      <c r="B21" s="82"/>
      <c r="C21" s="71" t="s">
        <v>159</v>
      </c>
      <c r="D21" s="107"/>
    </row>
    <row r="22" ht="16.5" customHeight="1" spans="1:4">
      <c r="A22" s="181"/>
      <c r="B22" s="82"/>
      <c r="C22" s="71" t="s">
        <v>160</v>
      </c>
      <c r="D22" s="107"/>
    </row>
    <row r="23" ht="16.5" customHeight="1" spans="1:4">
      <c r="A23" s="181"/>
      <c r="B23" s="82"/>
      <c r="C23" s="71" t="s">
        <v>161</v>
      </c>
      <c r="D23" s="107"/>
    </row>
    <row r="24" ht="16.5" customHeight="1" spans="1:4">
      <c r="A24" s="181"/>
      <c r="B24" s="82"/>
      <c r="C24" s="71" t="s">
        <v>162</v>
      </c>
      <c r="D24" s="107"/>
    </row>
    <row r="25" ht="16.5" customHeight="1" spans="1:4">
      <c r="A25" s="181"/>
      <c r="B25" s="82"/>
      <c r="C25" s="71" t="s">
        <v>163</v>
      </c>
      <c r="D25" s="107"/>
    </row>
    <row r="26" ht="16.5" customHeight="1" spans="1:4">
      <c r="A26" s="181"/>
      <c r="B26" s="82"/>
      <c r="C26" s="71" t="s">
        <v>164</v>
      </c>
      <c r="D26" s="107">
        <v>693950</v>
      </c>
    </row>
    <row r="27" ht="16.5" customHeight="1" spans="1:4">
      <c r="A27" s="181"/>
      <c r="B27" s="82"/>
      <c r="C27" s="71" t="s">
        <v>165</v>
      </c>
      <c r="D27" s="107"/>
    </row>
    <row r="28" ht="16.5" customHeight="1" spans="1:4">
      <c r="A28" s="181"/>
      <c r="B28" s="82"/>
      <c r="C28" s="71" t="s">
        <v>166</v>
      </c>
      <c r="D28" s="107"/>
    </row>
    <row r="29" ht="16.5" customHeight="1" spans="1:4">
      <c r="A29" s="181"/>
      <c r="B29" s="82"/>
      <c r="C29" s="71" t="s">
        <v>167</v>
      </c>
      <c r="D29" s="107"/>
    </row>
    <row r="30" ht="16.5" customHeight="1" spans="1:4">
      <c r="A30" s="181"/>
      <c r="B30" s="82"/>
      <c r="C30" s="71" t="s">
        <v>168</v>
      </c>
      <c r="D30" s="107"/>
    </row>
    <row r="31" ht="16.5" customHeight="1" spans="1:4">
      <c r="A31" s="181"/>
      <c r="B31" s="82"/>
      <c r="C31" s="71" t="s">
        <v>169</v>
      </c>
      <c r="D31" s="107"/>
    </row>
    <row r="32" ht="16.5" customHeight="1" spans="1:4">
      <c r="A32" s="181"/>
      <c r="B32" s="82"/>
      <c r="C32" s="180" t="s">
        <v>170</v>
      </c>
      <c r="D32" s="107"/>
    </row>
    <row r="33" ht="16.5" customHeight="1" spans="1:4">
      <c r="A33" s="181"/>
      <c r="B33" s="82"/>
      <c r="C33" s="180" t="s">
        <v>171</v>
      </c>
      <c r="D33" s="107"/>
    </row>
    <row r="34" ht="16.5" customHeight="1" spans="1:4">
      <c r="A34" s="181"/>
      <c r="B34" s="82"/>
      <c r="C34" s="29" t="s">
        <v>172</v>
      </c>
      <c r="D34" s="107"/>
    </row>
    <row r="35" ht="15" customHeight="1" spans="1:4">
      <c r="A35" s="182" t="s">
        <v>51</v>
      </c>
      <c r="B35" s="183">
        <v>13295241.78</v>
      </c>
      <c r="C35" s="182" t="s">
        <v>52</v>
      </c>
      <c r="D35" s="183">
        <v>13295241.78</v>
      </c>
    </row>
  </sheetData>
  <mergeCells count="4">
    <mergeCell ref="A3:D3"/>
    <mergeCell ref="A4:B4"/>
    <mergeCell ref="A5:B5"/>
    <mergeCell ref="C5:D5"/>
  </mergeCells>
  <printOptions horizontalCentered="1"/>
  <pageMargins left="0.959027777777778" right="0.959027777777778" top="0.71875" bottom="0.7187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G28"/>
  <sheetViews>
    <sheetView showZeros="0" workbookViewId="0">
      <pane ySplit="1" topLeftCell="A2" activePane="bottomLeft" state="frozen"/>
      <selection/>
      <selection pane="bottomLeft" activeCell="D16" sqref="D16"/>
    </sheetView>
  </sheetViews>
  <sheetFormatPr defaultColWidth="9.125" defaultRowHeight="14.25" customHeight="1" outlineLevelCol="6"/>
  <cols>
    <col min="1" max="1" width="20.125" customWidth="1"/>
    <col min="2" max="2" width="44" customWidth="1"/>
    <col min="3" max="7" width="24.125" customWidth="1"/>
  </cols>
  <sheetData>
    <row r="1" customHeight="1" spans="1:7">
      <c r="A1" s="39"/>
      <c r="B1" s="39"/>
      <c r="C1" s="39"/>
      <c r="D1" s="39"/>
      <c r="E1" s="39"/>
      <c r="F1" s="39"/>
      <c r="G1" s="39"/>
    </row>
    <row r="2" customHeight="1" spans="4:7">
      <c r="D2" s="149"/>
      <c r="F2" s="74"/>
      <c r="G2" s="154" t="s">
        <v>173</v>
      </c>
    </row>
    <row r="3" ht="41.25" customHeight="1" spans="1:7">
      <c r="A3" s="127" t="str">
        <f>"2025"&amp;"年一般公共预算支出预算表（按功能科目分类）"</f>
        <v>2025年一般公共预算支出预算表（按功能科目分类）</v>
      </c>
      <c r="B3" s="127"/>
      <c r="C3" s="127"/>
      <c r="D3" s="127"/>
      <c r="E3" s="127"/>
      <c r="F3" s="127"/>
      <c r="G3" s="127"/>
    </row>
    <row r="4" ht="18" customHeight="1" spans="1:7">
      <c r="A4" s="4" t="s">
        <v>1</v>
      </c>
      <c r="F4" s="124"/>
      <c r="G4" s="154" t="s">
        <v>2</v>
      </c>
    </row>
    <row r="5" ht="20.25" customHeight="1" spans="1:7">
      <c r="A5" s="171" t="s">
        <v>174</v>
      </c>
      <c r="B5" s="172"/>
      <c r="C5" s="128" t="s">
        <v>56</v>
      </c>
      <c r="D5" s="163" t="s">
        <v>75</v>
      </c>
      <c r="E5" s="11"/>
      <c r="F5" s="12"/>
      <c r="G5" s="151" t="s">
        <v>76</v>
      </c>
    </row>
    <row r="6" ht="20.25" customHeight="1" spans="1:7">
      <c r="A6" s="173" t="s">
        <v>72</v>
      </c>
      <c r="B6" s="173" t="s">
        <v>73</v>
      </c>
      <c r="C6" s="18"/>
      <c r="D6" s="133" t="s">
        <v>58</v>
      </c>
      <c r="E6" s="133" t="s">
        <v>175</v>
      </c>
      <c r="F6" s="133" t="s">
        <v>176</v>
      </c>
      <c r="G6" s="153"/>
    </row>
    <row r="7" ht="15" customHeight="1" spans="1:7">
      <c r="A7" s="62" t="s">
        <v>82</v>
      </c>
      <c r="B7" s="62" t="s">
        <v>83</v>
      </c>
      <c r="C7" s="62" t="s">
        <v>84</v>
      </c>
      <c r="D7" s="62" t="s">
        <v>85</v>
      </c>
      <c r="E7" s="62" t="s">
        <v>86</v>
      </c>
      <c r="F7" s="62" t="s">
        <v>87</v>
      </c>
      <c r="G7" s="62" t="s">
        <v>88</v>
      </c>
    </row>
    <row r="8" customFormat="1" ht="15" customHeight="1" spans="1:7">
      <c r="A8" s="138" t="s">
        <v>97</v>
      </c>
      <c r="B8" s="138" t="s">
        <v>98</v>
      </c>
      <c r="C8" s="107">
        <v>2101958</v>
      </c>
      <c r="D8" s="107">
        <v>2101958</v>
      </c>
      <c r="E8" s="107">
        <v>1953958</v>
      </c>
      <c r="F8" s="107">
        <v>148000</v>
      </c>
      <c r="G8" s="107"/>
    </row>
    <row r="9" customFormat="1" ht="15" customHeight="1" spans="1:7">
      <c r="A9" s="142" t="s">
        <v>99</v>
      </c>
      <c r="B9" s="142" t="s">
        <v>100</v>
      </c>
      <c r="C9" s="107">
        <v>2101958</v>
      </c>
      <c r="D9" s="107">
        <v>2101958</v>
      </c>
      <c r="E9" s="107">
        <v>1953958</v>
      </c>
      <c r="F9" s="107">
        <v>148000</v>
      </c>
      <c r="G9" s="107"/>
    </row>
    <row r="10" customFormat="1" ht="15" customHeight="1" spans="1:7">
      <c r="A10" s="174" t="s">
        <v>101</v>
      </c>
      <c r="B10" s="174" t="s">
        <v>102</v>
      </c>
      <c r="C10" s="107">
        <v>1014800</v>
      </c>
      <c r="D10" s="107">
        <v>1014800</v>
      </c>
      <c r="E10" s="107">
        <v>975600</v>
      </c>
      <c r="F10" s="107">
        <v>39200</v>
      </c>
      <c r="G10" s="107"/>
    </row>
    <row r="11" customFormat="1" ht="15" customHeight="1" spans="1:7">
      <c r="A11" s="174" t="s">
        <v>103</v>
      </c>
      <c r="B11" s="174" t="s">
        <v>104</v>
      </c>
      <c r="C11" s="107">
        <v>108800</v>
      </c>
      <c r="D11" s="107">
        <v>108800</v>
      </c>
      <c r="E11" s="107"/>
      <c r="F11" s="107">
        <v>108800</v>
      </c>
      <c r="G11" s="107"/>
    </row>
    <row r="12" customFormat="1" ht="15" customHeight="1" spans="1:7">
      <c r="A12" s="174" t="s">
        <v>105</v>
      </c>
      <c r="B12" s="174" t="s">
        <v>106</v>
      </c>
      <c r="C12" s="107">
        <v>680458</v>
      </c>
      <c r="D12" s="107">
        <v>680458</v>
      </c>
      <c r="E12" s="107">
        <v>680458</v>
      </c>
      <c r="F12" s="107"/>
      <c r="G12" s="107"/>
    </row>
    <row r="13" customFormat="1" ht="15" customHeight="1" spans="1:7">
      <c r="A13" s="174" t="s">
        <v>107</v>
      </c>
      <c r="B13" s="174" t="s">
        <v>108</v>
      </c>
      <c r="C13" s="107">
        <v>297900</v>
      </c>
      <c r="D13" s="107">
        <v>297900</v>
      </c>
      <c r="E13" s="107">
        <v>297900</v>
      </c>
      <c r="F13" s="107"/>
      <c r="G13" s="107"/>
    </row>
    <row r="14" customFormat="1" ht="15" customHeight="1" spans="1:7">
      <c r="A14" s="138" t="s">
        <v>109</v>
      </c>
      <c r="B14" s="138" t="s">
        <v>110</v>
      </c>
      <c r="C14" s="107">
        <v>828245</v>
      </c>
      <c r="D14" s="107">
        <v>828245</v>
      </c>
      <c r="E14" s="107">
        <v>828245</v>
      </c>
      <c r="F14" s="107"/>
      <c r="G14" s="107"/>
    </row>
    <row r="15" customFormat="1" ht="15" customHeight="1" spans="1:7">
      <c r="A15" s="142" t="s">
        <v>111</v>
      </c>
      <c r="B15" s="142" t="s">
        <v>112</v>
      </c>
      <c r="C15" s="107">
        <v>828245</v>
      </c>
      <c r="D15" s="107">
        <v>828245</v>
      </c>
      <c r="E15" s="107">
        <v>828245</v>
      </c>
      <c r="F15" s="107"/>
      <c r="G15" s="107"/>
    </row>
    <row r="16" customFormat="1" ht="15" customHeight="1" spans="1:7">
      <c r="A16" s="174" t="s">
        <v>113</v>
      </c>
      <c r="B16" s="174" t="s">
        <v>114</v>
      </c>
      <c r="C16" s="107">
        <v>380511</v>
      </c>
      <c r="D16" s="107">
        <v>380511</v>
      </c>
      <c r="E16" s="107">
        <v>380511</v>
      </c>
      <c r="F16" s="107"/>
      <c r="G16" s="107"/>
    </row>
    <row r="17" customFormat="1" ht="15" customHeight="1" spans="1:7">
      <c r="A17" s="174" t="s">
        <v>115</v>
      </c>
      <c r="B17" s="174" t="s">
        <v>116</v>
      </c>
      <c r="C17" s="107">
        <v>376734</v>
      </c>
      <c r="D17" s="107">
        <v>376734</v>
      </c>
      <c r="E17" s="107">
        <v>376734</v>
      </c>
      <c r="F17" s="107"/>
      <c r="G17" s="107"/>
    </row>
    <row r="18" customFormat="1" ht="15" customHeight="1" spans="1:7">
      <c r="A18" s="174" t="s">
        <v>117</v>
      </c>
      <c r="B18" s="174" t="s">
        <v>118</v>
      </c>
      <c r="C18" s="107">
        <v>71000</v>
      </c>
      <c r="D18" s="107">
        <v>71000</v>
      </c>
      <c r="E18" s="107">
        <v>71000</v>
      </c>
      <c r="F18" s="107"/>
      <c r="G18" s="107"/>
    </row>
    <row r="19" customFormat="1" ht="15" customHeight="1" spans="1:7">
      <c r="A19" s="138" t="s">
        <v>119</v>
      </c>
      <c r="B19" s="138" t="s">
        <v>120</v>
      </c>
      <c r="C19" s="107">
        <v>9671088.78</v>
      </c>
      <c r="D19" s="107">
        <v>5988997.88</v>
      </c>
      <c r="E19" s="107">
        <v>5367607.88</v>
      </c>
      <c r="F19" s="107">
        <v>621390</v>
      </c>
      <c r="G19" s="107">
        <v>3682090.9</v>
      </c>
    </row>
    <row r="20" customFormat="1" ht="15" customHeight="1" spans="1:7">
      <c r="A20" s="142" t="s">
        <v>121</v>
      </c>
      <c r="B20" s="142" t="s">
        <v>122</v>
      </c>
      <c r="C20" s="107">
        <v>9671088.78</v>
      </c>
      <c r="D20" s="107">
        <v>5988997.88</v>
      </c>
      <c r="E20" s="107">
        <v>5367607.88</v>
      </c>
      <c r="F20" s="107">
        <v>621390</v>
      </c>
      <c r="G20" s="107">
        <v>3682090.9</v>
      </c>
    </row>
    <row r="21" customFormat="1" ht="15" customHeight="1" spans="1:7">
      <c r="A21" s="174" t="s">
        <v>123</v>
      </c>
      <c r="B21" s="174" t="s">
        <v>124</v>
      </c>
      <c r="C21" s="107">
        <v>5988997.88</v>
      </c>
      <c r="D21" s="107">
        <v>5988997.88</v>
      </c>
      <c r="E21" s="107">
        <v>5367607.88</v>
      </c>
      <c r="F21" s="107">
        <v>621390</v>
      </c>
      <c r="G21" s="107"/>
    </row>
    <row r="22" customFormat="1" ht="15" customHeight="1" spans="1:7">
      <c r="A22" s="174" t="s">
        <v>125</v>
      </c>
      <c r="B22" s="174" t="s">
        <v>126</v>
      </c>
      <c r="C22" s="107">
        <v>203000</v>
      </c>
      <c r="D22" s="107"/>
      <c r="E22" s="107"/>
      <c r="F22" s="107"/>
      <c r="G22" s="107">
        <v>203000</v>
      </c>
    </row>
    <row r="23" customFormat="1" ht="15" customHeight="1" spans="1:7">
      <c r="A23" s="174" t="s">
        <v>127</v>
      </c>
      <c r="B23" s="174" t="s">
        <v>128</v>
      </c>
      <c r="C23" s="107">
        <v>2400000</v>
      </c>
      <c r="D23" s="107"/>
      <c r="E23" s="107"/>
      <c r="F23" s="107"/>
      <c r="G23" s="107">
        <v>2400000</v>
      </c>
    </row>
    <row r="24" customFormat="1" ht="15" customHeight="1" spans="1:7">
      <c r="A24" s="174" t="s">
        <v>129</v>
      </c>
      <c r="B24" s="174" t="s">
        <v>130</v>
      </c>
      <c r="C24" s="107">
        <v>1079090.9</v>
      </c>
      <c r="D24" s="107"/>
      <c r="E24" s="107"/>
      <c r="F24" s="107"/>
      <c r="G24" s="107">
        <v>1079090.9</v>
      </c>
    </row>
    <row r="25" customFormat="1" ht="15" customHeight="1" spans="1:7">
      <c r="A25" s="138" t="s">
        <v>133</v>
      </c>
      <c r="B25" s="138" t="s">
        <v>134</v>
      </c>
      <c r="C25" s="107">
        <v>693950</v>
      </c>
      <c r="D25" s="107">
        <v>693950</v>
      </c>
      <c r="E25" s="107">
        <v>693950</v>
      </c>
      <c r="F25" s="107"/>
      <c r="G25" s="107"/>
    </row>
    <row r="26" customFormat="1" ht="15" customHeight="1" spans="1:7">
      <c r="A26" s="142" t="s">
        <v>135</v>
      </c>
      <c r="B26" s="142" t="s">
        <v>136</v>
      </c>
      <c r="C26" s="107">
        <v>693950</v>
      </c>
      <c r="D26" s="107">
        <v>693950</v>
      </c>
      <c r="E26" s="107">
        <v>693950</v>
      </c>
      <c r="F26" s="107"/>
      <c r="G26" s="107"/>
    </row>
    <row r="27" ht="18" customHeight="1" spans="1:7">
      <c r="A27" s="174" t="s">
        <v>137</v>
      </c>
      <c r="B27" s="174" t="s">
        <v>138</v>
      </c>
      <c r="C27" s="107">
        <v>693950</v>
      </c>
      <c r="D27" s="107">
        <v>693950</v>
      </c>
      <c r="E27" s="107">
        <v>693950</v>
      </c>
      <c r="F27" s="107"/>
      <c r="G27" s="107"/>
    </row>
    <row r="28" ht="18" customHeight="1" spans="1:7">
      <c r="A28" s="81" t="s">
        <v>177</v>
      </c>
      <c r="B28" s="175" t="s">
        <v>177</v>
      </c>
      <c r="C28" s="107">
        <v>13295241.78</v>
      </c>
      <c r="D28" s="107">
        <v>9613150.88</v>
      </c>
      <c r="E28" s="107">
        <v>8843760.88</v>
      </c>
      <c r="F28" s="107">
        <v>769390</v>
      </c>
      <c r="G28" s="107">
        <v>3682090.9</v>
      </c>
    </row>
  </sheetData>
  <mergeCells count="6">
    <mergeCell ref="A3:G3"/>
    <mergeCell ref="A5:B5"/>
    <mergeCell ref="D5:F5"/>
    <mergeCell ref="A28:B28"/>
    <mergeCell ref="C5:C6"/>
    <mergeCell ref="G5:G6"/>
  </mergeCells>
  <printOptions horizontalCentered="1"/>
  <pageMargins left="0.36875" right="0.36875" top="0.559027777777778" bottom="0.559027777777778" header="0.479166666666667" footer="0.479166666666667"/>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F8"/>
  <sheetViews>
    <sheetView showZeros="0" workbookViewId="0">
      <pane ySplit="1" topLeftCell="A2" activePane="bottomLeft" state="frozen"/>
      <selection/>
      <selection pane="bottomLeft" activeCell="D20" sqref="D20"/>
    </sheetView>
  </sheetViews>
  <sheetFormatPr defaultColWidth="10.375" defaultRowHeight="14.25" customHeight="1" outlineLevelRow="7" outlineLevelCol="5"/>
  <cols>
    <col min="1" max="6" width="28.125" customWidth="1"/>
  </cols>
  <sheetData>
    <row r="1" customHeight="1" spans="1:6">
      <c r="A1" s="39"/>
      <c r="B1" s="39"/>
      <c r="C1" s="39"/>
      <c r="D1" s="39"/>
      <c r="E1" s="39"/>
      <c r="F1" s="39"/>
    </row>
    <row r="2" customHeight="1" spans="1:6">
      <c r="A2" s="45"/>
      <c r="B2" s="45"/>
      <c r="C2" s="45"/>
      <c r="D2" s="45"/>
      <c r="E2" s="44"/>
      <c r="F2" s="167" t="s">
        <v>178</v>
      </c>
    </row>
    <row r="3" ht="41.25" customHeight="1" spans="1:6">
      <c r="A3" s="168" t="str">
        <f>"2025"&amp;"年一般公共预算“三公”经费支出预算表"</f>
        <v>2025年一般公共预算“三公”经费支出预算表</v>
      </c>
      <c r="B3" s="45"/>
      <c r="C3" s="45"/>
      <c r="D3" s="45"/>
      <c r="E3" s="44"/>
      <c r="F3" s="45"/>
    </row>
    <row r="4" customHeight="1" spans="1:6">
      <c r="A4" s="113" t="s">
        <v>1</v>
      </c>
      <c r="B4" s="169"/>
      <c r="D4" s="45"/>
      <c r="E4" s="44"/>
      <c r="F4" s="66" t="s">
        <v>2</v>
      </c>
    </row>
    <row r="5" ht="27" customHeight="1" spans="1:6">
      <c r="A5" s="49" t="s">
        <v>179</v>
      </c>
      <c r="B5" s="49" t="s">
        <v>180</v>
      </c>
      <c r="C5" s="51" t="s">
        <v>181</v>
      </c>
      <c r="D5" s="49"/>
      <c r="E5" s="50"/>
      <c r="F5" s="49" t="s">
        <v>182</v>
      </c>
    </row>
    <row r="6" ht="28.5" customHeight="1" spans="1:6">
      <c r="A6" s="170"/>
      <c r="B6" s="53"/>
      <c r="C6" s="50" t="s">
        <v>58</v>
      </c>
      <c r="D6" s="50" t="s">
        <v>183</v>
      </c>
      <c r="E6" s="50" t="s">
        <v>184</v>
      </c>
      <c r="F6" s="52"/>
    </row>
    <row r="7" ht="17.25" customHeight="1" spans="1:6">
      <c r="A7" s="58" t="s">
        <v>82</v>
      </c>
      <c r="B7" s="58" t="s">
        <v>83</v>
      </c>
      <c r="C7" s="58" t="s">
        <v>84</v>
      </c>
      <c r="D7" s="58" t="s">
        <v>85</v>
      </c>
      <c r="E7" s="58" t="s">
        <v>86</v>
      </c>
      <c r="F7" s="58" t="s">
        <v>87</v>
      </c>
    </row>
    <row r="8" ht="17.25" customHeight="1" spans="1:6">
      <c r="A8" s="107">
        <v>76950</v>
      </c>
      <c r="B8" s="107"/>
      <c r="C8" s="107">
        <v>76950</v>
      </c>
      <c r="D8" s="107"/>
      <c r="E8" s="107">
        <v>76950</v>
      </c>
      <c r="F8" s="82"/>
    </row>
  </sheetData>
  <mergeCells count="6">
    <mergeCell ref="A3:F3"/>
    <mergeCell ref="A4:B4"/>
    <mergeCell ref="C5:E5"/>
    <mergeCell ref="A5:A6"/>
    <mergeCell ref="B5:B6"/>
    <mergeCell ref="F5:F6"/>
  </mergeCells>
  <pageMargins left="0.669444444444445" right="0.669444444444445" top="0.71875" bottom="0.71875" header="0.279166666666667" footer="0.279166666666667"/>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X59"/>
  <sheetViews>
    <sheetView showZeros="0" topLeftCell="H1" workbookViewId="0">
      <pane ySplit="1" topLeftCell="A20" activePane="bottomLeft" state="frozen"/>
      <selection/>
      <selection pane="bottomLeft" activeCell="Q54" sqref="Q54"/>
    </sheetView>
  </sheetViews>
  <sheetFormatPr defaultColWidth="9.125" defaultRowHeight="14.25" customHeight="1"/>
  <cols>
    <col min="1" max="2" width="32.875" customWidth="1"/>
    <col min="3" max="3" width="20.75" customWidth="1"/>
    <col min="4" max="4" width="31.25" customWidth="1"/>
    <col min="5" max="5" width="10.125" customWidth="1"/>
    <col min="6" max="6" width="17.625" customWidth="1"/>
    <col min="7" max="7" width="10.25" customWidth="1"/>
    <col min="8" max="8" width="23" customWidth="1"/>
    <col min="9" max="24" width="18.75" customWidth="1"/>
  </cols>
  <sheetData>
    <row r="1" customHeight="1" spans="1:24">
      <c r="A1" s="39"/>
      <c r="B1" s="39"/>
      <c r="C1" s="39"/>
      <c r="D1" s="39"/>
      <c r="E1" s="39"/>
      <c r="F1" s="39"/>
      <c r="G1" s="39"/>
      <c r="H1" s="39"/>
      <c r="I1" s="39"/>
      <c r="J1" s="39"/>
      <c r="K1" s="39"/>
      <c r="L1" s="39"/>
      <c r="M1" s="39"/>
      <c r="N1" s="39"/>
      <c r="O1" s="39"/>
      <c r="P1" s="39"/>
      <c r="Q1" s="39"/>
      <c r="R1" s="39"/>
      <c r="S1" s="39"/>
      <c r="T1" s="39"/>
      <c r="U1" s="39"/>
      <c r="V1" s="39"/>
      <c r="W1" s="39"/>
      <c r="X1" s="39"/>
    </row>
    <row r="2" ht="13.5" customHeight="1" spans="2:24">
      <c r="B2" s="149"/>
      <c r="C2" s="155"/>
      <c r="E2" s="156"/>
      <c r="F2" s="156"/>
      <c r="G2" s="156"/>
      <c r="H2" s="156"/>
      <c r="I2" s="86"/>
      <c r="J2" s="86"/>
      <c r="K2" s="86"/>
      <c r="L2" s="86"/>
      <c r="M2" s="86"/>
      <c r="N2" s="86"/>
      <c r="R2" s="86"/>
      <c r="V2" s="155"/>
      <c r="X2" s="2" t="s">
        <v>185</v>
      </c>
    </row>
    <row r="3" ht="45.75" customHeight="1" spans="1:24">
      <c r="A3" s="68" t="str">
        <f>"2025"&amp;"年部门基本支出预算表"</f>
        <v>2025年部门基本支出预算表</v>
      </c>
      <c r="B3" s="3"/>
      <c r="C3" s="68"/>
      <c r="D3" s="68"/>
      <c r="E3" s="68"/>
      <c r="F3" s="68"/>
      <c r="G3" s="68"/>
      <c r="H3" s="68"/>
      <c r="I3" s="68"/>
      <c r="J3" s="68"/>
      <c r="K3" s="68"/>
      <c r="L3" s="68"/>
      <c r="M3" s="68"/>
      <c r="N3" s="68"/>
      <c r="O3" s="3"/>
      <c r="P3" s="3"/>
      <c r="Q3" s="3"/>
      <c r="R3" s="68"/>
      <c r="S3" s="68"/>
      <c r="T3" s="68"/>
      <c r="U3" s="68"/>
      <c r="V3" s="68"/>
      <c r="W3" s="68"/>
      <c r="X3" s="68"/>
    </row>
    <row r="4" ht="18.75" customHeight="1" spans="1:24">
      <c r="A4" s="4" t="s">
        <v>1</v>
      </c>
      <c r="B4" s="5"/>
      <c r="C4" s="157"/>
      <c r="D4" s="157"/>
      <c r="E4" s="157"/>
      <c r="F4" s="157"/>
      <c r="G4" s="157"/>
      <c r="H4" s="157"/>
      <c r="I4" s="88"/>
      <c r="J4" s="88"/>
      <c r="K4" s="88"/>
      <c r="L4" s="88"/>
      <c r="M4" s="88"/>
      <c r="N4" s="88"/>
      <c r="O4" s="6"/>
      <c r="P4" s="6"/>
      <c r="Q4" s="6"/>
      <c r="R4" s="88"/>
      <c r="V4" s="155"/>
      <c r="X4" s="2" t="s">
        <v>2</v>
      </c>
    </row>
    <row r="5" ht="18" customHeight="1" spans="1:24">
      <c r="A5" s="8" t="s">
        <v>186</v>
      </c>
      <c r="B5" s="8" t="s">
        <v>187</v>
      </c>
      <c r="C5" s="8" t="s">
        <v>188</v>
      </c>
      <c r="D5" s="8" t="s">
        <v>189</v>
      </c>
      <c r="E5" s="8" t="s">
        <v>190</v>
      </c>
      <c r="F5" s="8" t="s">
        <v>191</v>
      </c>
      <c r="G5" s="8" t="s">
        <v>192</v>
      </c>
      <c r="H5" s="8" t="s">
        <v>193</v>
      </c>
      <c r="I5" s="163" t="s">
        <v>194</v>
      </c>
      <c r="J5" s="83" t="s">
        <v>194</v>
      </c>
      <c r="K5" s="83"/>
      <c r="L5" s="83"/>
      <c r="M5" s="83"/>
      <c r="N5" s="83"/>
      <c r="O5" s="11"/>
      <c r="P5" s="11"/>
      <c r="Q5" s="11"/>
      <c r="R5" s="103" t="s">
        <v>62</v>
      </c>
      <c r="S5" s="83" t="s">
        <v>63</v>
      </c>
      <c r="T5" s="83"/>
      <c r="U5" s="83"/>
      <c r="V5" s="83"/>
      <c r="W5" s="83"/>
      <c r="X5" s="84"/>
    </row>
    <row r="6" ht="18" customHeight="1" spans="1:24">
      <c r="A6" s="13"/>
      <c r="B6" s="28"/>
      <c r="C6" s="130"/>
      <c r="D6" s="13"/>
      <c r="E6" s="13"/>
      <c r="F6" s="13"/>
      <c r="G6" s="13"/>
      <c r="H6" s="13"/>
      <c r="I6" s="128" t="s">
        <v>195</v>
      </c>
      <c r="J6" s="163" t="s">
        <v>59</v>
      </c>
      <c r="K6" s="83"/>
      <c r="L6" s="83"/>
      <c r="M6" s="83"/>
      <c r="N6" s="84"/>
      <c r="O6" s="10" t="s">
        <v>196</v>
      </c>
      <c r="P6" s="11"/>
      <c r="Q6" s="12"/>
      <c r="R6" s="8" t="s">
        <v>62</v>
      </c>
      <c r="S6" s="163" t="s">
        <v>63</v>
      </c>
      <c r="T6" s="103" t="s">
        <v>65</v>
      </c>
      <c r="U6" s="83" t="s">
        <v>63</v>
      </c>
      <c r="V6" s="103" t="s">
        <v>67</v>
      </c>
      <c r="W6" s="103" t="s">
        <v>68</v>
      </c>
      <c r="X6" s="166" t="s">
        <v>69</v>
      </c>
    </row>
    <row r="7" ht="19.5" customHeight="1" spans="1:24">
      <c r="A7" s="28"/>
      <c r="B7" s="28"/>
      <c r="C7" s="28"/>
      <c r="D7" s="28"/>
      <c r="E7" s="28"/>
      <c r="F7" s="28"/>
      <c r="G7" s="28"/>
      <c r="H7" s="28"/>
      <c r="I7" s="28"/>
      <c r="J7" s="164" t="s">
        <v>197</v>
      </c>
      <c r="K7" s="8" t="s">
        <v>198</v>
      </c>
      <c r="L7" s="8" t="s">
        <v>199</v>
      </c>
      <c r="M7" s="8" t="s">
        <v>200</v>
      </c>
      <c r="N7" s="8" t="s">
        <v>201</v>
      </c>
      <c r="O7" s="8" t="s">
        <v>59</v>
      </c>
      <c r="P7" s="8" t="s">
        <v>60</v>
      </c>
      <c r="Q7" s="8" t="s">
        <v>61</v>
      </c>
      <c r="R7" s="28"/>
      <c r="S7" s="8" t="s">
        <v>58</v>
      </c>
      <c r="T7" s="8" t="s">
        <v>65</v>
      </c>
      <c r="U7" s="8" t="s">
        <v>202</v>
      </c>
      <c r="V7" s="8" t="s">
        <v>67</v>
      </c>
      <c r="W7" s="8" t="s">
        <v>68</v>
      </c>
      <c r="X7" s="8" t="s">
        <v>69</v>
      </c>
    </row>
    <row r="8" ht="37.5" customHeight="1" spans="1:24">
      <c r="A8" s="158"/>
      <c r="B8" s="18"/>
      <c r="C8" s="158"/>
      <c r="D8" s="158"/>
      <c r="E8" s="158"/>
      <c r="F8" s="158"/>
      <c r="G8" s="158"/>
      <c r="H8" s="158"/>
      <c r="I8" s="158"/>
      <c r="J8" s="165" t="s">
        <v>58</v>
      </c>
      <c r="K8" s="16" t="s">
        <v>203</v>
      </c>
      <c r="L8" s="16" t="s">
        <v>199</v>
      </c>
      <c r="M8" s="16" t="s">
        <v>200</v>
      </c>
      <c r="N8" s="16" t="s">
        <v>201</v>
      </c>
      <c r="O8" s="16" t="s">
        <v>199</v>
      </c>
      <c r="P8" s="16" t="s">
        <v>200</v>
      </c>
      <c r="Q8" s="16" t="s">
        <v>201</v>
      </c>
      <c r="R8" s="16" t="s">
        <v>62</v>
      </c>
      <c r="S8" s="16" t="s">
        <v>58</v>
      </c>
      <c r="T8" s="16" t="s">
        <v>65</v>
      </c>
      <c r="U8" s="16" t="s">
        <v>202</v>
      </c>
      <c r="V8" s="16" t="s">
        <v>67</v>
      </c>
      <c r="W8" s="16" t="s">
        <v>68</v>
      </c>
      <c r="X8" s="16" t="s">
        <v>69</v>
      </c>
    </row>
    <row r="9" customHeight="1" spans="1:24">
      <c r="A9" s="37">
        <v>1</v>
      </c>
      <c r="B9" s="37">
        <v>2</v>
      </c>
      <c r="C9" s="37">
        <v>3</v>
      </c>
      <c r="D9" s="37">
        <v>4</v>
      </c>
      <c r="E9" s="37">
        <v>5</v>
      </c>
      <c r="F9" s="37">
        <v>6</v>
      </c>
      <c r="G9" s="37">
        <v>7</v>
      </c>
      <c r="H9" s="37">
        <v>8</v>
      </c>
      <c r="I9" s="37">
        <v>9</v>
      </c>
      <c r="J9" s="37">
        <v>10</v>
      </c>
      <c r="K9" s="37">
        <v>11</v>
      </c>
      <c r="L9" s="37">
        <v>12</v>
      </c>
      <c r="M9" s="37">
        <v>13</v>
      </c>
      <c r="N9" s="37">
        <v>14</v>
      </c>
      <c r="O9" s="37">
        <v>15</v>
      </c>
      <c r="P9" s="37">
        <v>16</v>
      </c>
      <c r="Q9" s="37">
        <v>17</v>
      </c>
      <c r="R9" s="37">
        <v>18</v>
      </c>
      <c r="S9" s="37">
        <v>19</v>
      </c>
      <c r="T9" s="37">
        <v>20</v>
      </c>
      <c r="U9" s="37">
        <v>21</v>
      </c>
      <c r="V9" s="37">
        <v>22</v>
      </c>
      <c r="W9" s="37">
        <v>23</v>
      </c>
      <c r="X9" s="37">
        <v>24</v>
      </c>
    </row>
    <row r="10" customFormat="1" customHeight="1" spans="1:24">
      <c r="A10" s="159" t="s">
        <v>70</v>
      </c>
      <c r="B10" s="159" t="s">
        <v>70</v>
      </c>
      <c r="C10" s="159" t="s">
        <v>204</v>
      </c>
      <c r="D10" s="159" t="s">
        <v>205</v>
      </c>
      <c r="E10" s="159" t="s">
        <v>123</v>
      </c>
      <c r="F10" s="159" t="s">
        <v>124</v>
      </c>
      <c r="G10" s="159" t="s">
        <v>206</v>
      </c>
      <c r="H10" s="159" t="s">
        <v>207</v>
      </c>
      <c r="I10" s="107">
        <v>424080</v>
      </c>
      <c r="J10" s="107">
        <v>424080</v>
      </c>
      <c r="K10" s="107"/>
      <c r="L10" s="107"/>
      <c r="M10" s="107">
        <v>424080</v>
      </c>
      <c r="N10" s="107"/>
      <c r="O10" s="107"/>
      <c r="P10" s="107"/>
      <c r="Q10" s="107"/>
      <c r="R10" s="107"/>
      <c r="S10" s="107"/>
      <c r="T10" s="107"/>
      <c r="U10" s="107"/>
      <c r="V10" s="107"/>
      <c r="W10" s="107"/>
      <c r="X10" s="107"/>
    </row>
    <row r="11" customFormat="1" customHeight="1" spans="1:24">
      <c r="A11" s="159" t="s">
        <v>70</v>
      </c>
      <c r="B11" s="159" t="s">
        <v>70</v>
      </c>
      <c r="C11" s="159" t="s">
        <v>204</v>
      </c>
      <c r="D11" s="159" t="s">
        <v>205</v>
      </c>
      <c r="E11" s="159" t="s">
        <v>123</v>
      </c>
      <c r="F11" s="159" t="s">
        <v>124</v>
      </c>
      <c r="G11" s="159" t="s">
        <v>208</v>
      </c>
      <c r="H11" s="159" t="s">
        <v>209</v>
      </c>
      <c r="I11" s="107">
        <v>579072</v>
      </c>
      <c r="J11" s="107">
        <v>579072</v>
      </c>
      <c r="K11" s="23"/>
      <c r="L11" s="23"/>
      <c r="M11" s="107">
        <v>579072</v>
      </c>
      <c r="N11" s="23"/>
      <c r="O11" s="107"/>
      <c r="P11" s="107"/>
      <c r="Q11" s="107"/>
      <c r="R11" s="107"/>
      <c r="S11" s="107"/>
      <c r="T11" s="107"/>
      <c r="U11" s="107"/>
      <c r="V11" s="107"/>
      <c r="W11" s="107"/>
      <c r="X11" s="107"/>
    </row>
    <row r="12" customFormat="1" customHeight="1" spans="1:24">
      <c r="A12" s="159" t="s">
        <v>70</v>
      </c>
      <c r="B12" s="159" t="s">
        <v>70</v>
      </c>
      <c r="C12" s="159" t="s">
        <v>204</v>
      </c>
      <c r="D12" s="159" t="s">
        <v>205</v>
      </c>
      <c r="E12" s="159" t="s">
        <v>123</v>
      </c>
      <c r="F12" s="159" t="s">
        <v>124</v>
      </c>
      <c r="G12" s="159" t="s">
        <v>210</v>
      </c>
      <c r="H12" s="159" t="s">
        <v>211</v>
      </c>
      <c r="I12" s="107">
        <v>35340</v>
      </c>
      <c r="J12" s="107">
        <v>35340</v>
      </c>
      <c r="K12" s="23"/>
      <c r="L12" s="23"/>
      <c r="M12" s="107">
        <v>35340</v>
      </c>
      <c r="N12" s="23"/>
      <c r="O12" s="107"/>
      <c r="P12" s="107"/>
      <c r="Q12" s="107"/>
      <c r="R12" s="107"/>
      <c r="S12" s="107"/>
      <c r="T12" s="107"/>
      <c r="U12" s="107"/>
      <c r="V12" s="107"/>
      <c r="W12" s="107"/>
      <c r="X12" s="107"/>
    </row>
    <row r="13" customFormat="1" customHeight="1" spans="1:24">
      <c r="A13" s="159" t="s">
        <v>70</v>
      </c>
      <c r="B13" s="159" t="s">
        <v>70</v>
      </c>
      <c r="C13" s="159" t="s">
        <v>204</v>
      </c>
      <c r="D13" s="159" t="s">
        <v>205</v>
      </c>
      <c r="E13" s="159" t="s">
        <v>123</v>
      </c>
      <c r="F13" s="159" t="s">
        <v>124</v>
      </c>
      <c r="G13" s="159" t="s">
        <v>210</v>
      </c>
      <c r="H13" s="159" t="s">
        <v>211</v>
      </c>
      <c r="I13" s="107">
        <v>12000</v>
      </c>
      <c r="J13" s="107">
        <v>12000</v>
      </c>
      <c r="K13" s="23"/>
      <c r="L13" s="23"/>
      <c r="M13" s="107">
        <v>12000</v>
      </c>
      <c r="N13" s="23"/>
      <c r="O13" s="107"/>
      <c r="P13" s="107"/>
      <c r="Q13" s="107"/>
      <c r="R13" s="107"/>
      <c r="S13" s="107"/>
      <c r="T13" s="107"/>
      <c r="U13" s="107"/>
      <c r="V13" s="107"/>
      <c r="W13" s="107"/>
      <c r="X13" s="107"/>
    </row>
    <row r="14" customFormat="1" customHeight="1" spans="1:24">
      <c r="A14" s="159" t="s">
        <v>70</v>
      </c>
      <c r="B14" s="159" t="s">
        <v>70</v>
      </c>
      <c r="C14" s="159" t="s">
        <v>212</v>
      </c>
      <c r="D14" s="159" t="s">
        <v>213</v>
      </c>
      <c r="E14" s="159" t="s">
        <v>123</v>
      </c>
      <c r="F14" s="159" t="s">
        <v>124</v>
      </c>
      <c r="G14" s="159" t="s">
        <v>206</v>
      </c>
      <c r="H14" s="159" t="s">
        <v>207</v>
      </c>
      <c r="I14" s="107">
        <v>1127796</v>
      </c>
      <c r="J14" s="107">
        <v>1127796</v>
      </c>
      <c r="K14" s="23"/>
      <c r="L14" s="23"/>
      <c r="M14" s="107">
        <v>1127796</v>
      </c>
      <c r="N14" s="23"/>
      <c r="O14" s="107"/>
      <c r="P14" s="107"/>
      <c r="Q14" s="107"/>
      <c r="R14" s="107"/>
      <c r="S14" s="107"/>
      <c r="T14" s="107"/>
      <c r="U14" s="107"/>
      <c r="V14" s="107"/>
      <c r="W14" s="107"/>
      <c r="X14" s="107"/>
    </row>
    <row r="15" customFormat="1" customHeight="1" spans="1:24">
      <c r="A15" s="159" t="s">
        <v>70</v>
      </c>
      <c r="B15" s="159" t="s">
        <v>70</v>
      </c>
      <c r="C15" s="159" t="s">
        <v>212</v>
      </c>
      <c r="D15" s="159" t="s">
        <v>213</v>
      </c>
      <c r="E15" s="159" t="s">
        <v>123</v>
      </c>
      <c r="F15" s="159" t="s">
        <v>124</v>
      </c>
      <c r="G15" s="159" t="s">
        <v>210</v>
      </c>
      <c r="H15" s="159" t="s">
        <v>211</v>
      </c>
      <c r="I15" s="107">
        <v>93983</v>
      </c>
      <c r="J15" s="107">
        <v>93983</v>
      </c>
      <c r="K15" s="23"/>
      <c r="L15" s="23"/>
      <c r="M15" s="107">
        <v>93983</v>
      </c>
      <c r="N15" s="23"/>
      <c r="O15" s="107"/>
      <c r="P15" s="107"/>
      <c r="Q15" s="107"/>
      <c r="R15" s="107"/>
      <c r="S15" s="107"/>
      <c r="T15" s="107"/>
      <c r="U15" s="107"/>
      <c r="V15" s="107"/>
      <c r="W15" s="107"/>
      <c r="X15" s="107"/>
    </row>
    <row r="16" customFormat="1" customHeight="1" spans="1:24">
      <c r="A16" s="159" t="s">
        <v>70</v>
      </c>
      <c r="B16" s="159" t="s">
        <v>70</v>
      </c>
      <c r="C16" s="159" t="s">
        <v>212</v>
      </c>
      <c r="D16" s="159" t="s">
        <v>213</v>
      </c>
      <c r="E16" s="159" t="s">
        <v>123</v>
      </c>
      <c r="F16" s="159" t="s">
        <v>124</v>
      </c>
      <c r="G16" s="159" t="s">
        <v>210</v>
      </c>
      <c r="H16" s="159" t="s">
        <v>211</v>
      </c>
      <c r="I16" s="107">
        <v>15000</v>
      </c>
      <c r="J16" s="107">
        <v>15000</v>
      </c>
      <c r="K16" s="23"/>
      <c r="L16" s="23"/>
      <c r="M16" s="107">
        <v>15000</v>
      </c>
      <c r="N16" s="23"/>
      <c r="O16" s="107"/>
      <c r="P16" s="107"/>
      <c r="Q16" s="107"/>
      <c r="R16" s="107"/>
      <c r="S16" s="107"/>
      <c r="T16" s="107"/>
      <c r="U16" s="107"/>
      <c r="V16" s="107"/>
      <c r="W16" s="107"/>
      <c r="X16" s="107"/>
    </row>
    <row r="17" customFormat="1" customHeight="1" spans="1:24">
      <c r="A17" s="159" t="s">
        <v>70</v>
      </c>
      <c r="B17" s="159" t="s">
        <v>70</v>
      </c>
      <c r="C17" s="159" t="s">
        <v>212</v>
      </c>
      <c r="D17" s="159" t="s">
        <v>213</v>
      </c>
      <c r="E17" s="159" t="s">
        <v>123</v>
      </c>
      <c r="F17" s="159" t="s">
        <v>124</v>
      </c>
      <c r="G17" s="159" t="s">
        <v>214</v>
      </c>
      <c r="H17" s="159" t="s">
        <v>215</v>
      </c>
      <c r="I17" s="107">
        <v>255660</v>
      </c>
      <c r="J17" s="107">
        <v>255660</v>
      </c>
      <c r="K17" s="23"/>
      <c r="L17" s="23"/>
      <c r="M17" s="107">
        <v>255660</v>
      </c>
      <c r="N17" s="23"/>
      <c r="O17" s="107"/>
      <c r="P17" s="107"/>
      <c r="Q17" s="107"/>
      <c r="R17" s="107"/>
      <c r="S17" s="107"/>
      <c r="T17" s="107"/>
      <c r="U17" s="107"/>
      <c r="V17" s="107"/>
      <c r="W17" s="107"/>
      <c r="X17" s="107"/>
    </row>
    <row r="18" customFormat="1" customHeight="1" spans="1:24">
      <c r="A18" s="159" t="s">
        <v>70</v>
      </c>
      <c r="B18" s="159" t="s">
        <v>70</v>
      </c>
      <c r="C18" s="159" t="s">
        <v>212</v>
      </c>
      <c r="D18" s="159" t="s">
        <v>213</v>
      </c>
      <c r="E18" s="159" t="s">
        <v>123</v>
      </c>
      <c r="F18" s="159" t="s">
        <v>124</v>
      </c>
      <c r="G18" s="159" t="s">
        <v>214</v>
      </c>
      <c r="H18" s="159" t="s">
        <v>215</v>
      </c>
      <c r="I18" s="107">
        <v>1017600</v>
      </c>
      <c r="J18" s="107">
        <v>1017600</v>
      </c>
      <c r="K18" s="23"/>
      <c r="L18" s="23"/>
      <c r="M18" s="107">
        <v>1017600</v>
      </c>
      <c r="N18" s="23"/>
      <c r="O18" s="107"/>
      <c r="P18" s="107"/>
      <c r="Q18" s="107"/>
      <c r="R18" s="107"/>
      <c r="S18" s="107"/>
      <c r="T18" s="107"/>
      <c r="U18" s="107"/>
      <c r="V18" s="107"/>
      <c r="W18" s="107"/>
      <c r="X18" s="107"/>
    </row>
    <row r="19" customFormat="1" customHeight="1" spans="1:24">
      <c r="A19" s="159" t="s">
        <v>70</v>
      </c>
      <c r="B19" s="159" t="s">
        <v>70</v>
      </c>
      <c r="C19" s="159" t="s">
        <v>216</v>
      </c>
      <c r="D19" s="159" t="s">
        <v>217</v>
      </c>
      <c r="E19" s="159" t="s">
        <v>123</v>
      </c>
      <c r="F19" s="159" t="s">
        <v>124</v>
      </c>
      <c r="G19" s="159" t="s">
        <v>218</v>
      </c>
      <c r="H19" s="159" t="s">
        <v>219</v>
      </c>
      <c r="I19" s="107">
        <v>76950</v>
      </c>
      <c r="J19" s="107">
        <v>76950</v>
      </c>
      <c r="K19" s="23"/>
      <c r="L19" s="23"/>
      <c r="M19" s="107">
        <v>76950</v>
      </c>
      <c r="N19" s="23"/>
      <c r="O19" s="107"/>
      <c r="P19" s="107"/>
      <c r="Q19" s="107"/>
      <c r="R19" s="107"/>
      <c r="S19" s="107"/>
      <c r="T19" s="107"/>
      <c r="U19" s="107"/>
      <c r="V19" s="107"/>
      <c r="W19" s="107"/>
      <c r="X19" s="107"/>
    </row>
    <row r="20" customFormat="1" customHeight="1" spans="1:24">
      <c r="A20" s="159" t="s">
        <v>70</v>
      </c>
      <c r="B20" s="159" t="s">
        <v>70</v>
      </c>
      <c r="C20" s="159" t="s">
        <v>220</v>
      </c>
      <c r="D20" s="159" t="s">
        <v>221</v>
      </c>
      <c r="E20" s="159" t="s">
        <v>123</v>
      </c>
      <c r="F20" s="159" t="s">
        <v>124</v>
      </c>
      <c r="G20" s="159" t="s">
        <v>222</v>
      </c>
      <c r="H20" s="159" t="s">
        <v>223</v>
      </c>
      <c r="I20" s="107">
        <v>85200</v>
      </c>
      <c r="J20" s="107">
        <v>85200</v>
      </c>
      <c r="K20" s="23"/>
      <c r="L20" s="23"/>
      <c r="M20" s="107">
        <v>85200</v>
      </c>
      <c r="N20" s="23"/>
      <c r="O20" s="107"/>
      <c r="P20" s="107"/>
      <c r="Q20" s="107"/>
      <c r="R20" s="107"/>
      <c r="S20" s="107"/>
      <c r="T20" s="107"/>
      <c r="U20" s="107"/>
      <c r="V20" s="107"/>
      <c r="W20" s="107"/>
      <c r="X20" s="107"/>
    </row>
    <row r="21" customFormat="1" customHeight="1" spans="1:24">
      <c r="A21" s="159" t="s">
        <v>70</v>
      </c>
      <c r="B21" s="159" t="s">
        <v>70</v>
      </c>
      <c r="C21" s="159" t="s">
        <v>224</v>
      </c>
      <c r="D21" s="159" t="s">
        <v>225</v>
      </c>
      <c r="E21" s="159" t="s">
        <v>123</v>
      </c>
      <c r="F21" s="159" t="s">
        <v>124</v>
      </c>
      <c r="G21" s="159" t="s">
        <v>226</v>
      </c>
      <c r="H21" s="159" t="s">
        <v>225</v>
      </c>
      <c r="I21" s="107">
        <v>28080</v>
      </c>
      <c r="J21" s="107">
        <v>28080</v>
      </c>
      <c r="K21" s="23"/>
      <c r="L21" s="23"/>
      <c r="M21" s="107">
        <v>28080</v>
      </c>
      <c r="N21" s="23"/>
      <c r="O21" s="107"/>
      <c r="P21" s="107"/>
      <c r="Q21" s="107"/>
      <c r="R21" s="107"/>
      <c r="S21" s="107"/>
      <c r="T21" s="107"/>
      <c r="U21" s="107"/>
      <c r="V21" s="107"/>
      <c r="W21" s="107"/>
      <c r="X21" s="107"/>
    </row>
    <row r="22" customFormat="1" customHeight="1" spans="1:24">
      <c r="A22" s="159" t="s">
        <v>70</v>
      </c>
      <c r="B22" s="159" t="s">
        <v>70</v>
      </c>
      <c r="C22" s="159" t="s">
        <v>227</v>
      </c>
      <c r="D22" s="159" t="s">
        <v>228</v>
      </c>
      <c r="E22" s="159" t="s">
        <v>123</v>
      </c>
      <c r="F22" s="159" t="s">
        <v>124</v>
      </c>
      <c r="G22" s="159" t="s">
        <v>229</v>
      </c>
      <c r="H22" s="159" t="s">
        <v>230</v>
      </c>
      <c r="I22" s="107">
        <v>25000</v>
      </c>
      <c r="J22" s="107">
        <v>25000</v>
      </c>
      <c r="K22" s="23"/>
      <c r="L22" s="23"/>
      <c r="M22" s="107">
        <v>25000</v>
      </c>
      <c r="N22" s="23"/>
      <c r="O22" s="107"/>
      <c r="P22" s="107"/>
      <c r="Q22" s="107"/>
      <c r="R22" s="107"/>
      <c r="S22" s="107"/>
      <c r="T22" s="107"/>
      <c r="U22" s="107"/>
      <c r="V22" s="107"/>
      <c r="W22" s="107"/>
      <c r="X22" s="107"/>
    </row>
    <row r="23" customFormat="1" customHeight="1" spans="1:24">
      <c r="A23" s="159" t="s">
        <v>70</v>
      </c>
      <c r="B23" s="159" t="s">
        <v>70</v>
      </c>
      <c r="C23" s="159" t="s">
        <v>227</v>
      </c>
      <c r="D23" s="159" t="s">
        <v>228</v>
      </c>
      <c r="E23" s="159" t="s">
        <v>123</v>
      </c>
      <c r="F23" s="159" t="s">
        <v>124</v>
      </c>
      <c r="G23" s="159" t="s">
        <v>229</v>
      </c>
      <c r="H23" s="159" t="s">
        <v>230</v>
      </c>
      <c r="I23" s="107">
        <v>18270</v>
      </c>
      <c r="J23" s="107">
        <v>18270</v>
      </c>
      <c r="K23" s="23"/>
      <c r="L23" s="23"/>
      <c r="M23" s="107">
        <v>18270</v>
      </c>
      <c r="N23" s="23"/>
      <c r="O23" s="107"/>
      <c r="P23" s="107"/>
      <c r="Q23" s="107"/>
      <c r="R23" s="107"/>
      <c r="S23" s="107"/>
      <c r="T23" s="107"/>
      <c r="U23" s="107"/>
      <c r="V23" s="107"/>
      <c r="W23" s="107"/>
      <c r="X23" s="107"/>
    </row>
    <row r="24" customFormat="1" customHeight="1" spans="1:24">
      <c r="A24" s="159" t="s">
        <v>70</v>
      </c>
      <c r="B24" s="159" t="s">
        <v>70</v>
      </c>
      <c r="C24" s="159" t="s">
        <v>227</v>
      </c>
      <c r="D24" s="159" t="s">
        <v>228</v>
      </c>
      <c r="E24" s="159" t="s">
        <v>123</v>
      </c>
      <c r="F24" s="159" t="s">
        <v>124</v>
      </c>
      <c r="G24" s="159" t="s">
        <v>229</v>
      </c>
      <c r="H24" s="159" t="s">
        <v>230</v>
      </c>
      <c r="I24" s="107">
        <v>29810</v>
      </c>
      <c r="J24" s="107">
        <v>29810</v>
      </c>
      <c r="K24" s="23"/>
      <c r="L24" s="23"/>
      <c r="M24" s="107">
        <v>29810</v>
      </c>
      <c r="N24" s="23"/>
      <c r="O24" s="107"/>
      <c r="P24" s="107"/>
      <c r="Q24" s="107"/>
      <c r="R24" s="107"/>
      <c r="S24" s="107"/>
      <c r="T24" s="107"/>
      <c r="U24" s="107"/>
      <c r="V24" s="107"/>
      <c r="W24" s="107"/>
      <c r="X24" s="107"/>
    </row>
    <row r="25" customFormat="1" customHeight="1" spans="1:24">
      <c r="A25" s="159" t="s">
        <v>70</v>
      </c>
      <c r="B25" s="159" t="s">
        <v>70</v>
      </c>
      <c r="C25" s="159" t="s">
        <v>227</v>
      </c>
      <c r="D25" s="159" t="s">
        <v>228</v>
      </c>
      <c r="E25" s="159" t="s">
        <v>123</v>
      </c>
      <c r="F25" s="159" t="s">
        <v>124</v>
      </c>
      <c r="G25" s="159" t="s">
        <v>231</v>
      </c>
      <c r="H25" s="159" t="s">
        <v>232</v>
      </c>
      <c r="I25" s="107">
        <v>10260</v>
      </c>
      <c r="J25" s="107">
        <v>10260</v>
      </c>
      <c r="K25" s="23"/>
      <c r="L25" s="23"/>
      <c r="M25" s="107">
        <v>10260</v>
      </c>
      <c r="N25" s="23"/>
      <c r="O25" s="107"/>
      <c r="P25" s="107"/>
      <c r="Q25" s="107"/>
      <c r="R25" s="107"/>
      <c r="S25" s="107"/>
      <c r="T25" s="107"/>
      <c r="U25" s="107"/>
      <c r="V25" s="107"/>
      <c r="W25" s="107"/>
      <c r="X25" s="107"/>
    </row>
    <row r="26" customFormat="1" customHeight="1" spans="1:24">
      <c r="A26" s="159" t="s">
        <v>70</v>
      </c>
      <c r="B26" s="159" t="s">
        <v>70</v>
      </c>
      <c r="C26" s="159" t="s">
        <v>227</v>
      </c>
      <c r="D26" s="159" t="s">
        <v>228</v>
      </c>
      <c r="E26" s="159" t="s">
        <v>123</v>
      </c>
      <c r="F26" s="159" t="s">
        <v>124</v>
      </c>
      <c r="G26" s="159" t="s">
        <v>231</v>
      </c>
      <c r="H26" s="159" t="s">
        <v>232</v>
      </c>
      <c r="I26" s="107">
        <v>3420</v>
      </c>
      <c r="J26" s="107">
        <v>3420</v>
      </c>
      <c r="K26" s="23"/>
      <c r="L26" s="23"/>
      <c r="M26" s="107">
        <v>3420</v>
      </c>
      <c r="N26" s="23"/>
      <c r="O26" s="107"/>
      <c r="P26" s="107"/>
      <c r="Q26" s="107"/>
      <c r="R26" s="107"/>
      <c r="S26" s="107"/>
      <c r="T26" s="107"/>
      <c r="U26" s="107"/>
      <c r="V26" s="107"/>
      <c r="W26" s="107"/>
      <c r="X26" s="107"/>
    </row>
    <row r="27" customFormat="1" customHeight="1" spans="1:24">
      <c r="A27" s="159" t="s">
        <v>70</v>
      </c>
      <c r="B27" s="159" t="s">
        <v>70</v>
      </c>
      <c r="C27" s="159" t="s">
        <v>227</v>
      </c>
      <c r="D27" s="159" t="s">
        <v>228</v>
      </c>
      <c r="E27" s="159" t="s">
        <v>123</v>
      </c>
      <c r="F27" s="159" t="s">
        <v>124</v>
      </c>
      <c r="G27" s="159" t="s">
        <v>233</v>
      </c>
      <c r="H27" s="159" t="s">
        <v>234</v>
      </c>
      <c r="I27" s="107">
        <v>26460</v>
      </c>
      <c r="J27" s="107">
        <v>26460</v>
      </c>
      <c r="K27" s="23"/>
      <c r="L27" s="23"/>
      <c r="M27" s="107">
        <v>26460</v>
      </c>
      <c r="N27" s="23"/>
      <c r="O27" s="107"/>
      <c r="P27" s="107"/>
      <c r="Q27" s="107"/>
      <c r="R27" s="107"/>
      <c r="S27" s="107"/>
      <c r="T27" s="107"/>
      <c r="U27" s="107"/>
      <c r="V27" s="107"/>
      <c r="W27" s="107"/>
      <c r="X27" s="107"/>
    </row>
    <row r="28" customFormat="1" customHeight="1" spans="1:24">
      <c r="A28" s="159" t="s">
        <v>70</v>
      </c>
      <c r="B28" s="159" t="s">
        <v>70</v>
      </c>
      <c r="C28" s="159" t="s">
        <v>227</v>
      </c>
      <c r="D28" s="159" t="s">
        <v>228</v>
      </c>
      <c r="E28" s="159" t="s">
        <v>123</v>
      </c>
      <c r="F28" s="159" t="s">
        <v>124</v>
      </c>
      <c r="G28" s="159" t="s">
        <v>233</v>
      </c>
      <c r="H28" s="159" t="s">
        <v>234</v>
      </c>
      <c r="I28" s="107">
        <v>8820</v>
      </c>
      <c r="J28" s="107">
        <v>8820</v>
      </c>
      <c r="K28" s="23"/>
      <c r="L28" s="23"/>
      <c r="M28" s="107">
        <v>8820</v>
      </c>
      <c r="N28" s="23"/>
      <c r="O28" s="107"/>
      <c r="P28" s="107"/>
      <c r="Q28" s="107"/>
      <c r="R28" s="107"/>
      <c r="S28" s="107"/>
      <c r="T28" s="107"/>
      <c r="U28" s="107"/>
      <c r="V28" s="107"/>
      <c r="W28" s="107"/>
      <c r="X28" s="107"/>
    </row>
    <row r="29" customFormat="1" customHeight="1" spans="1:24">
      <c r="A29" s="159" t="s">
        <v>70</v>
      </c>
      <c r="B29" s="159" t="s">
        <v>70</v>
      </c>
      <c r="C29" s="159" t="s">
        <v>227</v>
      </c>
      <c r="D29" s="159" t="s">
        <v>228</v>
      </c>
      <c r="E29" s="159" t="s">
        <v>123</v>
      </c>
      <c r="F29" s="159" t="s">
        <v>124</v>
      </c>
      <c r="G29" s="159" t="s">
        <v>235</v>
      </c>
      <c r="H29" s="159" t="s">
        <v>236</v>
      </c>
      <c r="I29" s="107">
        <v>36450</v>
      </c>
      <c r="J29" s="107">
        <v>36450</v>
      </c>
      <c r="K29" s="23"/>
      <c r="L29" s="23"/>
      <c r="M29" s="107">
        <v>36450</v>
      </c>
      <c r="N29" s="23"/>
      <c r="O29" s="107"/>
      <c r="P29" s="107"/>
      <c r="Q29" s="107"/>
      <c r="R29" s="107"/>
      <c r="S29" s="107"/>
      <c r="T29" s="107"/>
      <c r="U29" s="107"/>
      <c r="V29" s="107"/>
      <c r="W29" s="107"/>
      <c r="X29" s="107"/>
    </row>
    <row r="30" customFormat="1" customHeight="1" spans="1:24">
      <c r="A30" s="159" t="s">
        <v>70</v>
      </c>
      <c r="B30" s="159" t="s">
        <v>70</v>
      </c>
      <c r="C30" s="159" t="s">
        <v>227</v>
      </c>
      <c r="D30" s="159" t="s">
        <v>228</v>
      </c>
      <c r="E30" s="159" t="s">
        <v>123</v>
      </c>
      <c r="F30" s="159" t="s">
        <v>124</v>
      </c>
      <c r="G30" s="159" t="s">
        <v>235</v>
      </c>
      <c r="H30" s="159" t="s">
        <v>236</v>
      </c>
      <c r="I30" s="107">
        <v>12150</v>
      </c>
      <c r="J30" s="107">
        <v>12150</v>
      </c>
      <c r="K30" s="23"/>
      <c r="L30" s="23"/>
      <c r="M30" s="107">
        <v>12150</v>
      </c>
      <c r="N30" s="23"/>
      <c r="O30" s="107"/>
      <c r="P30" s="107"/>
      <c r="Q30" s="107"/>
      <c r="R30" s="107"/>
      <c r="S30" s="107"/>
      <c r="T30" s="107"/>
      <c r="U30" s="107"/>
      <c r="V30" s="107"/>
      <c r="W30" s="107"/>
      <c r="X30" s="107"/>
    </row>
    <row r="31" customFormat="1" customHeight="1" spans="1:24">
      <c r="A31" s="159" t="s">
        <v>70</v>
      </c>
      <c r="B31" s="159" t="s">
        <v>70</v>
      </c>
      <c r="C31" s="159" t="s">
        <v>227</v>
      </c>
      <c r="D31" s="159" t="s">
        <v>228</v>
      </c>
      <c r="E31" s="159" t="s">
        <v>123</v>
      </c>
      <c r="F31" s="159" t="s">
        <v>124</v>
      </c>
      <c r="G31" s="159" t="s">
        <v>237</v>
      </c>
      <c r="H31" s="159" t="s">
        <v>238</v>
      </c>
      <c r="I31" s="107">
        <v>51120</v>
      </c>
      <c r="J31" s="107">
        <v>51120</v>
      </c>
      <c r="K31" s="23"/>
      <c r="L31" s="23"/>
      <c r="M31" s="107">
        <v>51120</v>
      </c>
      <c r="N31" s="23"/>
      <c r="O31" s="107"/>
      <c r="P31" s="107"/>
      <c r="Q31" s="107"/>
      <c r="R31" s="107"/>
      <c r="S31" s="107"/>
      <c r="T31" s="107"/>
      <c r="U31" s="107"/>
      <c r="V31" s="107"/>
      <c r="W31" s="107"/>
      <c r="X31" s="107"/>
    </row>
    <row r="32" customFormat="1" customHeight="1" spans="1:24">
      <c r="A32" s="159" t="s">
        <v>70</v>
      </c>
      <c r="B32" s="159" t="s">
        <v>70</v>
      </c>
      <c r="C32" s="159" t="s">
        <v>227</v>
      </c>
      <c r="D32" s="159" t="s">
        <v>228</v>
      </c>
      <c r="E32" s="159" t="s">
        <v>123</v>
      </c>
      <c r="F32" s="159" t="s">
        <v>124</v>
      </c>
      <c r="G32" s="159" t="s">
        <v>239</v>
      </c>
      <c r="H32" s="159" t="s">
        <v>240</v>
      </c>
      <c r="I32" s="107">
        <v>3420</v>
      </c>
      <c r="J32" s="107">
        <v>3420</v>
      </c>
      <c r="K32" s="23"/>
      <c r="L32" s="23"/>
      <c r="M32" s="107">
        <v>3420</v>
      </c>
      <c r="N32" s="23"/>
      <c r="O32" s="107"/>
      <c r="P32" s="107"/>
      <c r="Q32" s="107"/>
      <c r="R32" s="107"/>
      <c r="S32" s="107"/>
      <c r="T32" s="107"/>
      <c r="U32" s="107"/>
      <c r="V32" s="107"/>
      <c r="W32" s="107"/>
      <c r="X32" s="107"/>
    </row>
    <row r="33" customFormat="1" customHeight="1" spans="1:24">
      <c r="A33" s="159" t="s">
        <v>70</v>
      </c>
      <c r="B33" s="159" t="s">
        <v>70</v>
      </c>
      <c r="C33" s="159" t="s">
        <v>227</v>
      </c>
      <c r="D33" s="159" t="s">
        <v>228</v>
      </c>
      <c r="E33" s="159" t="s">
        <v>123</v>
      </c>
      <c r="F33" s="159" t="s">
        <v>124</v>
      </c>
      <c r="G33" s="159" t="s">
        <v>239</v>
      </c>
      <c r="H33" s="159" t="s">
        <v>240</v>
      </c>
      <c r="I33" s="107">
        <v>10260</v>
      </c>
      <c r="J33" s="107">
        <v>10260</v>
      </c>
      <c r="K33" s="23"/>
      <c r="L33" s="23"/>
      <c r="M33" s="107">
        <v>10260</v>
      </c>
      <c r="N33" s="23"/>
      <c r="O33" s="107"/>
      <c r="P33" s="107"/>
      <c r="Q33" s="107"/>
      <c r="R33" s="107"/>
      <c r="S33" s="107"/>
      <c r="T33" s="107"/>
      <c r="U33" s="107"/>
      <c r="V33" s="107"/>
      <c r="W33" s="107"/>
      <c r="X33" s="107"/>
    </row>
    <row r="34" customFormat="1" customHeight="1" spans="1:24">
      <c r="A34" s="159" t="s">
        <v>70</v>
      </c>
      <c r="B34" s="159" t="s">
        <v>70</v>
      </c>
      <c r="C34" s="159" t="s">
        <v>227</v>
      </c>
      <c r="D34" s="159" t="s">
        <v>228</v>
      </c>
      <c r="E34" s="159" t="s">
        <v>101</v>
      </c>
      <c r="F34" s="159" t="s">
        <v>102</v>
      </c>
      <c r="G34" s="159" t="s">
        <v>241</v>
      </c>
      <c r="H34" s="159" t="s">
        <v>242</v>
      </c>
      <c r="I34" s="107">
        <v>28800</v>
      </c>
      <c r="J34" s="107">
        <v>28800</v>
      </c>
      <c r="K34" s="23"/>
      <c r="L34" s="23"/>
      <c r="M34" s="107">
        <v>28800</v>
      </c>
      <c r="N34" s="23"/>
      <c r="O34" s="107"/>
      <c r="P34" s="107"/>
      <c r="Q34" s="107"/>
      <c r="R34" s="107"/>
      <c r="S34" s="107"/>
      <c r="T34" s="107"/>
      <c r="U34" s="107"/>
      <c r="V34" s="107"/>
      <c r="W34" s="107"/>
      <c r="X34" s="107"/>
    </row>
    <row r="35" customFormat="1" customHeight="1" spans="1:24">
      <c r="A35" s="159" t="s">
        <v>70</v>
      </c>
      <c r="B35" s="159" t="s">
        <v>70</v>
      </c>
      <c r="C35" s="159" t="s">
        <v>227</v>
      </c>
      <c r="D35" s="159" t="s">
        <v>228</v>
      </c>
      <c r="E35" s="159" t="s">
        <v>103</v>
      </c>
      <c r="F35" s="159" t="s">
        <v>104</v>
      </c>
      <c r="G35" s="159" t="s">
        <v>241</v>
      </c>
      <c r="H35" s="159" t="s">
        <v>242</v>
      </c>
      <c r="I35" s="107">
        <v>76800</v>
      </c>
      <c r="J35" s="107">
        <v>76800</v>
      </c>
      <c r="K35" s="23"/>
      <c r="L35" s="23"/>
      <c r="M35" s="107">
        <v>76800</v>
      </c>
      <c r="N35" s="23"/>
      <c r="O35" s="107"/>
      <c r="P35" s="107"/>
      <c r="Q35" s="107"/>
      <c r="R35" s="107"/>
      <c r="S35" s="107"/>
      <c r="T35" s="107"/>
      <c r="U35" s="107"/>
      <c r="V35" s="107"/>
      <c r="W35" s="107"/>
      <c r="X35" s="107"/>
    </row>
    <row r="36" customFormat="1" customHeight="1" spans="1:24">
      <c r="A36" s="159" t="s">
        <v>70</v>
      </c>
      <c r="B36" s="159" t="s">
        <v>70</v>
      </c>
      <c r="C36" s="159" t="s">
        <v>227</v>
      </c>
      <c r="D36" s="159" t="s">
        <v>228</v>
      </c>
      <c r="E36" s="159" t="s">
        <v>123</v>
      </c>
      <c r="F36" s="159" t="s">
        <v>124</v>
      </c>
      <c r="G36" s="159" t="s">
        <v>241</v>
      </c>
      <c r="H36" s="159" t="s">
        <v>242</v>
      </c>
      <c r="I36" s="107">
        <v>27000</v>
      </c>
      <c r="J36" s="107">
        <v>27000</v>
      </c>
      <c r="K36" s="23"/>
      <c r="L36" s="23"/>
      <c r="M36" s="107">
        <v>27000</v>
      </c>
      <c r="N36" s="23"/>
      <c r="O36" s="107"/>
      <c r="P36" s="107"/>
      <c r="Q36" s="107"/>
      <c r="R36" s="107"/>
      <c r="S36" s="107"/>
      <c r="T36" s="107"/>
      <c r="U36" s="107"/>
      <c r="V36" s="107"/>
      <c r="W36" s="107"/>
      <c r="X36" s="107"/>
    </row>
    <row r="37" customFormat="1" customHeight="1" spans="1:24">
      <c r="A37" s="159" t="s">
        <v>70</v>
      </c>
      <c r="B37" s="159" t="s">
        <v>70</v>
      </c>
      <c r="C37" s="159" t="s">
        <v>227</v>
      </c>
      <c r="D37" s="159" t="s">
        <v>228</v>
      </c>
      <c r="E37" s="159" t="s">
        <v>123</v>
      </c>
      <c r="F37" s="159" t="s">
        <v>124</v>
      </c>
      <c r="G37" s="159" t="s">
        <v>241</v>
      </c>
      <c r="H37" s="159" t="s">
        <v>242</v>
      </c>
      <c r="I37" s="107">
        <v>81000</v>
      </c>
      <c r="J37" s="107">
        <v>81000</v>
      </c>
      <c r="K37" s="23"/>
      <c r="L37" s="23"/>
      <c r="M37" s="107">
        <v>81000</v>
      </c>
      <c r="N37" s="23"/>
      <c r="O37" s="107"/>
      <c r="P37" s="107"/>
      <c r="Q37" s="107"/>
      <c r="R37" s="107"/>
      <c r="S37" s="107"/>
      <c r="T37" s="107"/>
      <c r="U37" s="107"/>
      <c r="V37" s="107"/>
      <c r="W37" s="107"/>
      <c r="X37" s="107"/>
    </row>
    <row r="38" customFormat="1" customHeight="1" spans="1:24">
      <c r="A38" s="159" t="s">
        <v>70</v>
      </c>
      <c r="B38" s="159" t="s">
        <v>70</v>
      </c>
      <c r="C38" s="159" t="s">
        <v>227</v>
      </c>
      <c r="D38" s="159" t="s">
        <v>228</v>
      </c>
      <c r="E38" s="159" t="s">
        <v>101</v>
      </c>
      <c r="F38" s="159" t="s">
        <v>102</v>
      </c>
      <c r="G38" s="159" t="s">
        <v>243</v>
      </c>
      <c r="H38" s="159" t="s">
        <v>244</v>
      </c>
      <c r="I38" s="107">
        <v>7200</v>
      </c>
      <c r="J38" s="107">
        <v>7200</v>
      </c>
      <c r="K38" s="23"/>
      <c r="L38" s="23"/>
      <c r="M38" s="107">
        <v>7200</v>
      </c>
      <c r="N38" s="23"/>
      <c r="O38" s="107"/>
      <c r="P38" s="107"/>
      <c r="Q38" s="107"/>
      <c r="R38" s="107"/>
      <c r="S38" s="107"/>
      <c r="T38" s="107"/>
      <c r="U38" s="107"/>
      <c r="V38" s="107"/>
      <c r="W38" s="107"/>
      <c r="X38" s="107"/>
    </row>
    <row r="39" customFormat="1" customHeight="1" spans="1:24">
      <c r="A39" s="159" t="s">
        <v>70</v>
      </c>
      <c r="B39" s="159" t="s">
        <v>70</v>
      </c>
      <c r="C39" s="159" t="s">
        <v>227</v>
      </c>
      <c r="D39" s="159" t="s">
        <v>228</v>
      </c>
      <c r="E39" s="159" t="s">
        <v>103</v>
      </c>
      <c r="F39" s="159" t="s">
        <v>104</v>
      </c>
      <c r="G39" s="159" t="s">
        <v>243</v>
      </c>
      <c r="H39" s="159" t="s">
        <v>244</v>
      </c>
      <c r="I39" s="107">
        <v>19200</v>
      </c>
      <c r="J39" s="107">
        <v>19200</v>
      </c>
      <c r="K39" s="23"/>
      <c r="L39" s="23"/>
      <c r="M39" s="107">
        <v>19200</v>
      </c>
      <c r="N39" s="23"/>
      <c r="O39" s="107"/>
      <c r="P39" s="107"/>
      <c r="Q39" s="107"/>
      <c r="R39" s="107"/>
      <c r="S39" s="107"/>
      <c r="T39" s="107"/>
      <c r="U39" s="107"/>
      <c r="V39" s="107"/>
      <c r="W39" s="107"/>
      <c r="X39" s="107"/>
    </row>
    <row r="40" customFormat="1" customHeight="1" spans="1:24">
      <c r="A40" s="159" t="s">
        <v>70</v>
      </c>
      <c r="B40" s="159" t="s">
        <v>70</v>
      </c>
      <c r="C40" s="159" t="s">
        <v>245</v>
      </c>
      <c r="D40" s="159" t="s">
        <v>246</v>
      </c>
      <c r="E40" s="159" t="s">
        <v>105</v>
      </c>
      <c r="F40" s="159" t="s">
        <v>106</v>
      </c>
      <c r="G40" s="159" t="s">
        <v>247</v>
      </c>
      <c r="H40" s="159" t="s">
        <v>248</v>
      </c>
      <c r="I40" s="107">
        <v>680458</v>
      </c>
      <c r="J40" s="107">
        <v>680458</v>
      </c>
      <c r="K40" s="23"/>
      <c r="L40" s="23"/>
      <c r="M40" s="107">
        <v>680458</v>
      </c>
      <c r="N40" s="23"/>
      <c r="O40" s="107"/>
      <c r="P40" s="107"/>
      <c r="Q40" s="107"/>
      <c r="R40" s="107"/>
      <c r="S40" s="107"/>
      <c r="T40" s="107"/>
      <c r="U40" s="107"/>
      <c r="V40" s="107"/>
      <c r="W40" s="107"/>
      <c r="X40" s="107"/>
    </row>
    <row r="41" customFormat="1" customHeight="1" spans="1:24">
      <c r="A41" s="159" t="s">
        <v>70</v>
      </c>
      <c r="B41" s="159" t="s">
        <v>70</v>
      </c>
      <c r="C41" s="159" t="s">
        <v>245</v>
      </c>
      <c r="D41" s="159" t="s">
        <v>246</v>
      </c>
      <c r="E41" s="159" t="s">
        <v>107</v>
      </c>
      <c r="F41" s="159" t="s">
        <v>108</v>
      </c>
      <c r="G41" s="159" t="s">
        <v>249</v>
      </c>
      <c r="H41" s="159" t="s">
        <v>250</v>
      </c>
      <c r="I41" s="107">
        <v>297900</v>
      </c>
      <c r="J41" s="107">
        <v>297900</v>
      </c>
      <c r="K41" s="23"/>
      <c r="L41" s="23"/>
      <c r="M41" s="107">
        <v>297900</v>
      </c>
      <c r="N41" s="23"/>
      <c r="O41" s="107"/>
      <c r="P41" s="107"/>
      <c r="Q41" s="107"/>
      <c r="R41" s="107"/>
      <c r="S41" s="107"/>
      <c r="T41" s="107"/>
      <c r="U41" s="107"/>
      <c r="V41" s="107"/>
      <c r="W41" s="107"/>
      <c r="X41" s="107"/>
    </row>
    <row r="42" customFormat="1" customHeight="1" spans="1:24">
      <c r="A42" s="159" t="s">
        <v>70</v>
      </c>
      <c r="B42" s="159" t="s">
        <v>70</v>
      </c>
      <c r="C42" s="159" t="s">
        <v>245</v>
      </c>
      <c r="D42" s="159" t="s">
        <v>246</v>
      </c>
      <c r="E42" s="159" t="s">
        <v>113</v>
      </c>
      <c r="F42" s="159" t="s">
        <v>114</v>
      </c>
      <c r="G42" s="159" t="s">
        <v>251</v>
      </c>
      <c r="H42" s="159" t="s">
        <v>252</v>
      </c>
      <c r="I42" s="107">
        <v>380511</v>
      </c>
      <c r="J42" s="107">
        <v>380511</v>
      </c>
      <c r="K42" s="23"/>
      <c r="L42" s="23"/>
      <c r="M42" s="107">
        <v>380511</v>
      </c>
      <c r="N42" s="23"/>
      <c r="O42" s="107"/>
      <c r="P42" s="107"/>
      <c r="Q42" s="107"/>
      <c r="R42" s="107"/>
      <c r="S42" s="107"/>
      <c r="T42" s="107"/>
      <c r="U42" s="107"/>
      <c r="V42" s="107"/>
      <c r="W42" s="107"/>
      <c r="X42" s="107"/>
    </row>
    <row r="43" customFormat="1" customHeight="1" spans="1:24">
      <c r="A43" s="159" t="s">
        <v>70</v>
      </c>
      <c r="B43" s="159" t="s">
        <v>70</v>
      </c>
      <c r="C43" s="159" t="s">
        <v>245</v>
      </c>
      <c r="D43" s="159" t="s">
        <v>246</v>
      </c>
      <c r="E43" s="159" t="s">
        <v>115</v>
      </c>
      <c r="F43" s="159" t="s">
        <v>116</v>
      </c>
      <c r="G43" s="159" t="s">
        <v>253</v>
      </c>
      <c r="H43" s="159" t="s">
        <v>254</v>
      </c>
      <c r="I43" s="107">
        <v>376734</v>
      </c>
      <c r="J43" s="107">
        <v>376734</v>
      </c>
      <c r="K43" s="23"/>
      <c r="L43" s="23"/>
      <c r="M43" s="107">
        <v>376734</v>
      </c>
      <c r="N43" s="23"/>
      <c r="O43" s="107"/>
      <c r="P43" s="107"/>
      <c r="Q43" s="107"/>
      <c r="R43" s="107"/>
      <c r="S43" s="107"/>
      <c r="T43" s="107"/>
      <c r="U43" s="107"/>
      <c r="V43" s="107"/>
      <c r="W43" s="107"/>
      <c r="X43" s="107"/>
    </row>
    <row r="44" customFormat="1" customHeight="1" spans="1:24">
      <c r="A44" s="159" t="s">
        <v>70</v>
      </c>
      <c r="B44" s="159" t="s">
        <v>70</v>
      </c>
      <c r="C44" s="159" t="s">
        <v>245</v>
      </c>
      <c r="D44" s="159" t="s">
        <v>246</v>
      </c>
      <c r="E44" s="159" t="s">
        <v>117</v>
      </c>
      <c r="F44" s="159" t="s">
        <v>118</v>
      </c>
      <c r="G44" s="159" t="s">
        <v>255</v>
      </c>
      <c r="H44" s="159" t="s">
        <v>256</v>
      </c>
      <c r="I44" s="107">
        <v>17000</v>
      </c>
      <c r="J44" s="107">
        <v>17000</v>
      </c>
      <c r="K44" s="23"/>
      <c r="L44" s="23"/>
      <c r="M44" s="107">
        <v>17000</v>
      </c>
      <c r="N44" s="23"/>
      <c r="O44" s="107"/>
      <c r="P44" s="107"/>
      <c r="Q44" s="107"/>
      <c r="R44" s="107"/>
      <c r="S44" s="107"/>
      <c r="T44" s="107"/>
      <c r="U44" s="107"/>
      <c r="V44" s="107"/>
      <c r="W44" s="107"/>
      <c r="X44" s="107"/>
    </row>
    <row r="45" customFormat="1" customHeight="1" spans="1:24">
      <c r="A45" s="159" t="s">
        <v>70</v>
      </c>
      <c r="B45" s="159" t="s">
        <v>70</v>
      </c>
      <c r="C45" s="159" t="s">
        <v>245</v>
      </c>
      <c r="D45" s="159" t="s">
        <v>246</v>
      </c>
      <c r="E45" s="159" t="s">
        <v>117</v>
      </c>
      <c r="F45" s="159" t="s">
        <v>118</v>
      </c>
      <c r="G45" s="159" t="s">
        <v>255</v>
      </c>
      <c r="H45" s="159" t="s">
        <v>256</v>
      </c>
      <c r="I45" s="107">
        <v>54000</v>
      </c>
      <c r="J45" s="107">
        <v>54000</v>
      </c>
      <c r="K45" s="23"/>
      <c r="L45" s="23"/>
      <c r="M45" s="107">
        <v>54000</v>
      </c>
      <c r="N45" s="23"/>
      <c r="O45" s="107"/>
      <c r="P45" s="107"/>
      <c r="Q45" s="107"/>
      <c r="R45" s="107"/>
      <c r="S45" s="107"/>
      <c r="T45" s="107"/>
      <c r="U45" s="107"/>
      <c r="V45" s="107"/>
      <c r="W45" s="107"/>
      <c r="X45" s="107"/>
    </row>
    <row r="46" customFormat="1" customHeight="1" spans="1:24">
      <c r="A46" s="159" t="s">
        <v>70</v>
      </c>
      <c r="B46" s="159" t="s">
        <v>70</v>
      </c>
      <c r="C46" s="159" t="s">
        <v>245</v>
      </c>
      <c r="D46" s="159" t="s">
        <v>246</v>
      </c>
      <c r="E46" s="159" t="s">
        <v>123</v>
      </c>
      <c r="F46" s="159" t="s">
        <v>124</v>
      </c>
      <c r="G46" s="159" t="s">
        <v>255</v>
      </c>
      <c r="H46" s="159" t="s">
        <v>256</v>
      </c>
      <c r="I46" s="107">
        <v>16176</v>
      </c>
      <c r="J46" s="107">
        <v>16176</v>
      </c>
      <c r="K46" s="23"/>
      <c r="L46" s="23"/>
      <c r="M46" s="107">
        <v>16176</v>
      </c>
      <c r="N46" s="23"/>
      <c r="O46" s="107"/>
      <c r="P46" s="107"/>
      <c r="Q46" s="107"/>
      <c r="R46" s="107"/>
      <c r="S46" s="107"/>
      <c r="T46" s="107"/>
      <c r="U46" s="107"/>
      <c r="V46" s="107"/>
      <c r="W46" s="107"/>
      <c r="X46" s="107"/>
    </row>
    <row r="47" customFormat="1" customHeight="1" spans="1:24">
      <c r="A47" s="159" t="s">
        <v>70</v>
      </c>
      <c r="B47" s="159" t="s">
        <v>70</v>
      </c>
      <c r="C47" s="159" t="s">
        <v>257</v>
      </c>
      <c r="D47" s="159" t="s">
        <v>138</v>
      </c>
      <c r="E47" s="159" t="s">
        <v>137</v>
      </c>
      <c r="F47" s="159" t="s">
        <v>138</v>
      </c>
      <c r="G47" s="159" t="s">
        <v>258</v>
      </c>
      <c r="H47" s="159" t="s">
        <v>138</v>
      </c>
      <c r="I47" s="107">
        <v>693950</v>
      </c>
      <c r="J47" s="107">
        <v>693950</v>
      </c>
      <c r="K47" s="23"/>
      <c r="L47" s="23"/>
      <c r="M47" s="107">
        <v>693950</v>
      </c>
      <c r="N47" s="23"/>
      <c r="O47" s="107"/>
      <c r="P47" s="107"/>
      <c r="Q47" s="107"/>
      <c r="R47" s="107"/>
      <c r="S47" s="107"/>
      <c r="T47" s="107"/>
      <c r="U47" s="107"/>
      <c r="V47" s="107"/>
      <c r="W47" s="107"/>
      <c r="X47" s="107"/>
    </row>
    <row r="48" customFormat="1" customHeight="1" spans="1:24">
      <c r="A48" s="159" t="s">
        <v>70</v>
      </c>
      <c r="B48" s="159" t="s">
        <v>70</v>
      </c>
      <c r="C48" s="159" t="s">
        <v>259</v>
      </c>
      <c r="D48" s="159" t="s">
        <v>260</v>
      </c>
      <c r="E48" s="159" t="s">
        <v>123</v>
      </c>
      <c r="F48" s="159" t="s">
        <v>124</v>
      </c>
      <c r="G48" s="159" t="s">
        <v>210</v>
      </c>
      <c r="H48" s="159" t="s">
        <v>211</v>
      </c>
      <c r="I48" s="107">
        <v>154683</v>
      </c>
      <c r="J48" s="107">
        <v>154683</v>
      </c>
      <c r="K48" s="23"/>
      <c r="L48" s="23"/>
      <c r="M48" s="107">
        <v>154683</v>
      </c>
      <c r="N48" s="23"/>
      <c r="O48" s="107"/>
      <c r="P48" s="107"/>
      <c r="Q48" s="107"/>
      <c r="R48" s="107"/>
      <c r="S48" s="107"/>
      <c r="T48" s="107"/>
      <c r="U48" s="107"/>
      <c r="V48" s="107"/>
      <c r="W48" s="107"/>
      <c r="X48" s="107"/>
    </row>
    <row r="49" customFormat="1" customHeight="1" spans="1:24">
      <c r="A49" s="159" t="s">
        <v>70</v>
      </c>
      <c r="B49" s="159" t="s">
        <v>70</v>
      </c>
      <c r="C49" s="159" t="s">
        <v>259</v>
      </c>
      <c r="D49" s="159" t="s">
        <v>260</v>
      </c>
      <c r="E49" s="159" t="s">
        <v>123</v>
      </c>
      <c r="F49" s="159" t="s">
        <v>124</v>
      </c>
      <c r="G49" s="159" t="s">
        <v>210</v>
      </c>
      <c r="H49" s="159" t="s">
        <v>211</v>
      </c>
      <c r="I49" s="107">
        <v>233280</v>
      </c>
      <c r="J49" s="107">
        <v>233280</v>
      </c>
      <c r="K49" s="23"/>
      <c r="L49" s="23"/>
      <c r="M49" s="107">
        <v>233280</v>
      </c>
      <c r="N49" s="23"/>
      <c r="O49" s="107"/>
      <c r="P49" s="107"/>
      <c r="Q49" s="107"/>
      <c r="R49" s="107"/>
      <c r="S49" s="107"/>
      <c r="T49" s="107"/>
      <c r="U49" s="107"/>
      <c r="V49" s="107"/>
      <c r="W49" s="107"/>
      <c r="X49" s="107"/>
    </row>
    <row r="50" customFormat="1" customHeight="1" spans="1:24">
      <c r="A50" s="159" t="s">
        <v>70</v>
      </c>
      <c r="B50" s="159" t="s">
        <v>70</v>
      </c>
      <c r="C50" s="159" t="s">
        <v>261</v>
      </c>
      <c r="D50" s="159" t="s">
        <v>262</v>
      </c>
      <c r="E50" s="159" t="s">
        <v>123</v>
      </c>
      <c r="F50" s="159" t="s">
        <v>124</v>
      </c>
      <c r="G50" s="159" t="s">
        <v>210</v>
      </c>
      <c r="H50" s="159" t="s">
        <v>211</v>
      </c>
      <c r="I50" s="107">
        <v>852849</v>
      </c>
      <c r="J50" s="107">
        <v>852849</v>
      </c>
      <c r="K50" s="23"/>
      <c r="L50" s="23"/>
      <c r="M50" s="107">
        <v>852849</v>
      </c>
      <c r="N50" s="23"/>
      <c r="O50" s="107"/>
      <c r="P50" s="107"/>
      <c r="Q50" s="107"/>
      <c r="R50" s="107"/>
      <c r="S50" s="107"/>
      <c r="T50" s="107"/>
      <c r="U50" s="107"/>
      <c r="V50" s="107"/>
      <c r="W50" s="107"/>
      <c r="X50" s="107"/>
    </row>
    <row r="51" customFormat="1" customHeight="1" spans="1:24">
      <c r="A51" s="159" t="s">
        <v>70</v>
      </c>
      <c r="B51" s="159" t="s">
        <v>70</v>
      </c>
      <c r="C51" s="159" t="s">
        <v>261</v>
      </c>
      <c r="D51" s="159" t="s">
        <v>262</v>
      </c>
      <c r="E51" s="159" t="s">
        <v>123</v>
      </c>
      <c r="F51" s="159" t="s">
        <v>124</v>
      </c>
      <c r="G51" s="159" t="s">
        <v>214</v>
      </c>
      <c r="H51" s="159" t="s">
        <v>215</v>
      </c>
      <c r="I51" s="107">
        <v>486000</v>
      </c>
      <c r="J51" s="107">
        <v>486000</v>
      </c>
      <c r="K51" s="23"/>
      <c r="L51" s="23"/>
      <c r="M51" s="107">
        <v>486000</v>
      </c>
      <c r="N51" s="23"/>
      <c r="O51" s="107"/>
      <c r="P51" s="107"/>
      <c r="Q51" s="107"/>
      <c r="R51" s="107"/>
      <c r="S51" s="107"/>
      <c r="T51" s="107"/>
      <c r="U51" s="107"/>
      <c r="V51" s="107"/>
      <c r="W51" s="107"/>
      <c r="X51" s="107"/>
    </row>
    <row r="52" customFormat="1" customHeight="1" spans="1:24">
      <c r="A52" s="159" t="s">
        <v>70</v>
      </c>
      <c r="B52" s="159" t="s">
        <v>70</v>
      </c>
      <c r="C52" s="159" t="s">
        <v>263</v>
      </c>
      <c r="D52" s="159" t="s">
        <v>264</v>
      </c>
      <c r="E52" s="159" t="s">
        <v>101</v>
      </c>
      <c r="F52" s="159" t="s">
        <v>102</v>
      </c>
      <c r="G52" s="159" t="s">
        <v>265</v>
      </c>
      <c r="H52" s="159" t="s">
        <v>266</v>
      </c>
      <c r="I52" s="107">
        <v>975600</v>
      </c>
      <c r="J52" s="107">
        <v>975600</v>
      </c>
      <c r="K52" s="23"/>
      <c r="L52" s="23"/>
      <c r="M52" s="107">
        <v>975600</v>
      </c>
      <c r="N52" s="23"/>
      <c r="O52" s="107"/>
      <c r="P52" s="107"/>
      <c r="Q52" s="107"/>
      <c r="R52" s="107"/>
      <c r="S52" s="107"/>
      <c r="T52" s="107"/>
      <c r="U52" s="107"/>
      <c r="V52" s="107"/>
      <c r="W52" s="107"/>
      <c r="X52" s="107"/>
    </row>
    <row r="53" customFormat="1" customHeight="1" spans="1:24">
      <c r="A53" s="159" t="s">
        <v>70</v>
      </c>
      <c r="B53" s="159" t="s">
        <v>70</v>
      </c>
      <c r="C53" s="159" t="s">
        <v>267</v>
      </c>
      <c r="D53" s="159" t="s">
        <v>268</v>
      </c>
      <c r="E53" s="159" t="s">
        <v>101</v>
      </c>
      <c r="F53" s="159" t="s">
        <v>102</v>
      </c>
      <c r="G53" s="159" t="s">
        <v>241</v>
      </c>
      <c r="H53" s="159" t="s">
        <v>242</v>
      </c>
      <c r="I53" s="107">
        <v>3200</v>
      </c>
      <c r="J53" s="107">
        <v>3200</v>
      </c>
      <c r="K53" s="23"/>
      <c r="L53" s="23"/>
      <c r="M53" s="107">
        <v>3200</v>
      </c>
      <c r="N53" s="23"/>
      <c r="O53" s="107"/>
      <c r="P53" s="107"/>
      <c r="Q53" s="107"/>
      <c r="R53" s="107"/>
      <c r="S53" s="107"/>
      <c r="T53" s="107"/>
      <c r="U53" s="107"/>
      <c r="V53" s="107"/>
      <c r="W53" s="107"/>
      <c r="X53" s="107"/>
    </row>
    <row r="54" customFormat="1" customHeight="1" spans="1:24">
      <c r="A54" s="159" t="s">
        <v>70</v>
      </c>
      <c r="B54" s="159" t="s">
        <v>70</v>
      </c>
      <c r="C54" s="159" t="s">
        <v>267</v>
      </c>
      <c r="D54" s="159" t="s">
        <v>268</v>
      </c>
      <c r="E54" s="159" t="s">
        <v>103</v>
      </c>
      <c r="F54" s="159" t="s">
        <v>104</v>
      </c>
      <c r="G54" s="159" t="s">
        <v>241</v>
      </c>
      <c r="H54" s="159" t="s">
        <v>242</v>
      </c>
      <c r="I54" s="107">
        <v>12800</v>
      </c>
      <c r="J54" s="107">
        <v>12800</v>
      </c>
      <c r="K54" s="23"/>
      <c r="L54" s="23"/>
      <c r="M54" s="107">
        <v>12800</v>
      </c>
      <c r="N54" s="23"/>
      <c r="O54" s="107"/>
      <c r="P54" s="107"/>
      <c r="Q54" s="107"/>
      <c r="R54" s="107"/>
      <c r="S54" s="107"/>
      <c r="T54" s="107"/>
      <c r="U54" s="107"/>
      <c r="V54" s="107"/>
      <c r="W54" s="107"/>
      <c r="X54" s="107"/>
    </row>
    <row r="55" customFormat="1" customHeight="1" spans="1:24">
      <c r="A55" s="159" t="s">
        <v>70</v>
      </c>
      <c r="B55" s="159" t="s">
        <v>70</v>
      </c>
      <c r="C55" s="159" t="s">
        <v>269</v>
      </c>
      <c r="D55" s="159" t="s">
        <v>270</v>
      </c>
      <c r="E55" s="159" t="s">
        <v>123</v>
      </c>
      <c r="F55" s="159" t="s">
        <v>124</v>
      </c>
      <c r="G55" s="159" t="s">
        <v>271</v>
      </c>
      <c r="H55" s="159" t="s">
        <v>272</v>
      </c>
      <c r="I55" s="107">
        <v>39600</v>
      </c>
      <c r="J55" s="107">
        <v>39600</v>
      </c>
      <c r="K55" s="23"/>
      <c r="L55" s="23"/>
      <c r="M55" s="107">
        <v>39600</v>
      </c>
      <c r="N55" s="23"/>
      <c r="O55" s="107"/>
      <c r="P55" s="107"/>
      <c r="Q55" s="107"/>
      <c r="R55" s="107"/>
      <c r="S55" s="107"/>
      <c r="T55" s="107"/>
      <c r="U55" s="107"/>
      <c r="V55" s="107"/>
      <c r="W55" s="107"/>
      <c r="X55" s="107"/>
    </row>
    <row r="56" customFormat="1" customHeight="1" spans="1:24">
      <c r="A56" s="159" t="s">
        <v>70</v>
      </c>
      <c r="B56" s="159" t="s">
        <v>70</v>
      </c>
      <c r="C56" s="159" t="s">
        <v>269</v>
      </c>
      <c r="D56" s="159" t="s">
        <v>270</v>
      </c>
      <c r="E56" s="159" t="s">
        <v>123</v>
      </c>
      <c r="F56" s="159" t="s">
        <v>124</v>
      </c>
      <c r="G56" s="159" t="s">
        <v>271</v>
      </c>
      <c r="H56" s="159" t="s">
        <v>272</v>
      </c>
      <c r="I56" s="107">
        <v>24488.88</v>
      </c>
      <c r="J56" s="107">
        <v>24488.88</v>
      </c>
      <c r="K56" s="23"/>
      <c r="L56" s="23"/>
      <c r="M56" s="107">
        <v>24488.88</v>
      </c>
      <c r="N56" s="23"/>
      <c r="O56" s="107"/>
      <c r="P56" s="107"/>
      <c r="Q56" s="107"/>
      <c r="R56" s="107"/>
      <c r="S56" s="107"/>
      <c r="T56" s="107"/>
      <c r="U56" s="107"/>
      <c r="V56" s="107"/>
      <c r="W56" s="107"/>
      <c r="X56" s="107"/>
    </row>
    <row r="57" customFormat="1" customHeight="1" spans="1:24">
      <c r="A57" s="159" t="s">
        <v>70</v>
      </c>
      <c r="B57" s="159" t="s">
        <v>70</v>
      </c>
      <c r="C57" s="159" t="s">
        <v>273</v>
      </c>
      <c r="D57" s="159" t="s">
        <v>274</v>
      </c>
      <c r="E57" s="159" t="s">
        <v>123</v>
      </c>
      <c r="F57" s="159" t="s">
        <v>124</v>
      </c>
      <c r="G57" s="159" t="s">
        <v>222</v>
      </c>
      <c r="H57" s="159" t="s">
        <v>223</v>
      </c>
      <c r="I57" s="107">
        <v>8520</v>
      </c>
      <c r="J57" s="107">
        <v>8520</v>
      </c>
      <c r="K57" s="23"/>
      <c r="L57" s="23"/>
      <c r="M57" s="107">
        <v>8520</v>
      </c>
      <c r="N57" s="23"/>
      <c r="O57" s="107"/>
      <c r="P57" s="107"/>
      <c r="Q57" s="107"/>
      <c r="R57" s="107"/>
      <c r="S57" s="107"/>
      <c r="T57" s="107"/>
      <c r="U57" s="107"/>
      <c r="V57" s="107"/>
      <c r="W57" s="107"/>
      <c r="X57" s="107"/>
    </row>
    <row r="58" customFormat="1" ht="19.5" customHeight="1" spans="1:24">
      <c r="A58" s="159" t="s">
        <v>70</v>
      </c>
      <c r="B58" s="159" t="s">
        <v>70</v>
      </c>
      <c r="C58" s="159" t="s">
        <v>275</v>
      </c>
      <c r="D58" s="159" t="s">
        <v>276</v>
      </c>
      <c r="E58" s="159" t="s">
        <v>123</v>
      </c>
      <c r="F58" s="159" t="s">
        <v>124</v>
      </c>
      <c r="G58" s="159" t="s">
        <v>222</v>
      </c>
      <c r="H58" s="159" t="s">
        <v>223</v>
      </c>
      <c r="I58" s="107">
        <v>79200</v>
      </c>
      <c r="J58" s="107">
        <v>79200</v>
      </c>
      <c r="K58" s="23"/>
      <c r="L58" s="23"/>
      <c r="M58" s="107">
        <v>79200</v>
      </c>
      <c r="N58" s="23"/>
      <c r="O58" s="107"/>
      <c r="P58" s="107"/>
      <c r="Q58" s="107"/>
      <c r="R58" s="107"/>
      <c r="S58" s="107"/>
      <c r="T58" s="107"/>
      <c r="U58" s="107"/>
      <c r="V58" s="107"/>
      <c r="W58" s="107"/>
      <c r="X58" s="107"/>
    </row>
    <row r="59" ht="17.25" customHeight="1" spans="1:24">
      <c r="A59" s="160" t="s">
        <v>177</v>
      </c>
      <c r="B59" s="161"/>
      <c r="C59" s="161"/>
      <c r="D59" s="161"/>
      <c r="E59" s="161"/>
      <c r="F59" s="161"/>
      <c r="G59" s="161"/>
      <c r="H59" s="162"/>
      <c r="I59" s="107">
        <v>9613150.88</v>
      </c>
      <c r="J59" s="107">
        <v>9613150.88</v>
      </c>
      <c r="K59" s="107"/>
      <c r="L59" s="107"/>
      <c r="M59" s="107">
        <v>9613150.88</v>
      </c>
      <c r="N59" s="107"/>
      <c r="O59" s="107"/>
      <c r="P59" s="107"/>
      <c r="Q59" s="107"/>
      <c r="R59" s="107"/>
      <c r="S59" s="107"/>
      <c r="T59" s="107"/>
      <c r="U59" s="107"/>
      <c r="V59" s="107"/>
      <c r="W59" s="107"/>
      <c r="X59" s="107"/>
    </row>
  </sheetData>
  <mergeCells count="31">
    <mergeCell ref="A3:X3"/>
    <mergeCell ref="A4:H4"/>
    <mergeCell ref="I5:X5"/>
    <mergeCell ref="J6:N6"/>
    <mergeCell ref="O6:Q6"/>
    <mergeCell ref="S6:X6"/>
    <mergeCell ref="A59:H59"/>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6875" right="0.36875" top="0.559027777777778" bottom="0.559027777777778" header="0.479166666666667" footer="0.479166666666667"/>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W28"/>
  <sheetViews>
    <sheetView showZeros="0" workbookViewId="0">
      <pane ySplit="1" topLeftCell="A2" activePane="bottomLeft" state="frozen"/>
      <selection/>
      <selection pane="bottomLeft" activeCell="U22" sqref="U22"/>
    </sheetView>
  </sheetViews>
  <sheetFormatPr defaultColWidth="9.125" defaultRowHeight="14.25" customHeight="1"/>
  <cols>
    <col min="1" max="1" width="10.25" customWidth="1"/>
    <col min="2" max="2" width="13.375" customWidth="1"/>
    <col min="3" max="3" width="32.875" customWidth="1"/>
    <col min="4" max="4" width="23.875" customWidth="1"/>
    <col min="5" max="5" width="11.125" customWidth="1"/>
    <col min="6" max="6" width="17.75" customWidth="1"/>
    <col min="7" max="7" width="9.875" customWidth="1"/>
    <col min="8" max="8" width="17.75" customWidth="1"/>
    <col min="9" max="13" width="20" customWidth="1"/>
    <col min="14" max="14" width="12.25" customWidth="1"/>
    <col min="15" max="15" width="12.75" customWidth="1"/>
    <col min="16" max="16" width="11.125" customWidth="1"/>
    <col min="17" max="21" width="19.875" customWidth="1"/>
    <col min="22" max="22" width="20" customWidth="1"/>
    <col min="23" max="23" width="19.875" customWidth="1"/>
  </cols>
  <sheetData>
    <row r="1" customHeight="1" spans="1:23">
      <c r="A1" s="39"/>
      <c r="B1" s="39"/>
      <c r="C1" s="39"/>
      <c r="D1" s="39"/>
      <c r="E1" s="39"/>
      <c r="F1" s="39"/>
      <c r="G1" s="39"/>
      <c r="H1" s="39"/>
      <c r="I1" s="39"/>
      <c r="J1" s="39"/>
      <c r="K1" s="39"/>
      <c r="L1" s="39"/>
      <c r="M1" s="39"/>
      <c r="N1" s="39"/>
      <c r="O1" s="39"/>
      <c r="P1" s="39"/>
      <c r="Q1" s="39"/>
      <c r="R1" s="39"/>
      <c r="S1" s="39"/>
      <c r="T1" s="39"/>
      <c r="U1" s="39"/>
      <c r="V1" s="39"/>
      <c r="W1" s="39"/>
    </row>
    <row r="2" ht="13.5" customHeight="1" spans="2:23">
      <c r="B2" s="149"/>
      <c r="E2" s="1"/>
      <c r="F2" s="1"/>
      <c r="G2" s="1"/>
      <c r="H2" s="1"/>
      <c r="U2" s="149"/>
      <c r="W2" s="154" t="s">
        <v>277</v>
      </c>
    </row>
    <row r="3" ht="46.5" customHeight="1" spans="1:23">
      <c r="A3" s="3" t="str">
        <f>"2025"&amp;"年部门项目支出预算表"</f>
        <v>2025年部门项目支出预算表</v>
      </c>
      <c r="B3" s="3"/>
      <c r="C3" s="3"/>
      <c r="D3" s="3"/>
      <c r="E3" s="3"/>
      <c r="F3" s="3"/>
      <c r="G3" s="3"/>
      <c r="H3" s="3"/>
      <c r="I3" s="3"/>
      <c r="J3" s="3"/>
      <c r="K3" s="3"/>
      <c r="L3" s="3"/>
      <c r="M3" s="3"/>
      <c r="N3" s="3"/>
      <c r="O3" s="3"/>
      <c r="P3" s="3"/>
      <c r="Q3" s="3"/>
      <c r="R3" s="3"/>
      <c r="S3" s="3"/>
      <c r="T3" s="3"/>
      <c r="U3" s="3"/>
      <c r="V3" s="3"/>
      <c r="W3" s="3"/>
    </row>
    <row r="4" ht="13.5" customHeight="1" spans="1:23">
      <c r="A4" s="4" t="s">
        <v>1</v>
      </c>
      <c r="B4" s="5"/>
      <c r="C4" s="5"/>
      <c r="D4" s="5"/>
      <c r="E4" s="5"/>
      <c r="F4" s="5"/>
      <c r="G4" s="5"/>
      <c r="H4" s="5"/>
      <c r="I4" s="6"/>
      <c r="J4" s="6"/>
      <c r="K4" s="6"/>
      <c r="L4" s="6"/>
      <c r="M4" s="6"/>
      <c r="N4" s="6"/>
      <c r="O4" s="6"/>
      <c r="P4" s="6"/>
      <c r="Q4" s="6"/>
      <c r="U4" s="149"/>
      <c r="W4" s="121" t="s">
        <v>2</v>
      </c>
    </row>
    <row r="5" ht="21.75" customHeight="1" spans="1:23">
      <c r="A5" s="8" t="s">
        <v>278</v>
      </c>
      <c r="B5" s="9" t="s">
        <v>188</v>
      </c>
      <c r="C5" s="8" t="s">
        <v>189</v>
      </c>
      <c r="D5" s="8" t="s">
        <v>279</v>
      </c>
      <c r="E5" s="9" t="s">
        <v>190</v>
      </c>
      <c r="F5" s="9" t="s">
        <v>191</v>
      </c>
      <c r="G5" s="9" t="s">
        <v>280</v>
      </c>
      <c r="H5" s="9" t="s">
        <v>281</v>
      </c>
      <c r="I5" s="27" t="s">
        <v>56</v>
      </c>
      <c r="J5" s="10" t="s">
        <v>282</v>
      </c>
      <c r="K5" s="11"/>
      <c r="L5" s="11"/>
      <c r="M5" s="12"/>
      <c r="N5" s="10" t="s">
        <v>196</v>
      </c>
      <c r="O5" s="11"/>
      <c r="P5" s="12"/>
      <c r="Q5" s="9" t="s">
        <v>62</v>
      </c>
      <c r="R5" s="10" t="s">
        <v>63</v>
      </c>
      <c r="S5" s="11"/>
      <c r="T5" s="11"/>
      <c r="U5" s="11"/>
      <c r="V5" s="11"/>
      <c r="W5" s="12"/>
    </row>
    <row r="6" ht="21.75" customHeight="1" spans="1:23">
      <c r="A6" s="13"/>
      <c r="B6" s="28"/>
      <c r="C6" s="13"/>
      <c r="D6" s="13"/>
      <c r="E6" s="14"/>
      <c r="F6" s="14"/>
      <c r="G6" s="14"/>
      <c r="H6" s="14"/>
      <c r="I6" s="28"/>
      <c r="J6" s="150" t="s">
        <v>59</v>
      </c>
      <c r="K6" s="151"/>
      <c r="L6" s="9" t="s">
        <v>60</v>
      </c>
      <c r="M6" s="9" t="s">
        <v>61</v>
      </c>
      <c r="N6" s="9" t="s">
        <v>59</v>
      </c>
      <c r="O6" s="9" t="s">
        <v>60</v>
      </c>
      <c r="P6" s="9" t="s">
        <v>61</v>
      </c>
      <c r="Q6" s="14"/>
      <c r="R6" s="9" t="s">
        <v>58</v>
      </c>
      <c r="S6" s="9" t="s">
        <v>65</v>
      </c>
      <c r="T6" s="9" t="s">
        <v>202</v>
      </c>
      <c r="U6" s="9" t="s">
        <v>67</v>
      </c>
      <c r="V6" s="9" t="s">
        <v>68</v>
      </c>
      <c r="W6" s="9" t="s">
        <v>69</v>
      </c>
    </row>
    <row r="7" ht="21" customHeight="1" spans="1:23">
      <c r="A7" s="28"/>
      <c r="B7" s="28"/>
      <c r="C7" s="28"/>
      <c r="D7" s="28"/>
      <c r="E7" s="28"/>
      <c r="F7" s="28"/>
      <c r="G7" s="28"/>
      <c r="H7" s="28"/>
      <c r="I7" s="28"/>
      <c r="J7" s="152" t="s">
        <v>58</v>
      </c>
      <c r="K7" s="153"/>
      <c r="L7" s="28"/>
      <c r="M7" s="28"/>
      <c r="N7" s="28"/>
      <c r="O7" s="28"/>
      <c r="P7" s="28"/>
      <c r="Q7" s="28"/>
      <c r="R7" s="28"/>
      <c r="S7" s="28"/>
      <c r="T7" s="28"/>
      <c r="U7" s="28"/>
      <c r="V7" s="28"/>
      <c r="W7" s="28"/>
    </row>
    <row r="8" ht="39.75" customHeight="1" spans="1:23">
      <c r="A8" s="16"/>
      <c r="B8" s="18"/>
      <c r="C8" s="16"/>
      <c r="D8" s="16"/>
      <c r="E8" s="17"/>
      <c r="F8" s="17"/>
      <c r="G8" s="17"/>
      <c r="H8" s="17"/>
      <c r="I8" s="18"/>
      <c r="J8" s="69" t="s">
        <v>58</v>
      </c>
      <c r="K8" s="69" t="s">
        <v>283</v>
      </c>
      <c r="L8" s="17"/>
      <c r="M8" s="17"/>
      <c r="N8" s="17"/>
      <c r="O8" s="17"/>
      <c r="P8" s="17"/>
      <c r="Q8" s="17"/>
      <c r="R8" s="17"/>
      <c r="S8" s="17"/>
      <c r="T8" s="17"/>
      <c r="U8" s="18"/>
      <c r="V8" s="17"/>
      <c r="W8" s="17"/>
    </row>
    <row r="9" ht="15" customHeight="1" spans="1:23">
      <c r="A9" s="19">
        <v>1</v>
      </c>
      <c r="B9" s="19">
        <v>2</v>
      </c>
      <c r="C9" s="19">
        <v>3</v>
      </c>
      <c r="D9" s="19">
        <v>4</v>
      </c>
      <c r="E9" s="19">
        <v>5</v>
      </c>
      <c r="F9" s="19">
        <v>6</v>
      </c>
      <c r="G9" s="19">
        <v>7</v>
      </c>
      <c r="H9" s="19">
        <v>8</v>
      </c>
      <c r="I9" s="19">
        <v>9</v>
      </c>
      <c r="J9" s="19">
        <v>10</v>
      </c>
      <c r="K9" s="19">
        <v>11</v>
      </c>
      <c r="L9" s="37">
        <v>12</v>
      </c>
      <c r="M9" s="37">
        <v>13</v>
      </c>
      <c r="N9" s="37">
        <v>14</v>
      </c>
      <c r="O9" s="37">
        <v>15</v>
      </c>
      <c r="P9" s="37">
        <v>16</v>
      </c>
      <c r="Q9" s="37">
        <v>17</v>
      </c>
      <c r="R9" s="37">
        <v>18</v>
      </c>
      <c r="S9" s="37">
        <v>19</v>
      </c>
      <c r="T9" s="37">
        <v>20</v>
      </c>
      <c r="U9" s="19">
        <v>21</v>
      </c>
      <c r="V9" s="37">
        <v>22</v>
      </c>
      <c r="W9" s="19">
        <v>23</v>
      </c>
    </row>
    <row r="10" customFormat="1" ht="15" customHeight="1" spans="1:23">
      <c r="A10" s="139" t="s">
        <v>284</v>
      </c>
      <c r="B10" s="139" t="s">
        <v>285</v>
      </c>
      <c r="C10" s="139" t="s">
        <v>286</v>
      </c>
      <c r="D10" s="139" t="s">
        <v>70</v>
      </c>
      <c r="E10" s="139" t="s">
        <v>125</v>
      </c>
      <c r="F10" s="139" t="s">
        <v>126</v>
      </c>
      <c r="G10" s="139" t="s">
        <v>229</v>
      </c>
      <c r="H10" s="139" t="s">
        <v>230</v>
      </c>
      <c r="I10" s="107">
        <v>3000</v>
      </c>
      <c r="J10" s="107">
        <v>3000</v>
      </c>
      <c r="K10" s="107">
        <v>3000</v>
      </c>
      <c r="L10" s="107"/>
      <c r="M10" s="107"/>
      <c r="N10" s="107"/>
      <c r="O10" s="107"/>
      <c r="P10" s="107"/>
      <c r="Q10" s="107"/>
      <c r="R10" s="107"/>
      <c r="S10" s="107"/>
      <c r="T10" s="107"/>
      <c r="U10" s="107"/>
      <c r="V10" s="107"/>
      <c r="W10" s="107"/>
    </row>
    <row r="11" customFormat="1" ht="15" customHeight="1" spans="1:23">
      <c r="A11" s="139" t="s">
        <v>284</v>
      </c>
      <c r="B11" s="139" t="s">
        <v>287</v>
      </c>
      <c r="C11" s="139" t="s">
        <v>288</v>
      </c>
      <c r="D11" s="139" t="s">
        <v>70</v>
      </c>
      <c r="E11" s="139" t="s">
        <v>125</v>
      </c>
      <c r="F11" s="139" t="s">
        <v>126</v>
      </c>
      <c r="G11" s="139" t="s">
        <v>229</v>
      </c>
      <c r="H11" s="139" t="s">
        <v>230</v>
      </c>
      <c r="I11" s="107">
        <v>100000</v>
      </c>
      <c r="J11" s="107">
        <v>100000</v>
      </c>
      <c r="K11" s="107">
        <v>100000</v>
      </c>
      <c r="L11" s="107"/>
      <c r="M11" s="107"/>
      <c r="N11" s="107"/>
      <c r="O11" s="107"/>
      <c r="P11" s="107"/>
      <c r="Q11" s="107"/>
      <c r="R11" s="107"/>
      <c r="S11" s="107"/>
      <c r="T11" s="107"/>
      <c r="U11" s="107"/>
      <c r="V11" s="107"/>
      <c r="W11" s="107"/>
    </row>
    <row r="12" customFormat="1" ht="15" customHeight="1" spans="1:23">
      <c r="A12" s="139" t="s">
        <v>284</v>
      </c>
      <c r="B12" s="139" t="s">
        <v>289</v>
      </c>
      <c r="C12" s="139" t="s">
        <v>290</v>
      </c>
      <c r="D12" s="139" t="s">
        <v>70</v>
      </c>
      <c r="E12" s="139" t="s">
        <v>127</v>
      </c>
      <c r="F12" s="139" t="s">
        <v>128</v>
      </c>
      <c r="G12" s="139" t="s">
        <v>291</v>
      </c>
      <c r="H12" s="139" t="s">
        <v>292</v>
      </c>
      <c r="I12" s="107">
        <v>12812.27</v>
      </c>
      <c r="J12" s="107"/>
      <c r="K12" s="107"/>
      <c r="L12" s="107"/>
      <c r="M12" s="107"/>
      <c r="N12" s="107"/>
      <c r="O12" s="107"/>
      <c r="P12" s="107"/>
      <c r="Q12" s="107"/>
      <c r="R12" s="107">
        <v>12812.27</v>
      </c>
      <c r="S12" s="107">
        <v>12812.27</v>
      </c>
      <c r="T12" s="107"/>
      <c r="U12" s="107"/>
      <c r="V12" s="107"/>
      <c r="W12" s="107"/>
    </row>
    <row r="13" customFormat="1" ht="15" customHeight="1" spans="1:23">
      <c r="A13" s="139" t="s">
        <v>284</v>
      </c>
      <c r="B13" s="139" t="s">
        <v>293</v>
      </c>
      <c r="C13" s="139" t="s">
        <v>294</v>
      </c>
      <c r="D13" s="139" t="s">
        <v>70</v>
      </c>
      <c r="E13" s="139" t="s">
        <v>129</v>
      </c>
      <c r="F13" s="139" t="s">
        <v>130</v>
      </c>
      <c r="G13" s="139" t="s">
        <v>229</v>
      </c>
      <c r="H13" s="139" t="s">
        <v>230</v>
      </c>
      <c r="I13" s="107">
        <v>280000</v>
      </c>
      <c r="J13" s="107">
        <v>280000</v>
      </c>
      <c r="K13" s="107">
        <v>280000</v>
      </c>
      <c r="L13" s="107"/>
      <c r="M13" s="107"/>
      <c r="N13" s="107"/>
      <c r="O13" s="107"/>
      <c r="P13" s="107"/>
      <c r="Q13" s="107"/>
      <c r="R13" s="107"/>
      <c r="S13" s="107"/>
      <c r="T13" s="107"/>
      <c r="U13" s="107"/>
      <c r="V13" s="107"/>
      <c r="W13" s="107"/>
    </row>
    <row r="14" customFormat="1" ht="15" customHeight="1" spans="1:23">
      <c r="A14" s="139" t="s">
        <v>284</v>
      </c>
      <c r="B14" s="139" t="s">
        <v>295</v>
      </c>
      <c r="C14" s="139" t="s">
        <v>296</v>
      </c>
      <c r="D14" s="139" t="s">
        <v>70</v>
      </c>
      <c r="E14" s="139" t="s">
        <v>127</v>
      </c>
      <c r="F14" s="139" t="s">
        <v>128</v>
      </c>
      <c r="G14" s="139" t="s">
        <v>291</v>
      </c>
      <c r="H14" s="139" t="s">
        <v>292</v>
      </c>
      <c r="I14" s="107">
        <v>500000</v>
      </c>
      <c r="J14" s="107">
        <v>500000</v>
      </c>
      <c r="K14" s="107">
        <v>500000</v>
      </c>
      <c r="L14" s="107"/>
      <c r="M14" s="107"/>
      <c r="N14" s="107"/>
      <c r="O14" s="107"/>
      <c r="P14" s="107"/>
      <c r="Q14" s="107"/>
      <c r="R14" s="107"/>
      <c r="S14" s="107"/>
      <c r="T14" s="107"/>
      <c r="U14" s="107"/>
      <c r="V14" s="107"/>
      <c r="W14" s="107"/>
    </row>
    <row r="15" customFormat="1" ht="15" customHeight="1" spans="1:23">
      <c r="A15" s="139" t="s">
        <v>284</v>
      </c>
      <c r="B15" s="139" t="s">
        <v>297</v>
      </c>
      <c r="C15" s="139" t="s">
        <v>298</v>
      </c>
      <c r="D15" s="139" t="s">
        <v>70</v>
      </c>
      <c r="E15" s="139" t="s">
        <v>131</v>
      </c>
      <c r="F15" s="139" t="s">
        <v>132</v>
      </c>
      <c r="G15" s="139" t="s">
        <v>229</v>
      </c>
      <c r="H15" s="139" t="s">
        <v>230</v>
      </c>
      <c r="I15" s="107">
        <v>6580</v>
      </c>
      <c r="J15" s="107"/>
      <c r="K15" s="107"/>
      <c r="L15" s="107"/>
      <c r="M15" s="107"/>
      <c r="N15" s="107"/>
      <c r="O15" s="107"/>
      <c r="P15" s="107"/>
      <c r="Q15" s="107"/>
      <c r="R15" s="107">
        <v>6580</v>
      </c>
      <c r="S15" s="107">
        <v>6580</v>
      </c>
      <c r="T15" s="107"/>
      <c r="U15" s="107"/>
      <c r="V15" s="107"/>
      <c r="W15" s="107"/>
    </row>
    <row r="16" customFormat="1" ht="15" customHeight="1" spans="1:23">
      <c r="A16" s="139" t="s">
        <v>284</v>
      </c>
      <c r="B16" s="139" t="s">
        <v>299</v>
      </c>
      <c r="C16" s="139" t="s">
        <v>300</v>
      </c>
      <c r="D16" s="139" t="s">
        <v>70</v>
      </c>
      <c r="E16" s="139" t="s">
        <v>131</v>
      </c>
      <c r="F16" s="139" t="s">
        <v>132</v>
      </c>
      <c r="G16" s="139" t="s">
        <v>229</v>
      </c>
      <c r="H16" s="139" t="s">
        <v>230</v>
      </c>
      <c r="I16" s="107">
        <v>300000</v>
      </c>
      <c r="J16" s="107"/>
      <c r="K16" s="107"/>
      <c r="L16" s="107"/>
      <c r="M16" s="107"/>
      <c r="N16" s="107"/>
      <c r="O16" s="107"/>
      <c r="P16" s="107"/>
      <c r="Q16" s="107"/>
      <c r="R16" s="107">
        <v>300000</v>
      </c>
      <c r="S16" s="107">
        <v>300000</v>
      </c>
      <c r="T16" s="107"/>
      <c r="U16" s="107"/>
      <c r="V16" s="107"/>
      <c r="W16" s="107"/>
    </row>
    <row r="17" customFormat="1" ht="15" customHeight="1" spans="1:23">
      <c r="A17" s="139" t="s">
        <v>284</v>
      </c>
      <c r="B17" s="139" t="s">
        <v>301</v>
      </c>
      <c r="C17" s="139" t="s">
        <v>302</v>
      </c>
      <c r="D17" s="139" t="s">
        <v>70</v>
      </c>
      <c r="E17" s="139" t="s">
        <v>131</v>
      </c>
      <c r="F17" s="139" t="s">
        <v>132</v>
      </c>
      <c r="G17" s="139" t="s">
        <v>229</v>
      </c>
      <c r="H17" s="139" t="s">
        <v>230</v>
      </c>
      <c r="I17" s="107">
        <v>6501</v>
      </c>
      <c r="J17" s="107"/>
      <c r="K17" s="107"/>
      <c r="L17" s="107"/>
      <c r="M17" s="107"/>
      <c r="N17" s="107"/>
      <c r="O17" s="107"/>
      <c r="P17" s="107"/>
      <c r="Q17" s="107"/>
      <c r="R17" s="107">
        <v>6501</v>
      </c>
      <c r="S17" s="107">
        <v>6501</v>
      </c>
      <c r="T17" s="107"/>
      <c r="U17" s="107"/>
      <c r="V17" s="107"/>
      <c r="W17" s="107"/>
    </row>
    <row r="18" customFormat="1" ht="15" customHeight="1" spans="1:23">
      <c r="A18" s="139" t="s">
        <v>284</v>
      </c>
      <c r="B18" s="139" t="s">
        <v>303</v>
      </c>
      <c r="C18" s="139" t="s">
        <v>304</v>
      </c>
      <c r="D18" s="139" t="s">
        <v>70</v>
      </c>
      <c r="E18" s="139" t="s">
        <v>129</v>
      </c>
      <c r="F18" s="139" t="s">
        <v>130</v>
      </c>
      <c r="G18" s="139" t="s">
        <v>291</v>
      </c>
      <c r="H18" s="139" t="s">
        <v>292</v>
      </c>
      <c r="I18" s="107">
        <v>379090.9</v>
      </c>
      <c r="J18" s="107">
        <v>379090.9</v>
      </c>
      <c r="K18" s="107">
        <v>379090.9</v>
      </c>
      <c r="L18" s="107"/>
      <c r="M18" s="107"/>
      <c r="N18" s="107"/>
      <c r="O18" s="107"/>
      <c r="P18" s="107"/>
      <c r="Q18" s="107"/>
      <c r="R18" s="107"/>
      <c r="S18" s="107"/>
      <c r="T18" s="107"/>
      <c r="U18" s="107"/>
      <c r="V18" s="107"/>
      <c r="W18" s="107"/>
    </row>
    <row r="19" customFormat="1" ht="15" customHeight="1" spans="1:23">
      <c r="A19" s="139" t="s">
        <v>284</v>
      </c>
      <c r="B19" s="139" t="s">
        <v>305</v>
      </c>
      <c r="C19" s="139" t="s">
        <v>306</v>
      </c>
      <c r="D19" s="139" t="s">
        <v>70</v>
      </c>
      <c r="E19" s="139" t="s">
        <v>127</v>
      </c>
      <c r="F19" s="139" t="s">
        <v>128</v>
      </c>
      <c r="G19" s="139" t="s">
        <v>291</v>
      </c>
      <c r="H19" s="139" t="s">
        <v>292</v>
      </c>
      <c r="I19" s="107">
        <v>500000</v>
      </c>
      <c r="J19" s="107">
        <v>500000</v>
      </c>
      <c r="K19" s="107">
        <v>500000</v>
      </c>
      <c r="L19" s="107"/>
      <c r="M19" s="107"/>
      <c r="N19" s="107"/>
      <c r="O19" s="107"/>
      <c r="P19" s="107"/>
      <c r="Q19" s="107"/>
      <c r="R19" s="107"/>
      <c r="S19" s="107"/>
      <c r="T19" s="107"/>
      <c r="U19" s="107"/>
      <c r="V19" s="107"/>
      <c r="W19" s="107"/>
    </row>
    <row r="20" customFormat="1" ht="15" customHeight="1" spans="1:23">
      <c r="A20" s="139" t="s">
        <v>284</v>
      </c>
      <c r="B20" s="139" t="s">
        <v>307</v>
      </c>
      <c r="C20" s="139" t="s">
        <v>308</v>
      </c>
      <c r="D20" s="139" t="s">
        <v>70</v>
      </c>
      <c r="E20" s="139" t="s">
        <v>123</v>
      </c>
      <c r="F20" s="139" t="s">
        <v>124</v>
      </c>
      <c r="G20" s="139" t="s">
        <v>229</v>
      </c>
      <c r="H20" s="139" t="s">
        <v>230</v>
      </c>
      <c r="I20" s="107">
        <v>3000</v>
      </c>
      <c r="J20" s="107"/>
      <c r="K20" s="107"/>
      <c r="L20" s="107"/>
      <c r="M20" s="107"/>
      <c r="N20" s="107"/>
      <c r="O20" s="107"/>
      <c r="P20" s="107"/>
      <c r="Q20" s="107"/>
      <c r="R20" s="107">
        <v>3000</v>
      </c>
      <c r="S20" s="107"/>
      <c r="T20" s="107"/>
      <c r="U20" s="107"/>
      <c r="V20" s="107"/>
      <c r="W20" s="107">
        <v>3000</v>
      </c>
    </row>
    <row r="21" customFormat="1" ht="15" customHeight="1" spans="1:23">
      <c r="A21" s="139" t="s">
        <v>284</v>
      </c>
      <c r="B21" s="139" t="s">
        <v>309</v>
      </c>
      <c r="C21" s="139" t="s">
        <v>310</v>
      </c>
      <c r="D21" s="139" t="s">
        <v>70</v>
      </c>
      <c r="E21" s="139" t="s">
        <v>125</v>
      </c>
      <c r="F21" s="139" t="s">
        <v>126</v>
      </c>
      <c r="G21" s="139" t="s">
        <v>291</v>
      </c>
      <c r="H21" s="139" t="s">
        <v>292</v>
      </c>
      <c r="I21" s="107">
        <v>100000</v>
      </c>
      <c r="J21" s="107">
        <v>100000</v>
      </c>
      <c r="K21" s="107">
        <v>100000</v>
      </c>
      <c r="L21" s="107"/>
      <c r="M21" s="107"/>
      <c r="N21" s="107"/>
      <c r="O21" s="107"/>
      <c r="P21" s="107"/>
      <c r="Q21" s="107"/>
      <c r="R21" s="107"/>
      <c r="S21" s="107"/>
      <c r="T21" s="107"/>
      <c r="U21" s="107"/>
      <c r="V21" s="107"/>
      <c r="W21" s="107"/>
    </row>
    <row r="22" customFormat="1" ht="15" customHeight="1" spans="1:23">
      <c r="A22" s="139" t="s">
        <v>284</v>
      </c>
      <c r="B22" s="139" t="s">
        <v>311</v>
      </c>
      <c r="C22" s="139" t="s">
        <v>312</v>
      </c>
      <c r="D22" s="139" t="s">
        <v>70</v>
      </c>
      <c r="E22" s="139" t="s">
        <v>131</v>
      </c>
      <c r="F22" s="139" t="s">
        <v>132</v>
      </c>
      <c r="G22" s="139" t="s">
        <v>229</v>
      </c>
      <c r="H22" s="139" t="s">
        <v>230</v>
      </c>
      <c r="I22" s="107">
        <v>300000</v>
      </c>
      <c r="J22" s="107"/>
      <c r="K22" s="107"/>
      <c r="L22" s="107"/>
      <c r="M22" s="107"/>
      <c r="N22" s="107"/>
      <c r="O22" s="107"/>
      <c r="P22" s="107"/>
      <c r="Q22" s="107"/>
      <c r="R22" s="107">
        <v>300000</v>
      </c>
      <c r="S22" s="107">
        <v>300000</v>
      </c>
      <c r="T22" s="107"/>
      <c r="U22" s="107"/>
      <c r="V22" s="107"/>
      <c r="W22" s="107"/>
    </row>
    <row r="23" customFormat="1" ht="15" customHeight="1" spans="1:23">
      <c r="A23" s="139" t="s">
        <v>284</v>
      </c>
      <c r="B23" s="139" t="s">
        <v>313</v>
      </c>
      <c r="C23" s="139" t="s">
        <v>314</v>
      </c>
      <c r="D23" s="139" t="s">
        <v>70</v>
      </c>
      <c r="E23" s="139" t="s">
        <v>131</v>
      </c>
      <c r="F23" s="139" t="s">
        <v>132</v>
      </c>
      <c r="G23" s="139" t="s">
        <v>229</v>
      </c>
      <c r="H23" s="139" t="s">
        <v>230</v>
      </c>
      <c r="I23" s="107">
        <v>460000</v>
      </c>
      <c r="J23" s="107"/>
      <c r="K23" s="107"/>
      <c r="L23" s="107"/>
      <c r="M23" s="107"/>
      <c r="N23" s="107"/>
      <c r="O23" s="107"/>
      <c r="P23" s="107"/>
      <c r="Q23" s="107"/>
      <c r="R23" s="107">
        <v>460000</v>
      </c>
      <c r="S23" s="107">
        <v>460000</v>
      </c>
      <c r="T23" s="107"/>
      <c r="U23" s="107"/>
      <c r="V23" s="107"/>
      <c r="W23" s="107"/>
    </row>
    <row r="24" customFormat="1" ht="15" customHeight="1" spans="1:23">
      <c r="A24" s="139" t="s">
        <v>284</v>
      </c>
      <c r="B24" s="139" t="s">
        <v>315</v>
      </c>
      <c r="C24" s="139" t="s">
        <v>316</v>
      </c>
      <c r="D24" s="139" t="s">
        <v>70</v>
      </c>
      <c r="E24" s="139" t="s">
        <v>127</v>
      </c>
      <c r="F24" s="139" t="s">
        <v>128</v>
      </c>
      <c r="G24" s="139" t="s">
        <v>291</v>
      </c>
      <c r="H24" s="139" t="s">
        <v>292</v>
      </c>
      <c r="I24" s="107">
        <v>1000000</v>
      </c>
      <c r="J24" s="107">
        <v>1000000</v>
      </c>
      <c r="K24" s="107">
        <v>1000000</v>
      </c>
      <c r="L24" s="107"/>
      <c r="M24" s="107"/>
      <c r="N24" s="107"/>
      <c r="O24" s="107"/>
      <c r="P24" s="107"/>
      <c r="Q24" s="107"/>
      <c r="R24" s="107"/>
      <c r="S24" s="107"/>
      <c r="T24" s="107"/>
      <c r="U24" s="107"/>
      <c r="V24" s="107"/>
      <c r="W24" s="107"/>
    </row>
    <row r="25" customFormat="1" ht="15" customHeight="1" spans="1:23">
      <c r="A25" s="139" t="s">
        <v>284</v>
      </c>
      <c r="B25" s="139" t="s">
        <v>317</v>
      </c>
      <c r="C25" s="139" t="s">
        <v>318</v>
      </c>
      <c r="D25" s="139" t="s">
        <v>70</v>
      </c>
      <c r="E25" s="139" t="s">
        <v>127</v>
      </c>
      <c r="F25" s="139" t="s">
        <v>128</v>
      </c>
      <c r="G25" s="139" t="s">
        <v>291</v>
      </c>
      <c r="H25" s="139" t="s">
        <v>292</v>
      </c>
      <c r="I25" s="107">
        <v>200000</v>
      </c>
      <c r="J25" s="107">
        <v>200000</v>
      </c>
      <c r="K25" s="107">
        <v>200000</v>
      </c>
      <c r="L25" s="107"/>
      <c r="M25" s="107"/>
      <c r="N25" s="107"/>
      <c r="O25" s="107"/>
      <c r="P25" s="107"/>
      <c r="Q25" s="107"/>
      <c r="R25" s="107"/>
      <c r="S25" s="107"/>
      <c r="T25" s="107"/>
      <c r="U25" s="107"/>
      <c r="V25" s="107"/>
      <c r="W25" s="107"/>
    </row>
    <row r="26" customFormat="1" ht="15" customHeight="1" spans="1:23">
      <c r="A26" s="139" t="s">
        <v>284</v>
      </c>
      <c r="B26" s="139" t="s">
        <v>319</v>
      </c>
      <c r="C26" s="139" t="s">
        <v>320</v>
      </c>
      <c r="D26" s="139" t="s">
        <v>70</v>
      </c>
      <c r="E26" s="139" t="s">
        <v>129</v>
      </c>
      <c r="F26" s="139" t="s">
        <v>130</v>
      </c>
      <c r="G26" s="139" t="s">
        <v>291</v>
      </c>
      <c r="H26" s="139" t="s">
        <v>292</v>
      </c>
      <c r="I26" s="107">
        <v>420000</v>
      </c>
      <c r="J26" s="107">
        <v>420000</v>
      </c>
      <c r="K26" s="107">
        <v>420000</v>
      </c>
      <c r="L26" s="107"/>
      <c r="M26" s="107"/>
      <c r="N26" s="107"/>
      <c r="O26" s="107"/>
      <c r="P26" s="107"/>
      <c r="Q26" s="107"/>
      <c r="R26" s="107"/>
      <c r="S26" s="107"/>
      <c r="T26" s="107"/>
      <c r="U26" s="107"/>
      <c r="V26" s="107"/>
      <c r="W26" s="107"/>
    </row>
    <row r="27" customFormat="1" ht="20.25" customHeight="1" spans="1:23">
      <c r="A27" s="139" t="s">
        <v>284</v>
      </c>
      <c r="B27" s="139" t="s">
        <v>321</v>
      </c>
      <c r="C27" s="139" t="s">
        <v>322</v>
      </c>
      <c r="D27" s="139" t="s">
        <v>70</v>
      </c>
      <c r="E27" s="139" t="s">
        <v>127</v>
      </c>
      <c r="F27" s="139" t="s">
        <v>128</v>
      </c>
      <c r="G27" s="139" t="s">
        <v>291</v>
      </c>
      <c r="H27" s="139" t="s">
        <v>292</v>
      </c>
      <c r="I27" s="107">
        <v>200000</v>
      </c>
      <c r="J27" s="107">
        <v>200000</v>
      </c>
      <c r="K27" s="107">
        <v>200000</v>
      </c>
      <c r="L27" s="107"/>
      <c r="M27" s="107"/>
      <c r="N27" s="107"/>
      <c r="O27" s="107"/>
      <c r="P27" s="107"/>
      <c r="Q27" s="107"/>
      <c r="R27" s="107"/>
      <c r="S27" s="107"/>
      <c r="T27" s="107"/>
      <c r="U27" s="107"/>
      <c r="V27" s="107"/>
      <c r="W27" s="107"/>
    </row>
    <row r="28" ht="18.75" customHeight="1" spans="1:23">
      <c r="A28" s="34" t="s">
        <v>177</v>
      </c>
      <c r="B28" s="35"/>
      <c r="C28" s="35"/>
      <c r="D28" s="35"/>
      <c r="E28" s="35"/>
      <c r="F28" s="35"/>
      <c r="G28" s="35"/>
      <c r="H28" s="36"/>
      <c r="I28" s="107">
        <v>4770984.17</v>
      </c>
      <c r="J28" s="107">
        <v>3682090.9</v>
      </c>
      <c r="K28" s="107">
        <v>3682090.9</v>
      </c>
      <c r="L28" s="107"/>
      <c r="M28" s="107"/>
      <c r="N28" s="107"/>
      <c r="O28" s="107"/>
      <c r="P28" s="107"/>
      <c r="Q28" s="107"/>
      <c r="R28" s="107">
        <v>1088893.27</v>
      </c>
      <c r="S28" s="107">
        <v>1085893.27</v>
      </c>
      <c r="T28" s="107"/>
      <c r="U28" s="107"/>
      <c r="V28" s="107"/>
      <c r="W28" s="107">
        <v>3000</v>
      </c>
    </row>
  </sheetData>
  <mergeCells count="28">
    <mergeCell ref="A3:W3"/>
    <mergeCell ref="A4:H4"/>
    <mergeCell ref="J5:M5"/>
    <mergeCell ref="N5:P5"/>
    <mergeCell ref="R5:W5"/>
    <mergeCell ref="A28:H2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6875" right="0.36875" top="0.559027777777778" bottom="0.559027777777778" header="0.479166666666667" footer="0.479166666666667"/>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outlinePr summaryRight="0"/>
    <pageSetUpPr fitToPage="1"/>
  </sheetPr>
  <dimension ref="A1:J90"/>
  <sheetViews>
    <sheetView showZeros="0" workbookViewId="0">
      <pane ySplit="1" topLeftCell="A59" activePane="bottomLeft" state="frozen"/>
      <selection/>
      <selection pane="bottomLeft" activeCell="A4" sqref="A4:H4"/>
    </sheetView>
  </sheetViews>
  <sheetFormatPr defaultColWidth="9.125" defaultRowHeight="12" customHeight="1"/>
  <cols>
    <col min="1" max="1" width="34.25" customWidth="1"/>
    <col min="2" max="2" width="29" customWidth="1"/>
    <col min="3" max="3" width="14.125" customWidth="1"/>
    <col min="4" max="4" width="16.875" customWidth="1"/>
    <col min="5" max="5" width="40.125" customWidth="1"/>
    <col min="6" max="6" width="9.5" customWidth="1"/>
    <col min="7" max="7" width="41.125" customWidth="1"/>
    <col min="8" max="8" width="7.75" customWidth="1"/>
    <col min="9" max="9" width="8.5" customWidth="1"/>
    <col min="10" max="10" width="25.75" customWidth="1"/>
  </cols>
  <sheetData>
    <row r="1" customHeight="1" spans="1:10">
      <c r="A1" s="39"/>
      <c r="B1" s="39"/>
      <c r="C1" s="39"/>
      <c r="D1" s="39"/>
      <c r="E1" s="39"/>
      <c r="F1" s="39"/>
      <c r="G1" s="39"/>
      <c r="H1" s="39"/>
      <c r="I1" s="39"/>
      <c r="J1" s="39"/>
    </row>
    <row r="2" ht="18" customHeight="1" spans="10:10">
      <c r="J2" s="2" t="s">
        <v>323</v>
      </c>
    </row>
    <row r="3" ht="39.75" customHeight="1" spans="1:10">
      <c r="A3" s="67" t="str">
        <f>"2025"&amp;"年部门项目支出绩效目标表"</f>
        <v>2025年部门项目支出绩效目标表</v>
      </c>
      <c r="B3" s="3"/>
      <c r="C3" s="3"/>
      <c r="D3" s="3"/>
      <c r="E3" s="3"/>
      <c r="F3" s="68"/>
      <c r="G3" s="3"/>
      <c r="H3" s="68"/>
      <c r="I3" s="68"/>
      <c r="J3" s="3"/>
    </row>
    <row r="4" ht="21" customHeight="1" spans="1:1">
      <c r="A4" s="4" t="s">
        <v>1</v>
      </c>
    </row>
    <row r="5" ht="44.25" customHeight="1" spans="1:10">
      <c r="A5" s="69" t="s">
        <v>189</v>
      </c>
      <c r="B5" s="69" t="s">
        <v>324</v>
      </c>
      <c r="C5" s="69" t="s">
        <v>325</v>
      </c>
      <c r="D5" s="69" t="s">
        <v>326</v>
      </c>
      <c r="E5" s="69" t="s">
        <v>327</v>
      </c>
      <c r="F5" s="70" t="s">
        <v>328</v>
      </c>
      <c r="G5" s="69" t="s">
        <v>329</v>
      </c>
      <c r="H5" s="70" t="s">
        <v>330</v>
      </c>
      <c r="I5" s="70" t="s">
        <v>331</v>
      </c>
      <c r="J5" s="69" t="s">
        <v>332</v>
      </c>
    </row>
    <row r="6" ht="18.75" customHeight="1" spans="1:10">
      <c r="A6" s="137">
        <v>1</v>
      </c>
      <c r="B6" s="137">
        <v>2</v>
      </c>
      <c r="C6" s="137">
        <v>3</v>
      </c>
      <c r="D6" s="137">
        <v>4</v>
      </c>
      <c r="E6" s="137">
        <v>5</v>
      </c>
      <c r="F6" s="37">
        <v>6</v>
      </c>
      <c r="G6" s="137">
        <v>7</v>
      </c>
      <c r="H6" s="37">
        <v>8</v>
      </c>
      <c r="I6" s="37">
        <v>9</v>
      </c>
      <c r="J6" s="137">
        <v>10</v>
      </c>
    </row>
    <row r="7" ht="29.25" customHeight="1" spans="1:10">
      <c r="A7" s="138" t="s">
        <v>70</v>
      </c>
      <c r="B7" s="139"/>
      <c r="C7" s="139"/>
      <c r="D7" s="139"/>
      <c r="E7" s="140"/>
      <c r="F7" s="141"/>
      <c r="G7" s="140"/>
      <c r="H7" s="141"/>
      <c r="I7" s="141"/>
      <c r="J7" s="140"/>
    </row>
    <row r="8" ht="27.75" customHeight="1" spans="1:10">
      <c r="A8" s="142" t="s">
        <v>70</v>
      </c>
      <c r="B8" s="20"/>
      <c r="C8" s="20"/>
      <c r="D8" s="20"/>
      <c r="E8" s="138"/>
      <c r="F8" s="20"/>
      <c r="G8" s="138"/>
      <c r="H8" s="20"/>
      <c r="I8" s="20"/>
      <c r="J8" s="138"/>
    </row>
    <row r="9" ht="15.95" customHeight="1" spans="1:10">
      <c r="A9" s="143" t="s">
        <v>300</v>
      </c>
      <c r="B9" s="144" t="s">
        <v>333</v>
      </c>
      <c r="C9" s="20" t="s">
        <v>334</v>
      </c>
      <c r="D9" s="20" t="s">
        <v>335</v>
      </c>
      <c r="E9" s="138" t="s">
        <v>336</v>
      </c>
      <c r="F9" s="20" t="s">
        <v>337</v>
      </c>
      <c r="G9" s="138" t="s">
        <v>338</v>
      </c>
      <c r="H9" s="20" t="s">
        <v>339</v>
      </c>
      <c r="I9" s="20" t="s">
        <v>340</v>
      </c>
      <c r="J9" s="138" t="s">
        <v>341</v>
      </c>
    </row>
    <row r="10" ht="15.95" customHeight="1" spans="1:10">
      <c r="A10" s="145"/>
      <c r="B10" s="146"/>
      <c r="C10" s="20" t="s">
        <v>342</v>
      </c>
      <c r="D10" s="20" t="s">
        <v>343</v>
      </c>
      <c r="E10" s="138" t="s">
        <v>344</v>
      </c>
      <c r="F10" s="20" t="s">
        <v>345</v>
      </c>
      <c r="G10" s="138" t="s">
        <v>346</v>
      </c>
      <c r="H10" s="20" t="s">
        <v>347</v>
      </c>
      <c r="I10" s="20" t="s">
        <v>348</v>
      </c>
      <c r="J10" s="138" t="s">
        <v>349</v>
      </c>
    </row>
    <row r="11" ht="15.95" customHeight="1" spans="1:10">
      <c r="A11" s="147"/>
      <c r="B11" s="148"/>
      <c r="C11" s="20" t="s">
        <v>350</v>
      </c>
      <c r="D11" s="20" t="s">
        <v>351</v>
      </c>
      <c r="E11" s="138" t="s">
        <v>352</v>
      </c>
      <c r="F11" s="20" t="s">
        <v>353</v>
      </c>
      <c r="G11" s="138" t="s">
        <v>354</v>
      </c>
      <c r="H11" s="20" t="s">
        <v>347</v>
      </c>
      <c r="I11" s="20" t="s">
        <v>340</v>
      </c>
      <c r="J11" s="138" t="s">
        <v>355</v>
      </c>
    </row>
    <row r="12" ht="15.95" customHeight="1" spans="1:10">
      <c r="A12" s="143" t="s">
        <v>312</v>
      </c>
      <c r="B12" s="144" t="s">
        <v>333</v>
      </c>
      <c r="C12" s="20" t="s">
        <v>334</v>
      </c>
      <c r="D12" s="20" t="s">
        <v>335</v>
      </c>
      <c r="E12" s="138" t="s">
        <v>336</v>
      </c>
      <c r="F12" s="20" t="s">
        <v>337</v>
      </c>
      <c r="G12" s="138" t="s">
        <v>338</v>
      </c>
      <c r="H12" s="20" t="s">
        <v>339</v>
      </c>
      <c r="I12" s="20" t="s">
        <v>340</v>
      </c>
      <c r="J12" s="138" t="s">
        <v>341</v>
      </c>
    </row>
    <row r="13" ht="15.95" customHeight="1" spans="1:10">
      <c r="A13" s="145"/>
      <c r="B13" s="146"/>
      <c r="C13" s="20" t="s">
        <v>342</v>
      </c>
      <c r="D13" s="20" t="s">
        <v>343</v>
      </c>
      <c r="E13" s="138" t="s">
        <v>344</v>
      </c>
      <c r="F13" s="20" t="s">
        <v>345</v>
      </c>
      <c r="G13" s="138" t="s">
        <v>346</v>
      </c>
      <c r="H13" s="20" t="s">
        <v>347</v>
      </c>
      <c r="I13" s="20" t="s">
        <v>348</v>
      </c>
      <c r="J13" s="138" t="s">
        <v>349</v>
      </c>
    </row>
    <row r="14" ht="15.95" customHeight="1" spans="1:10">
      <c r="A14" s="147"/>
      <c r="B14" s="148"/>
      <c r="C14" s="20" t="s">
        <v>350</v>
      </c>
      <c r="D14" s="20" t="s">
        <v>351</v>
      </c>
      <c r="E14" s="138" t="s">
        <v>352</v>
      </c>
      <c r="F14" s="20" t="s">
        <v>353</v>
      </c>
      <c r="G14" s="138" t="s">
        <v>356</v>
      </c>
      <c r="H14" s="20" t="s">
        <v>347</v>
      </c>
      <c r="I14" s="20" t="s">
        <v>340</v>
      </c>
      <c r="J14" s="138" t="s">
        <v>355</v>
      </c>
    </row>
    <row r="15" ht="15.95" customHeight="1" spans="1:10">
      <c r="A15" s="143" t="s">
        <v>288</v>
      </c>
      <c r="B15" s="144" t="s">
        <v>357</v>
      </c>
      <c r="C15" s="20" t="s">
        <v>334</v>
      </c>
      <c r="D15" s="20" t="s">
        <v>335</v>
      </c>
      <c r="E15" s="138" t="s">
        <v>358</v>
      </c>
      <c r="F15" s="20" t="s">
        <v>337</v>
      </c>
      <c r="G15" s="138" t="s">
        <v>359</v>
      </c>
      <c r="H15" s="20" t="s">
        <v>347</v>
      </c>
      <c r="I15" s="20" t="s">
        <v>340</v>
      </c>
      <c r="J15" s="138" t="s">
        <v>360</v>
      </c>
    </row>
    <row r="16" ht="15.95" customHeight="1" spans="1:10">
      <c r="A16" s="145"/>
      <c r="B16" s="146"/>
      <c r="C16" s="20" t="s">
        <v>334</v>
      </c>
      <c r="D16" s="20" t="s">
        <v>361</v>
      </c>
      <c r="E16" s="138" t="s">
        <v>362</v>
      </c>
      <c r="F16" s="20" t="s">
        <v>345</v>
      </c>
      <c r="G16" s="138" t="s">
        <v>363</v>
      </c>
      <c r="H16" s="20" t="s">
        <v>347</v>
      </c>
      <c r="I16" s="20" t="s">
        <v>348</v>
      </c>
      <c r="J16" s="138" t="s">
        <v>364</v>
      </c>
    </row>
    <row r="17" ht="15.95" customHeight="1" spans="1:10">
      <c r="A17" s="145"/>
      <c r="B17" s="146"/>
      <c r="C17" s="20" t="s">
        <v>334</v>
      </c>
      <c r="D17" s="20" t="s">
        <v>365</v>
      </c>
      <c r="E17" s="138" t="s">
        <v>366</v>
      </c>
      <c r="F17" s="20" t="s">
        <v>367</v>
      </c>
      <c r="G17" s="138" t="s">
        <v>368</v>
      </c>
      <c r="H17" s="20" t="s">
        <v>369</v>
      </c>
      <c r="I17" s="20" t="s">
        <v>340</v>
      </c>
      <c r="J17" s="138" t="s">
        <v>370</v>
      </c>
    </row>
    <row r="18" ht="15.95" customHeight="1" spans="1:10">
      <c r="A18" s="145"/>
      <c r="B18" s="146"/>
      <c r="C18" s="20" t="s">
        <v>342</v>
      </c>
      <c r="D18" s="20" t="s">
        <v>343</v>
      </c>
      <c r="E18" s="138" t="s">
        <v>371</v>
      </c>
      <c r="F18" s="20" t="s">
        <v>353</v>
      </c>
      <c r="G18" s="138" t="s">
        <v>372</v>
      </c>
      <c r="H18" s="20" t="s">
        <v>373</v>
      </c>
      <c r="I18" s="20" t="s">
        <v>348</v>
      </c>
      <c r="J18" s="138" t="s">
        <v>372</v>
      </c>
    </row>
    <row r="19" ht="15.95" customHeight="1" spans="1:10">
      <c r="A19" s="145"/>
      <c r="B19" s="146"/>
      <c r="C19" s="20" t="s">
        <v>342</v>
      </c>
      <c r="D19" s="20" t="s">
        <v>374</v>
      </c>
      <c r="E19" s="138" t="s">
        <v>375</v>
      </c>
      <c r="F19" s="20" t="s">
        <v>345</v>
      </c>
      <c r="G19" s="138" t="s">
        <v>376</v>
      </c>
      <c r="H19" s="20" t="s">
        <v>369</v>
      </c>
      <c r="I19" s="20" t="s">
        <v>348</v>
      </c>
      <c r="J19" s="138" t="s">
        <v>377</v>
      </c>
    </row>
    <row r="20" ht="15.95" customHeight="1" spans="1:10">
      <c r="A20" s="145"/>
      <c r="B20" s="146"/>
      <c r="C20" s="20" t="s">
        <v>342</v>
      </c>
      <c r="D20" s="20" t="s">
        <v>378</v>
      </c>
      <c r="E20" s="138" t="s">
        <v>379</v>
      </c>
      <c r="F20" s="20" t="s">
        <v>345</v>
      </c>
      <c r="G20" s="138" t="s">
        <v>380</v>
      </c>
      <c r="H20" s="20" t="s">
        <v>369</v>
      </c>
      <c r="I20" s="20" t="s">
        <v>348</v>
      </c>
      <c r="J20" s="138" t="s">
        <v>381</v>
      </c>
    </row>
    <row r="21" ht="15.95" customHeight="1" spans="1:10">
      <c r="A21" s="145"/>
      <c r="B21" s="146"/>
      <c r="C21" s="20" t="s">
        <v>342</v>
      </c>
      <c r="D21" s="20" t="s">
        <v>382</v>
      </c>
      <c r="E21" s="138" t="s">
        <v>383</v>
      </c>
      <c r="F21" s="20" t="s">
        <v>345</v>
      </c>
      <c r="G21" s="138" t="s">
        <v>384</v>
      </c>
      <c r="H21" s="20" t="s">
        <v>369</v>
      </c>
      <c r="I21" s="20" t="s">
        <v>348</v>
      </c>
      <c r="J21" s="138" t="s">
        <v>385</v>
      </c>
    </row>
    <row r="22" ht="15.95" customHeight="1" spans="1:10">
      <c r="A22" s="147"/>
      <c r="B22" s="148"/>
      <c r="C22" s="20" t="s">
        <v>350</v>
      </c>
      <c r="D22" s="20" t="s">
        <v>351</v>
      </c>
      <c r="E22" s="138" t="s">
        <v>386</v>
      </c>
      <c r="F22" s="20" t="s">
        <v>337</v>
      </c>
      <c r="G22" s="138" t="s">
        <v>387</v>
      </c>
      <c r="H22" s="20" t="s">
        <v>373</v>
      </c>
      <c r="I22" s="20" t="s">
        <v>348</v>
      </c>
      <c r="J22" s="138" t="s">
        <v>387</v>
      </c>
    </row>
    <row r="23" ht="15.95" customHeight="1" spans="1:10">
      <c r="A23" s="143" t="s">
        <v>306</v>
      </c>
      <c r="B23" s="144" t="s">
        <v>388</v>
      </c>
      <c r="C23" s="20" t="s">
        <v>334</v>
      </c>
      <c r="D23" s="20" t="s">
        <v>335</v>
      </c>
      <c r="E23" s="138" t="s">
        <v>389</v>
      </c>
      <c r="F23" s="20" t="s">
        <v>337</v>
      </c>
      <c r="G23" s="138" t="s">
        <v>390</v>
      </c>
      <c r="H23" s="20" t="s">
        <v>391</v>
      </c>
      <c r="I23" s="20" t="s">
        <v>340</v>
      </c>
      <c r="J23" s="138" t="s">
        <v>392</v>
      </c>
    </row>
    <row r="24" ht="15.95" customHeight="1" spans="1:10">
      <c r="A24" s="145"/>
      <c r="B24" s="146"/>
      <c r="C24" s="20" t="s">
        <v>334</v>
      </c>
      <c r="D24" s="20" t="s">
        <v>393</v>
      </c>
      <c r="E24" s="138" t="s">
        <v>394</v>
      </c>
      <c r="F24" s="20" t="s">
        <v>337</v>
      </c>
      <c r="G24" s="138" t="s">
        <v>395</v>
      </c>
      <c r="H24" s="20" t="s">
        <v>396</v>
      </c>
      <c r="I24" s="20" t="s">
        <v>340</v>
      </c>
      <c r="J24" s="138" t="s">
        <v>397</v>
      </c>
    </row>
    <row r="25" ht="15.95" customHeight="1" spans="1:10">
      <c r="A25" s="145"/>
      <c r="B25" s="146"/>
      <c r="C25" s="20" t="s">
        <v>342</v>
      </c>
      <c r="D25" s="20" t="s">
        <v>374</v>
      </c>
      <c r="E25" s="138" t="s">
        <v>398</v>
      </c>
      <c r="F25" s="20" t="s">
        <v>337</v>
      </c>
      <c r="G25" s="138" t="s">
        <v>399</v>
      </c>
      <c r="H25" s="20" t="s">
        <v>347</v>
      </c>
      <c r="I25" s="20" t="s">
        <v>340</v>
      </c>
      <c r="J25" s="138" t="s">
        <v>400</v>
      </c>
    </row>
    <row r="26" ht="15.95" customHeight="1" spans="1:10">
      <c r="A26" s="147"/>
      <c r="B26" s="148"/>
      <c r="C26" s="20" t="s">
        <v>350</v>
      </c>
      <c r="D26" s="20" t="s">
        <v>351</v>
      </c>
      <c r="E26" s="138" t="s">
        <v>401</v>
      </c>
      <c r="F26" s="20" t="s">
        <v>337</v>
      </c>
      <c r="G26" s="138" t="s">
        <v>399</v>
      </c>
      <c r="H26" s="20" t="s">
        <v>347</v>
      </c>
      <c r="I26" s="20" t="s">
        <v>340</v>
      </c>
      <c r="J26" s="138" t="s">
        <v>402</v>
      </c>
    </row>
    <row r="27" ht="15.95" customHeight="1" spans="1:10">
      <c r="A27" s="143" t="s">
        <v>298</v>
      </c>
      <c r="B27" s="144" t="s">
        <v>333</v>
      </c>
      <c r="C27" s="20" t="s">
        <v>334</v>
      </c>
      <c r="D27" s="20" t="s">
        <v>335</v>
      </c>
      <c r="E27" s="138" t="s">
        <v>336</v>
      </c>
      <c r="F27" s="20" t="s">
        <v>345</v>
      </c>
      <c r="G27" s="138" t="s">
        <v>403</v>
      </c>
      <c r="H27" s="20" t="s">
        <v>339</v>
      </c>
      <c r="I27" s="20" t="s">
        <v>348</v>
      </c>
      <c r="J27" s="138" t="s">
        <v>341</v>
      </c>
    </row>
    <row r="28" ht="15.95" customHeight="1" spans="1:10">
      <c r="A28" s="145"/>
      <c r="B28" s="146"/>
      <c r="C28" s="20" t="s">
        <v>342</v>
      </c>
      <c r="D28" s="20" t="s">
        <v>343</v>
      </c>
      <c r="E28" s="138" t="s">
        <v>404</v>
      </c>
      <c r="F28" s="20" t="s">
        <v>345</v>
      </c>
      <c r="G28" s="138" t="s">
        <v>346</v>
      </c>
      <c r="H28" s="20" t="s">
        <v>347</v>
      </c>
      <c r="I28" s="20" t="s">
        <v>340</v>
      </c>
      <c r="J28" s="138" t="s">
        <v>349</v>
      </c>
    </row>
    <row r="29" ht="15.95" customHeight="1" spans="1:10">
      <c r="A29" s="147"/>
      <c r="B29" s="148"/>
      <c r="C29" s="20" t="s">
        <v>350</v>
      </c>
      <c r="D29" s="20" t="s">
        <v>351</v>
      </c>
      <c r="E29" s="138" t="s">
        <v>352</v>
      </c>
      <c r="F29" s="20" t="s">
        <v>353</v>
      </c>
      <c r="G29" s="138" t="s">
        <v>354</v>
      </c>
      <c r="H29" s="20" t="s">
        <v>347</v>
      </c>
      <c r="I29" s="20" t="s">
        <v>340</v>
      </c>
      <c r="J29" s="138" t="s">
        <v>355</v>
      </c>
    </row>
    <row r="30" ht="15.95" customHeight="1" spans="1:10">
      <c r="A30" s="143" t="s">
        <v>290</v>
      </c>
      <c r="B30" s="144" t="s">
        <v>405</v>
      </c>
      <c r="C30" s="20" t="s">
        <v>334</v>
      </c>
      <c r="D30" s="20" t="s">
        <v>335</v>
      </c>
      <c r="E30" s="138" t="s">
        <v>406</v>
      </c>
      <c r="F30" s="20" t="s">
        <v>345</v>
      </c>
      <c r="G30" s="138" t="s">
        <v>346</v>
      </c>
      <c r="H30" s="20" t="s">
        <v>347</v>
      </c>
      <c r="I30" s="20" t="s">
        <v>340</v>
      </c>
      <c r="J30" s="138" t="s">
        <v>407</v>
      </c>
    </row>
    <row r="31" ht="15.95" customHeight="1" spans="1:10">
      <c r="A31" s="145"/>
      <c r="B31" s="146"/>
      <c r="C31" s="20" t="s">
        <v>334</v>
      </c>
      <c r="D31" s="20" t="s">
        <v>361</v>
      </c>
      <c r="E31" s="138" t="s">
        <v>408</v>
      </c>
      <c r="F31" s="20" t="s">
        <v>353</v>
      </c>
      <c r="G31" s="138" t="s">
        <v>409</v>
      </c>
      <c r="H31" s="20" t="s">
        <v>347</v>
      </c>
      <c r="I31" s="20" t="s">
        <v>340</v>
      </c>
      <c r="J31" s="138" t="s">
        <v>410</v>
      </c>
    </row>
    <row r="32" ht="15.95" customHeight="1" spans="1:10">
      <c r="A32" s="145"/>
      <c r="B32" s="146"/>
      <c r="C32" s="20" t="s">
        <v>334</v>
      </c>
      <c r="D32" s="20" t="s">
        <v>361</v>
      </c>
      <c r="E32" s="138" t="s">
        <v>411</v>
      </c>
      <c r="F32" s="20" t="s">
        <v>337</v>
      </c>
      <c r="G32" s="138" t="s">
        <v>346</v>
      </c>
      <c r="H32" s="20" t="s">
        <v>347</v>
      </c>
      <c r="I32" s="20" t="s">
        <v>340</v>
      </c>
      <c r="J32" s="138" t="s">
        <v>412</v>
      </c>
    </row>
    <row r="33" ht="15.95" customHeight="1" spans="1:10">
      <c r="A33" s="145"/>
      <c r="B33" s="146"/>
      <c r="C33" s="20" t="s">
        <v>334</v>
      </c>
      <c r="D33" s="20" t="s">
        <v>365</v>
      </c>
      <c r="E33" s="138" t="s">
        <v>413</v>
      </c>
      <c r="F33" s="20" t="s">
        <v>337</v>
      </c>
      <c r="G33" s="138" t="s">
        <v>346</v>
      </c>
      <c r="H33" s="20" t="s">
        <v>347</v>
      </c>
      <c r="I33" s="20" t="s">
        <v>340</v>
      </c>
      <c r="J33" s="138" t="s">
        <v>414</v>
      </c>
    </row>
    <row r="34" ht="15.95" customHeight="1" spans="1:10">
      <c r="A34" s="145"/>
      <c r="B34" s="146"/>
      <c r="C34" s="20" t="s">
        <v>334</v>
      </c>
      <c r="D34" s="20" t="s">
        <v>365</v>
      </c>
      <c r="E34" s="138" t="s">
        <v>415</v>
      </c>
      <c r="F34" s="20" t="s">
        <v>337</v>
      </c>
      <c r="G34" s="138" t="s">
        <v>346</v>
      </c>
      <c r="H34" s="20" t="s">
        <v>347</v>
      </c>
      <c r="I34" s="20" t="s">
        <v>340</v>
      </c>
      <c r="J34" s="138" t="s">
        <v>416</v>
      </c>
    </row>
    <row r="35" ht="15.95" customHeight="1" spans="1:10">
      <c r="A35" s="145"/>
      <c r="B35" s="146"/>
      <c r="C35" s="20" t="s">
        <v>342</v>
      </c>
      <c r="D35" s="20" t="s">
        <v>374</v>
      </c>
      <c r="E35" s="138" t="s">
        <v>398</v>
      </c>
      <c r="F35" s="20" t="s">
        <v>337</v>
      </c>
      <c r="G35" s="138" t="s">
        <v>346</v>
      </c>
      <c r="H35" s="20" t="s">
        <v>347</v>
      </c>
      <c r="I35" s="20" t="s">
        <v>340</v>
      </c>
      <c r="J35" s="138" t="s">
        <v>400</v>
      </c>
    </row>
    <row r="36" ht="15.95" customHeight="1" spans="1:10">
      <c r="A36" s="145"/>
      <c r="B36" s="146"/>
      <c r="C36" s="20" t="s">
        <v>342</v>
      </c>
      <c r="D36" s="20" t="s">
        <v>374</v>
      </c>
      <c r="E36" s="138" t="s">
        <v>417</v>
      </c>
      <c r="F36" s="20" t="s">
        <v>337</v>
      </c>
      <c r="G36" s="138" t="s">
        <v>346</v>
      </c>
      <c r="H36" s="20" t="s">
        <v>347</v>
      </c>
      <c r="I36" s="20" t="s">
        <v>340</v>
      </c>
      <c r="J36" s="138" t="s">
        <v>418</v>
      </c>
    </row>
    <row r="37" ht="15.95" customHeight="1" spans="1:10">
      <c r="A37" s="145"/>
      <c r="B37" s="146"/>
      <c r="C37" s="20" t="s">
        <v>342</v>
      </c>
      <c r="D37" s="20" t="s">
        <v>382</v>
      </c>
      <c r="E37" s="138" t="s">
        <v>419</v>
      </c>
      <c r="F37" s="20" t="s">
        <v>345</v>
      </c>
      <c r="G37" s="138" t="s">
        <v>86</v>
      </c>
      <c r="H37" s="20" t="s">
        <v>369</v>
      </c>
      <c r="I37" s="20" t="s">
        <v>340</v>
      </c>
      <c r="J37" s="138" t="s">
        <v>420</v>
      </c>
    </row>
    <row r="38" ht="15.95" customHeight="1" spans="1:10">
      <c r="A38" s="147"/>
      <c r="B38" s="148"/>
      <c r="C38" s="20" t="s">
        <v>350</v>
      </c>
      <c r="D38" s="20" t="s">
        <v>351</v>
      </c>
      <c r="E38" s="138" t="s">
        <v>401</v>
      </c>
      <c r="F38" s="20" t="s">
        <v>337</v>
      </c>
      <c r="G38" s="138" t="s">
        <v>399</v>
      </c>
      <c r="H38" s="20" t="s">
        <v>347</v>
      </c>
      <c r="I38" s="20" t="s">
        <v>340</v>
      </c>
      <c r="J38" s="138" t="s">
        <v>402</v>
      </c>
    </row>
    <row r="39" ht="15.95" customHeight="1" spans="1:10">
      <c r="A39" s="143" t="s">
        <v>296</v>
      </c>
      <c r="B39" s="144" t="s">
        <v>421</v>
      </c>
      <c r="C39" s="20" t="s">
        <v>334</v>
      </c>
      <c r="D39" s="20" t="s">
        <v>335</v>
      </c>
      <c r="E39" s="138" t="s">
        <v>422</v>
      </c>
      <c r="F39" s="20" t="s">
        <v>337</v>
      </c>
      <c r="G39" s="138" t="s">
        <v>85</v>
      </c>
      <c r="H39" s="20" t="s">
        <v>423</v>
      </c>
      <c r="I39" s="20" t="s">
        <v>340</v>
      </c>
      <c r="J39" s="138" t="s">
        <v>424</v>
      </c>
    </row>
    <row r="40" ht="15.95" customHeight="1" spans="1:10">
      <c r="A40" s="145"/>
      <c r="B40" s="146"/>
      <c r="C40" s="20" t="s">
        <v>334</v>
      </c>
      <c r="D40" s="20" t="s">
        <v>361</v>
      </c>
      <c r="E40" s="138" t="s">
        <v>425</v>
      </c>
      <c r="F40" s="20" t="s">
        <v>337</v>
      </c>
      <c r="G40" s="138" t="s">
        <v>346</v>
      </c>
      <c r="H40" s="20" t="s">
        <v>347</v>
      </c>
      <c r="I40" s="20" t="s">
        <v>340</v>
      </c>
      <c r="J40" s="138" t="s">
        <v>426</v>
      </c>
    </row>
    <row r="41" ht="15.95" customHeight="1" spans="1:10">
      <c r="A41" s="145"/>
      <c r="B41" s="146"/>
      <c r="C41" s="20" t="s">
        <v>342</v>
      </c>
      <c r="D41" s="20" t="s">
        <v>343</v>
      </c>
      <c r="E41" s="138" t="s">
        <v>427</v>
      </c>
      <c r="F41" s="20" t="s">
        <v>337</v>
      </c>
      <c r="G41" s="138" t="s">
        <v>346</v>
      </c>
      <c r="H41" s="20" t="s">
        <v>347</v>
      </c>
      <c r="I41" s="20" t="s">
        <v>340</v>
      </c>
      <c r="J41" s="138" t="s">
        <v>428</v>
      </c>
    </row>
    <row r="42" ht="15.95" customHeight="1" spans="1:10">
      <c r="A42" s="145"/>
      <c r="B42" s="146"/>
      <c r="C42" s="20" t="s">
        <v>342</v>
      </c>
      <c r="D42" s="20" t="s">
        <v>374</v>
      </c>
      <c r="E42" s="138" t="s">
        <v>429</v>
      </c>
      <c r="F42" s="20" t="s">
        <v>337</v>
      </c>
      <c r="G42" s="138" t="s">
        <v>346</v>
      </c>
      <c r="H42" s="20" t="s">
        <v>347</v>
      </c>
      <c r="I42" s="20" t="s">
        <v>340</v>
      </c>
      <c r="J42" s="138" t="s">
        <v>430</v>
      </c>
    </row>
    <row r="43" ht="15.95" customHeight="1" spans="1:10">
      <c r="A43" s="147"/>
      <c r="B43" s="148"/>
      <c r="C43" s="20" t="s">
        <v>350</v>
      </c>
      <c r="D43" s="20" t="s">
        <v>351</v>
      </c>
      <c r="E43" s="138" t="s">
        <v>431</v>
      </c>
      <c r="F43" s="20" t="s">
        <v>337</v>
      </c>
      <c r="G43" s="138" t="s">
        <v>346</v>
      </c>
      <c r="H43" s="20" t="s">
        <v>347</v>
      </c>
      <c r="I43" s="20" t="s">
        <v>340</v>
      </c>
      <c r="J43" s="138" t="s">
        <v>428</v>
      </c>
    </row>
    <row r="44" ht="15.95" customHeight="1" spans="1:10">
      <c r="A44" s="143" t="s">
        <v>308</v>
      </c>
      <c r="B44" s="144" t="s">
        <v>432</v>
      </c>
      <c r="C44" s="20" t="s">
        <v>334</v>
      </c>
      <c r="D44" s="20" t="s">
        <v>335</v>
      </c>
      <c r="E44" s="138" t="s">
        <v>433</v>
      </c>
      <c r="F44" s="20" t="s">
        <v>345</v>
      </c>
      <c r="G44" s="138" t="s">
        <v>434</v>
      </c>
      <c r="H44" s="20" t="s">
        <v>347</v>
      </c>
      <c r="I44" s="20" t="s">
        <v>340</v>
      </c>
      <c r="J44" s="138" t="s">
        <v>435</v>
      </c>
    </row>
    <row r="45" ht="15.95" customHeight="1" spans="1:10">
      <c r="A45" s="145"/>
      <c r="B45" s="146"/>
      <c r="C45" s="20" t="s">
        <v>342</v>
      </c>
      <c r="D45" s="20" t="s">
        <v>343</v>
      </c>
      <c r="E45" s="138" t="s">
        <v>436</v>
      </c>
      <c r="F45" s="20" t="s">
        <v>345</v>
      </c>
      <c r="G45" s="138" t="s">
        <v>436</v>
      </c>
      <c r="H45" s="20" t="s">
        <v>347</v>
      </c>
      <c r="I45" s="20" t="s">
        <v>348</v>
      </c>
      <c r="J45" s="138" t="s">
        <v>436</v>
      </c>
    </row>
    <row r="46" ht="15.95" customHeight="1" spans="1:10">
      <c r="A46" s="147"/>
      <c r="B46" s="148"/>
      <c r="C46" s="20" t="s">
        <v>350</v>
      </c>
      <c r="D46" s="20" t="s">
        <v>351</v>
      </c>
      <c r="E46" s="138" t="s">
        <v>437</v>
      </c>
      <c r="F46" s="20" t="s">
        <v>345</v>
      </c>
      <c r="G46" s="138" t="s">
        <v>437</v>
      </c>
      <c r="H46" s="20" t="s">
        <v>347</v>
      </c>
      <c r="I46" s="20" t="s">
        <v>348</v>
      </c>
      <c r="J46" s="138" t="s">
        <v>437</v>
      </c>
    </row>
    <row r="47" ht="15.95" customHeight="1" spans="1:10">
      <c r="A47" s="143" t="s">
        <v>318</v>
      </c>
      <c r="B47" s="144" t="s">
        <v>438</v>
      </c>
      <c r="C47" s="20" t="s">
        <v>334</v>
      </c>
      <c r="D47" s="20" t="s">
        <v>365</v>
      </c>
      <c r="E47" s="138" t="s">
        <v>439</v>
      </c>
      <c r="F47" s="20" t="s">
        <v>345</v>
      </c>
      <c r="G47" s="138" t="s">
        <v>346</v>
      </c>
      <c r="H47" s="20" t="s">
        <v>347</v>
      </c>
      <c r="I47" s="20" t="s">
        <v>340</v>
      </c>
      <c r="J47" s="138" t="s">
        <v>440</v>
      </c>
    </row>
    <row r="48" ht="15.95" customHeight="1" spans="1:10">
      <c r="A48" s="145"/>
      <c r="B48" s="146"/>
      <c r="C48" s="20" t="s">
        <v>342</v>
      </c>
      <c r="D48" s="20" t="s">
        <v>374</v>
      </c>
      <c r="E48" s="138" t="s">
        <v>441</v>
      </c>
      <c r="F48" s="20" t="s">
        <v>345</v>
      </c>
      <c r="G48" s="138" t="s">
        <v>442</v>
      </c>
      <c r="H48" s="20"/>
      <c r="I48" s="20" t="s">
        <v>348</v>
      </c>
      <c r="J48" s="138" t="s">
        <v>441</v>
      </c>
    </row>
    <row r="49" ht="15.95" customHeight="1" spans="1:10">
      <c r="A49" s="147"/>
      <c r="B49" s="148"/>
      <c r="C49" s="20" t="s">
        <v>350</v>
      </c>
      <c r="D49" s="20" t="s">
        <v>351</v>
      </c>
      <c r="E49" s="138" t="s">
        <v>443</v>
      </c>
      <c r="F49" s="20" t="s">
        <v>337</v>
      </c>
      <c r="G49" s="138" t="s">
        <v>444</v>
      </c>
      <c r="H49" s="20" t="s">
        <v>347</v>
      </c>
      <c r="I49" s="20" t="s">
        <v>340</v>
      </c>
      <c r="J49" s="138" t="s">
        <v>445</v>
      </c>
    </row>
    <row r="50" ht="15.95" customHeight="1" spans="1:10">
      <c r="A50" s="143" t="s">
        <v>322</v>
      </c>
      <c r="B50" s="144" t="s">
        <v>446</v>
      </c>
      <c r="C50" s="20" t="s">
        <v>334</v>
      </c>
      <c r="D50" s="20" t="s">
        <v>365</v>
      </c>
      <c r="E50" s="138" t="s">
        <v>447</v>
      </c>
      <c r="F50" s="20" t="s">
        <v>345</v>
      </c>
      <c r="G50" s="138" t="s">
        <v>346</v>
      </c>
      <c r="H50" s="20" t="s">
        <v>347</v>
      </c>
      <c r="I50" s="20" t="s">
        <v>340</v>
      </c>
      <c r="J50" s="138" t="s">
        <v>440</v>
      </c>
    </row>
    <row r="51" ht="15.95" customHeight="1" spans="1:10">
      <c r="A51" s="145"/>
      <c r="B51" s="146"/>
      <c r="C51" s="20" t="s">
        <v>342</v>
      </c>
      <c r="D51" s="20" t="s">
        <v>374</v>
      </c>
      <c r="E51" s="138" t="s">
        <v>448</v>
      </c>
      <c r="F51" s="20" t="s">
        <v>345</v>
      </c>
      <c r="G51" s="138" t="s">
        <v>442</v>
      </c>
      <c r="H51" s="20"/>
      <c r="I51" s="20" t="s">
        <v>348</v>
      </c>
      <c r="J51" s="138" t="s">
        <v>449</v>
      </c>
    </row>
    <row r="52" ht="15.95" customHeight="1" spans="1:10">
      <c r="A52" s="147"/>
      <c r="B52" s="148"/>
      <c r="C52" s="20" t="s">
        <v>350</v>
      </c>
      <c r="D52" s="20" t="s">
        <v>351</v>
      </c>
      <c r="E52" s="138" t="s">
        <v>443</v>
      </c>
      <c r="F52" s="20" t="s">
        <v>337</v>
      </c>
      <c r="G52" s="138" t="s">
        <v>444</v>
      </c>
      <c r="H52" s="20" t="s">
        <v>347</v>
      </c>
      <c r="I52" s="20" t="s">
        <v>340</v>
      </c>
      <c r="J52" s="138" t="s">
        <v>450</v>
      </c>
    </row>
    <row r="53" ht="15.95" customHeight="1" spans="1:10">
      <c r="A53" s="143" t="s">
        <v>310</v>
      </c>
      <c r="B53" s="144" t="s">
        <v>451</v>
      </c>
      <c r="C53" s="20" t="s">
        <v>334</v>
      </c>
      <c r="D53" s="20" t="s">
        <v>335</v>
      </c>
      <c r="E53" s="138" t="s">
        <v>452</v>
      </c>
      <c r="F53" s="20" t="s">
        <v>345</v>
      </c>
      <c r="G53" s="138" t="s">
        <v>85</v>
      </c>
      <c r="H53" s="20" t="s">
        <v>453</v>
      </c>
      <c r="I53" s="20" t="s">
        <v>340</v>
      </c>
      <c r="J53" s="138" t="s">
        <v>454</v>
      </c>
    </row>
    <row r="54" ht="15.95" customHeight="1" spans="1:10">
      <c r="A54" s="145"/>
      <c r="B54" s="146"/>
      <c r="C54" s="20" t="s">
        <v>334</v>
      </c>
      <c r="D54" s="20" t="s">
        <v>361</v>
      </c>
      <c r="E54" s="138" t="s">
        <v>455</v>
      </c>
      <c r="F54" s="20" t="s">
        <v>345</v>
      </c>
      <c r="G54" s="138" t="s">
        <v>456</v>
      </c>
      <c r="H54" s="20" t="s">
        <v>347</v>
      </c>
      <c r="I54" s="20" t="s">
        <v>348</v>
      </c>
      <c r="J54" s="138" t="s">
        <v>457</v>
      </c>
    </row>
    <row r="55" ht="15.95" customHeight="1" spans="1:10">
      <c r="A55" s="145"/>
      <c r="B55" s="146"/>
      <c r="C55" s="20" t="s">
        <v>334</v>
      </c>
      <c r="D55" s="20" t="s">
        <v>393</v>
      </c>
      <c r="E55" s="138" t="s">
        <v>394</v>
      </c>
      <c r="F55" s="20" t="s">
        <v>353</v>
      </c>
      <c r="G55" s="138" t="s">
        <v>458</v>
      </c>
      <c r="H55" s="20" t="s">
        <v>373</v>
      </c>
      <c r="I55" s="20" t="s">
        <v>340</v>
      </c>
      <c r="J55" s="138" t="s">
        <v>459</v>
      </c>
    </row>
    <row r="56" ht="15.95" customHeight="1" spans="1:10">
      <c r="A56" s="145"/>
      <c r="B56" s="146"/>
      <c r="C56" s="20" t="s">
        <v>342</v>
      </c>
      <c r="D56" s="20" t="s">
        <v>343</v>
      </c>
      <c r="E56" s="138" t="s">
        <v>460</v>
      </c>
      <c r="F56" s="20" t="s">
        <v>337</v>
      </c>
      <c r="G56" s="138" t="s">
        <v>461</v>
      </c>
      <c r="H56" s="20" t="s">
        <v>347</v>
      </c>
      <c r="I56" s="20" t="s">
        <v>348</v>
      </c>
      <c r="J56" s="138" t="s">
        <v>460</v>
      </c>
    </row>
    <row r="57" ht="15.95" customHeight="1" spans="1:10">
      <c r="A57" s="145"/>
      <c r="B57" s="146"/>
      <c r="C57" s="20" t="s">
        <v>342</v>
      </c>
      <c r="D57" s="20" t="s">
        <v>374</v>
      </c>
      <c r="E57" s="138" t="s">
        <v>462</v>
      </c>
      <c r="F57" s="20" t="s">
        <v>337</v>
      </c>
      <c r="G57" s="138" t="s">
        <v>463</v>
      </c>
      <c r="H57" s="20" t="s">
        <v>347</v>
      </c>
      <c r="I57" s="20" t="s">
        <v>340</v>
      </c>
      <c r="J57" s="138" t="s">
        <v>464</v>
      </c>
    </row>
    <row r="58" ht="15.95" customHeight="1" spans="1:10">
      <c r="A58" s="147"/>
      <c r="B58" s="148"/>
      <c r="C58" s="20" t="s">
        <v>350</v>
      </c>
      <c r="D58" s="20" t="s">
        <v>351</v>
      </c>
      <c r="E58" s="138" t="s">
        <v>443</v>
      </c>
      <c r="F58" s="20" t="s">
        <v>337</v>
      </c>
      <c r="G58" s="138" t="s">
        <v>465</v>
      </c>
      <c r="H58" s="20" t="s">
        <v>347</v>
      </c>
      <c r="I58" s="20" t="s">
        <v>340</v>
      </c>
      <c r="J58" s="138" t="s">
        <v>466</v>
      </c>
    </row>
    <row r="59" ht="15.95" customHeight="1" spans="1:10">
      <c r="A59" s="143" t="s">
        <v>316</v>
      </c>
      <c r="B59" s="144" t="s">
        <v>467</v>
      </c>
      <c r="C59" s="20" t="s">
        <v>334</v>
      </c>
      <c r="D59" s="20" t="s">
        <v>365</v>
      </c>
      <c r="E59" s="138" t="s">
        <v>447</v>
      </c>
      <c r="F59" s="20" t="s">
        <v>337</v>
      </c>
      <c r="G59" s="138" t="s">
        <v>346</v>
      </c>
      <c r="H59" s="20" t="s">
        <v>347</v>
      </c>
      <c r="I59" s="20" t="s">
        <v>340</v>
      </c>
      <c r="J59" s="138" t="s">
        <v>468</v>
      </c>
    </row>
    <row r="60" ht="15.95" customHeight="1" spans="1:10">
      <c r="A60" s="145"/>
      <c r="B60" s="146"/>
      <c r="C60" s="20" t="s">
        <v>342</v>
      </c>
      <c r="D60" s="20" t="s">
        <v>374</v>
      </c>
      <c r="E60" s="138" t="s">
        <v>469</v>
      </c>
      <c r="F60" s="20" t="s">
        <v>345</v>
      </c>
      <c r="G60" s="138" t="s">
        <v>442</v>
      </c>
      <c r="H60" s="20"/>
      <c r="I60" s="20" t="s">
        <v>348</v>
      </c>
      <c r="J60" s="138" t="s">
        <v>470</v>
      </c>
    </row>
    <row r="61" ht="15.95" customHeight="1" spans="1:10">
      <c r="A61" s="147"/>
      <c r="B61" s="148"/>
      <c r="C61" s="20" t="s">
        <v>350</v>
      </c>
      <c r="D61" s="20" t="s">
        <v>351</v>
      </c>
      <c r="E61" s="138" t="s">
        <v>443</v>
      </c>
      <c r="F61" s="20" t="s">
        <v>337</v>
      </c>
      <c r="G61" s="138" t="s">
        <v>444</v>
      </c>
      <c r="H61" s="20" t="s">
        <v>347</v>
      </c>
      <c r="I61" s="20" t="s">
        <v>340</v>
      </c>
      <c r="J61" s="138" t="s">
        <v>471</v>
      </c>
    </row>
    <row r="62" ht="15.95" customHeight="1" spans="1:10">
      <c r="A62" s="143" t="s">
        <v>320</v>
      </c>
      <c r="B62" s="144" t="s">
        <v>472</v>
      </c>
      <c r="C62" s="20" t="s">
        <v>334</v>
      </c>
      <c r="D62" s="20" t="s">
        <v>365</v>
      </c>
      <c r="E62" s="138" t="s">
        <v>439</v>
      </c>
      <c r="F62" s="20" t="s">
        <v>337</v>
      </c>
      <c r="G62" s="138" t="s">
        <v>346</v>
      </c>
      <c r="H62" s="20" t="s">
        <v>347</v>
      </c>
      <c r="I62" s="20" t="s">
        <v>340</v>
      </c>
      <c r="J62" s="138" t="s">
        <v>440</v>
      </c>
    </row>
    <row r="63" ht="15.95" customHeight="1" spans="1:10">
      <c r="A63" s="145"/>
      <c r="B63" s="146"/>
      <c r="C63" s="20" t="s">
        <v>342</v>
      </c>
      <c r="D63" s="20" t="s">
        <v>374</v>
      </c>
      <c r="E63" s="138" t="s">
        <v>473</v>
      </c>
      <c r="F63" s="20" t="s">
        <v>345</v>
      </c>
      <c r="G63" s="138" t="s">
        <v>442</v>
      </c>
      <c r="H63" s="20"/>
      <c r="I63" s="20" t="s">
        <v>348</v>
      </c>
      <c r="J63" s="138" t="s">
        <v>474</v>
      </c>
    </row>
    <row r="64" ht="15.95" customHeight="1" spans="1:10">
      <c r="A64" s="147"/>
      <c r="B64" s="148"/>
      <c r="C64" s="20" t="s">
        <v>350</v>
      </c>
      <c r="D64" s="20" t="s">
        <v>351</v>
      </c>
      <c r="E64" s="138" t="s">
        <v>443</v>
      </c>
      <c r="F64" s="20" t="s">
        <v>337</v>
      </c>
      <c r="G64" s="138" t="s">
        <v>444</v>
      </c>
      <c r="H64" s="20" t="s">
        <v>347</v>
      </c>
      <c r="I64" s="20" t="s">
        <v>340</v>
      </c>
      <c r="J64" s="138" t="s">
        <v>450</v>
      </c>
    </row>
    <row r="65" ht="15.95" customHeight="1" spans="1:10">
      <c r="A65" s="143" t="s">
        <v>314</v>
      </c>
      <c r="B65" s="144" t="s">
        <v>333</v>
      </c>
      <c r="C65" s="20" t="s">
        <v>334</v>
      </c>
      <c r="D65" s="20" t="s">
        <v>335</v>
      </c>
      <c r="E65" s="138" t="s">
        <v>336</v>
      </c>
      <c r="F65" s="20" t="s">
        <v>345</v>
      </c>
      <c r="G65" s="138" t="s">
        <v>403</v>
      </c>
      <c r="H65" s="20" t="s">
        <v>339</v>
      </c>
      <c r="I65" s="20" t="s">
        <v>348</v>
      </c>
      <c r="J65" s="138" t="s">
        <v>341</v>
      </c>
    </row>
    <row r="66" ht="15.95" customHeight="1" spans="1:10">
      <c r="A66" s="145"/>
      <c r="B66" s="146"/>
      <c r="C66" s="20" t="s">
        <v>342</v>
      </c>
      <c r="D66" s="20" t="s">
        <v>343</v>
      </c>
      <c r="E66" s="138" t="s">
        <v>404</v>
      </c>
      <c r="F66" s="20" t="s">
        <v>345</v>
      </c>
      <c r="G66" s="138" t="s">
        <v>346</v>
      </c>
      <c r="H66" s="20" t="s">
        <v>347</v>
      </c>
      <c r="I66" s="20" t="s">
        <v>340</v>
      </c>
      <c r="J66" s="138" t="s">
        <v>349</v>
      </c>
    </row>
    <row r="67" ht="15.95" customHeight="1" spans="1:10">
      <c r="A67" s="147"/>
      <c r="B67" s="148"/>
      <c r="C67" s="20" t="s">
        <v>350</v>
      </c>
      <c r="D67" s="20" t="s">
        <v>351</v>
      </c>
      <c r="E67" s="138" t="s">
        <v>352</v>
      </c>
      <c r="F67" s="20" t="s">
        <v>367</v>
      </c>
      <c r="G67" s="138" t="s">
        <v>356</v>
      </c>
      <c r="H67" s="20" t="s">
        <v>347</v>
      </c>
      <c r="I67" s="20" t="s">
        <v>340</v>
      </c>
      <c r="J67" s="138" t="s">
        <v>355</v>
      </c>
    </row>
    <row r="68" ht="15.95" customHeight="1" spans="1:10">
      <c r="A68" s="143" t="s">
        <v>294</v>
      </c>
      <c r="B68" s="144" t="s">
        <v>475</v>
      </c>
      <c r="C68" s="20" t="s">
        <v>334</v>
      </c>
      <c r="D68" s="20" t="s">
        <v>335</v>
      </c>
      <c r="E68" s="138" t="s">
        <v>476</v>
      </c>
      <c r="F68" s="20" t="s">
        <v>337</v>
      </c>
      <c r="G68" s="138" t="s">
        <v>477</v>
      </c>
      <c r="H68" s="20" t="s">
        <v>391</v>
      </c>
      <c r="I68" s="20" t="s">
        <v>340</v>
      </c>
      <c r="J68" s="138" t="s">
        <v>407</v>
      </c>
    </row>
    <row r="69" ht="15.95" customHeight="1" spans="1:10">
      <c r="A69" s="145"/>
      <c r="B69" s="146"/>
      <c r="C69" s="20" t="s">
        <v>334</v>
      </c>
      <c r="D69" s="20" t="s">
        <v>361</v>
      </c>
      <c r="E69" s="138" t="s">
        <v>411</v>
      </c>
      <c r="F69" s="20" t="s">
        <v>337</v>
      </c>
      <c r="G69" s="138" t="s">
        <v>346</v>
      </c>
      <c r="H69" s="20" t="s">
        <v>347</v>
      </c>
      <c r="I69" s="20" t="s">
        <v>340</v>
      </c>
      <c r="J69" s="138" t="s">
        <v>412</v>
      </c>
    </row>
    <row r="70" ht="15.95" customHeight="1" spans="1:10">
      <c r="A70" s="145"/>
      <c r="B70" s="146"/>
      <c r="C70" s="20" t="s">
        <v>334</v>
      </c>
      <c r="D70" s="20" t="s">
        <v>365</v>
      </c>
      <c r="E70" s="138" t="s">
        <v>478</v>
      </c>
      <c r="F70" s="20" t="s">
        <v>353</v>
      </c>
      <c r="G70" s="138" t="s">
        <v>409</v>
      </c>
      <c r="H70" s="20" t="s">
        <v>347</v>
      </c>
      <c r="I70" s="20" t="s">
        <v>340</v>
      </c>
      <c r="J70" s="138" t="s">
        <v>479</v>
      </c>
    </row>
    <row r="71" ht="15.95" customHeight="1" spans="1:10">
      <c r="A71" s="145"/>
      <c r="B71" s="146"/>
      <c r="C71" s="20" t="s">
        <v>342</v>
      </c>
      <c r="D71" s="20" t="s">
        <v>374</v>
      </c>
      <c r="E71" s="138" t="s">
        <v>417</v>
      </c>
      <c r="F71" s="20" t="s">
        <v>337</v>
      </c>
      <c r="G71" s="138" t="s">
        <v>399</v>
      </c>
      <c r="H71" s="20" t="s">
        <v>347</v>
      </c>
      <c r="I71" s="20" t="s">
        <v>340</v>
      </c>
      <c r="J71" s="138" t="s">
        <v>418</v>
      </c>
    </row>
    <row r="72" ht="15.95" customHeight="1" spans="1:10">
      <c r="A72" s="145"/>
      <c r="B72" s="146"/>
      <c r="C72" s="20" t="s">
        <v>342</v>
      </c>
      <c r="D72" s="20" t="s">
        <v>382</v>
      </c>
      <c r="E72" s="138" t="s">
        <v>419</v>
      </c>
      <c r="F72" s="20" t="s">
        <v>345</v>
      </c>
      <c r="G72" s="138" t="s">
        <v>82</v>
      </c>
      <c r="H72" s="20" t="s">
        <v>369</v>
      </c>
      <c r="I72" s="20" t="s">
        <v>340</v>
      </c>
      <c r="J72" s="138" t="s">
        <v>420</v>
      </c>
    </row>
    <row r="73" ht="15.95" customHeight="1" spans="1:10">
      <c r="A73" s="147"/>
      <c r="B73" s="148"/>
      <c r="C73" s="20" t="s">
        <v>350</v>
      </c>
      <c r="D73" s="20" t="s">
        <v>351</v>
      </c>
      <c r="E73" s="138" t="s">
        <v>401</v>
      </c>
      <c r="F73" s="20" t="s">
        <v>337</v>
      </c>
      <c r="G73" s="138" t="s">
        <v>399</v>
      </c>
      <c r="H73" s="20" t="s">
        <v>347</v>
      </c>
      <c r="I73" s="20" t="s">
        <v>340</v>
      </c>
      <c r="J73" s="138" t="s">
        <v>402</v>
      </c>
    </row>
    <row r="74" ht="15.95" customHeight="1" spans="1:10">
      <c r="A74" s="143" t="s">
        <v>304</v>
      </c>
      <c r="B74" s="144" t="s">
        <v>480</v>
      </c>
      <c r="C74" s="20" t="s">
        <v>334</v>
      </c>
      <c r="D74" s="20" t="s">
        <v>335</v>
      </c>
      <c r="E74" s="138" t="s">
        <v>481</v>
      </c>
      <c r="F74" s="20" t="s">
        <v>345</v>
      </c>
      <c r="G74" s="138" t="s">
        <v>346</v>
      </c>
      <c r="H74" s="20" t="s">
        <v>347</v>
      </c>
      <c r="I74" s="20" t="s">
        <v>340</v>
      </c>
      <c r="J74" s="138" t="s">
        <v>482</v>
      </c>
    </row>
    <row r="75" ht="15.95" customHeight="1" spans="1:10">
      <c r="A75" s="145"/>
      <c r="B75" s="146"/>
      <c r="C75" s="20" t="s">
        <v>334</v>
      </c>
      <c r="D75" s="20" t="s">
        <v>361</v>
      </c>
      <c r="E75" s="138" t="s">
        <v>411</v>
      </c>
      <c r="F75" s="20" t="s">
        <v>337</v>
      </c>
      <c r="G75" s="138" t="s">
        <v>346</v>
      </c>
      <c r="H75" s="20" t="s">
        <v>347</v>
      </c>
      <c r="I75" s="20" t="s">
        <v>340</v>
      </c>
      <c r="J75" s="138" t="s">
        <v>412</v>
      </c>
    </row>
    <row r="76" ht="15.95" customHeight="1" spans="1:10">
      <c r="A76" s="145"/>
      <c r="B76" s="146"/>
      <c r="C76" s="20" t="s">
        <v>334</v>
      </c>
      <c r="D76" s="20" t="s">
        <v>365</v>
      </c>
      <c r="E76" s="138" t="s">
        <v>413</v>
      </c>
      <c r="F76" s="20" t="s">
        <v>345</v>
      </c>
      <c r="G76" s="138" t="s">
        <v>346</v>
      </c>
      <c r="H76" s="20" t="s">
        <v>347</v>
      </c>
      <c r="I76" s="20" t="s">
        <v>340</v>
      </c>
      <c r="J76" s="138" t="s">
        <v>414</v>
      </c>
    </row>
    <row r="77" ht="15.95" customHeight="1" spans="1:10">
      <c r="A77" s="145"/>
      <c r="B77" s="146"/>
      <c r="C77" s="20" t="s">
        <v>334</v>
      </c>
      <c r="D77" s="20" t="s">
        <v>365</v>
      </c>
      <c r="E77" s="138" t="s">
        <v>415</v>
      </c>
      <c r="F77" s="20" t="s">
        <v>345</v>
      </c>
      <c r="G77" s="138" t="s">
        <v>346</v>
      </c>
      <c r="H77" s="20" t="s">
        <v>347</v>
      </c>
      <c r="I77" s="20" t="s">
        <v>340</v>
      </c>
      <c r="J77" s="138" t="s">
        <v>416</v>
      </c>
    </row>
    <row r="78" ht="15.95" customHeight="1" spans="1:10">
      <c r="A78" s="145"/>
      <c r="B78" s="146"/>
      <c r="C78" s="20" t="s">
        <v>342</v>
      </c>
      <c r="D78" s="20" t="s">
        <v>374</v>
      </c>
      <c r="E78" s="138" t="s">
        <v>398</v>
      </c>
      <c r="F78" s="20" t="s">
        <v>337</v>
      </c>
      <c r="G78" s="138" t="s">
        <v>399</v>
      </c>
      <c r="H78" s="20" t="s">
        <v>347</v>
      </c>
      <c r="I78" s="20" t="s">
        <v>340</v>
      </c>
      <c r="J78" s="138" t="s">
        <v>400</v>
      </c>
    </row>
    <row r="79" ht="15.95" customHeight="1" spans="1:10">
      <c r="A79" s="147"/>
      <c r="B79" s="148"/>
      <c r="C79" s="20" t="s">
        <v>350</v>
      </c>
      <c r="D79" s="20" t="s">
        <v>351</v>
      </c>
      <c r="E79" s="138" t="s">
        <v>401</v>
      </c>
      <c r="F79" s="20" t="s">
        <v>337</v>
      </c>
      <c r="G79" s="138" t="s">
        <v>399</v>
      </c>
      <c r="H79" s="20" t="s">
        <v>347</v>
      </c>
      <c r="I79" s="20" t="s">
        <v>340</v>
      </c>
      <c r="J79" s="138" t="s">
        <v>402</v>
      </c>
    </row>
    <row r="80" ht="15.95" customHeight="1" spans="1:10">
      <c r="A80" s="143" t="s">
        <v>302</v>
      </c>
      <c r="B80" s="144" t="s">
        <v>333</v>
      </c>
      <c r="C80" s="20" t="s">
        <v>334</v>
      </c>
      <c r="D80" s="20" t="s">
        <v>335</v>
      </c>
      <c r="E80" s="138" t="s">
        <v>336</v>
      </c>
      <c r="F80" s="20" t="s">
        <v>337</v>
      </c>
      <c r="G80" s="138" t="s">
        <v>338</v>
      </c>
      <c r="H80" s="20" t="s">
        <v>339</v>
      </c>
      <c r="I80" s="20" t="s">
        <v>340</v>
      </c>
      <c r="J80" s="138" t="s">
        <v>341</v>
      </c>
    </row>
    <row r="81" ht="15.95" customHeight="1" spans="1:10">
      <c r="A81" s="145"/>
      <c r="B81" s="146"/>
      <c r="C81" s="20" t="s">
        <v>342</v>
      </c>
      <c r="D81" s="20" t="s">
        <v>343</v>
      </c>
      <c r="E81" s="138" t="s">
        <v>344</v>
      </c>
      <c r="F81" s="20" t="s">
        <v>345</v>
      </c>
      <c r="G81" s="138" t="s">
        <v>346</v>
      </c>
      <c r="H81" s="20" t="s">
        <v>347</v>
      </c>
      <c r="I81" s="20" t="s">
        <v>348</v>
      </c>
      <c r="J81" s="138" t="s">
        <v>349</v>
      </c>
    </row>
    <row r="82" ht="15.95" customHeight="1" spans="1:10">
      <c r="A82" s="147"/>
      <c r="B82" s="148"/>
      <c r="C82" s="20" t="s">
        <v>350</v>
      </c>
      <c r="D82" s="20" t="s">
        <v>351</v>
      </c>
      <c r="E82" s="138" t="s">
        <v>352</v>
      </c>
      <c r="F82" s="20" t="s">
        <v>353</v>
      </c>
      <c r="G82" s="138" t="s">
        <v>354</v>
      </c>
      <c r="H82" s="20" t="s">
        <v>347</v>
      </c>
      <c r="I82" s="20" t="s">
        <v>340</v>
      </c>
      <c r="J82" s="138" t="s">
        <v>355</v>
      </c>
    </row>
    <row r="83" ht="15.95" customHeight="1" spans="1:10">
      <c r="A83" s="143" t="s">
        <v>286</v>
      </c>
      <c r="B83" s="144" t="s">
        <v>483</v>
      </c>
      <c r="C83" s="20" t="s">
        <v>334</v>
      </c>
      <c r="D83" s="20" t="s">
        <v>335</v>
      </c>
      <c r="E83" s="138" t="s">
        <v>484</v>
      </c>
      <c r="F83" s="20" t="s">
        <v>353</v>
      </c>
      <c r="G83" s="138" t="s">
        <v>485</v>
      </c>
      <c r="H83" s="20" t="s">
        <v>369</v>
      </c>
      <c r="I83" s="20" t="s">
        <v>340</v>
      </c>
      <c r="J83" s="138" t="s">
        <v>486</v>
      </c>
    </row>
    <row r="84" ht="15.95" customHeight="1" spans="1:10">
      <c r="A84" s="145"/>
      <c r="B84" s="146"/>
      <c r="C84" s="20" t="s">
        <v>334</v>
      </c>
      <c r="D84" s="20" t="s">
        <v>361</v>
      </c>
      <c r="E84" s="138" t="s">
        <v>487</v>
      </c>
      <c r="F84" s="20" t="s">
        <v>345</v>
      </c>
      <c r="G84" s="138" t="s">
        <v>488</v>
      </c>
      <c r="H84" s="20" t="s">
        <v>369</v>
      </c>
      <c r="I84" s="20" t="s">
        <v>348</v>
      </c>
      <c r="J84" s="138" t="s">
        <v>489</v>
      </c>
    </row>
    <row r="85" ht="15.95" customHeight="1" spans="1:10">
      <c r="A85" s="145"/>
      <c r="B85" s="146"/>
      <c r="C85" s="20" t="s">
        <v>334</v>
      </c>
      <c r="D85" s="20" t="s">
        <v>365</v>
      </c>
      <c r="E85" s="138" t="s">
        <v>490</v>
      </c>
      <c r="F85" s="20" t="s">
        <v>353</v>
      </c>
      <c r="G85" s="138" t="s">
        <v>491</v>
      </c>
      <c r="H85" s="20" t="s">
        <v>369</v>
      </c>
      <c r="I85" s="20" t="s">
        <v>340</v>
      </c>
      <c r="J85" s="138" t="s">
        <v>492</v>
      </c>
    </row>
    <row r="86" ht="15.95" customHeight="1" spans="1:10">
      <c r="A86" s="145"/>
      <c r="B86" s="146"/>
      <c r="C86" s="20" t="s">
        <v>342</v>
      </c>
      <c r="D86" s="20" t="s">
        <v>343</v>
      </c>
      <c r="E86" s="138" t="s">
        <v>493</v>
      </c>
      <c r="F86" s="20" t="s">
        <v>345</v>
      </c>
      <c r="G86" s="138" t="s">
        <v>494</v>
      </c>
      <c r="H86" s="20" t="s">
        <v>347</v>
      </c>
      <c r="I86" s="20" t="s">
        <v>340</v>
      </c>
      <c r="J86" s="138" t="s">
        <v>493</v>
      </c>
    </row>
    <row r="87" ht="15.95" customHeight="1" spans="1:10">
      <c r="A87" s="145"/>
      <c r="B87" s="146"/>
      <c r="C87" s="20" t="s">
        <v>342</v>
      </c>
      <c r="D87" s="20" t="s">
        <v>374</v>
      </c>
      <c r="E87" s="138" t="s">
        <v>495</v>
      </c>
      <c r="F87" s="20" t="s">
        <v>345</v>
      </c>
      <c r="G87" s="138" t="s">
        <v>496</v>
      </c>
      <c r="H87" s="20" t="s">
        <v>369</v>
      </c>
      <c r="I87" s="20" t="s">
        <v>348</v>
      </c>
      <c r="J87" s="138" t="s">
        <v>492</v>
      </c>
    </row>
    <row r="88" ht="15.95" customHeight="1" spans="1:10">
      <c r="A88" s="145"/>
      <c r="B88" s="146"/>
      <c r="C88" s="20" t="s">
        <v>342</v>
      </c>
      <c r="D88" s="20" t="s">
        <v>378</v>
      </c>
      <c r="E88" s="138" t="s">
        <v>497</v>
      </c>
      <c r="F88" s="20" t="s">
        <v>345</v>
      </c>
      <c r="G88" s="138" t="s">
        <v>498</v>
      </c>
      <c r="H88" s="20" t="s">
        <v>369</v>
      </c>
      <c r="I88" s="20" t="s">
        <v>348</v>
      </c>
      <c r="J88" s="138" t="s">
        <v>499</v>
      </c>
    </row>
    <row r="89" ht="15.95" customHeight="1" spans="1:10">
      <c r="A89" s="145"/>
      <c r="B89" s="146"/>
      <c r="C89" s="20" t="s">
        <v>342</v>
      </c>
      <c r="D89" s="20" t="s">
        <v>382</v>
      </c>
      <c r="E89" s="138" t="s">
        <v>500</v>
      </c>
      <c r="F89" s="20" t="s">
        <v>345</v>
      </c>
      <c r="G89" s="138" t="s">
        <v>501</v>
      </c>
      <c r="H89" s="20" t="s">
        <v>369</v>
      </c>
      <c r="I89" s="20" t="s">
        <v>348</v>
      </c>
      <c r="J89" s="138" t="s">
        <v>502</v>
      </c>
    </row>
    <row r="90" ht="15.95" customHeight="1" spans="1:10">
      <c r="A90" s="147"/>
      <c r="B90" s="148"/>
      <c r="C90" s="20" t="s">
        <v>350</v>
      </c>
      <c r="D90" s="20" t="s">
        <v>351</v>
      </c>
      <c r="E90" s="138" t="s">
        <v>503</v>
      </c>
      <c r="F90" s="20" t="s">
        <v>345</v>
      </c>
      <c r="G90" s="138" t="s">
        <v>504</v>
      </c>
      <c r="H90" s="20" t="s">
        <v>347</v>
      </c>
      <c r="I90" s="20" t="s">
        <v>340</v>
      </c>
      <c r="J90" s="138" t="s">
        <v>503</v>
      </c>
    </row>
  </sheetData>
  <mergeCells count="38">
    <mergeCell ref="A3:J3"/>
    <mergeCell ref="A4:H4"/>
    <mergeCell ref="A9:A11"/>
    <mergeCell ref="A12:A14"/>
    <mergeCell ref="A15:A22"/>
    <mergeCell ref="A23:A26"/>
    <mergeCell ref="A27:A29"/>
    <mergeCell ref="A30:A38"/>
    <mergeCell ref="A39:A43"/>
    <mergeCell ref="A44:A46"/>
    <mergeCell ref="A47:A49"/>
    <mergeCell ref="A50:A52"/>
    <mergeCell ref="A53:A58"/>
    <mergeCell ref="A59:A61"/>
    <mergeCell ref="A62:A64"/>
    <mergeCell ref="A65:A67"/>
    <mergeCell ref="A68:A73"/>
    <mergeCell ref="A74:A79"/>
    <mergeCell ref="A80:A82"/>
    <mergeCell ref="A83:A90"/>
    <mergeCell ref="B9:B11"/>
    <mergeCell ref="B12:B14"/>
    <mergeCell ref="B15:B22"/>
    <mergeCell ref="B23:B26"/>
    <mergeCell ref="B27:B29"/>
    <mergeCell ref="B30:B38"/>
    <mergeCell ref="B39:B43"/>
    <mergeCell ref="B44:B46"/>
    <mergeCell ref="B47:B49"/>
    <mergeCell ref="B50:B52"/>
    <mergeCell ref="B53:B58"/>
    <mergeCell ref="B59:B61"/>
    <mergeCell ref="B62:B64"/>
    <mergeCell ref="B65:B67"/>
    <mergeCell ref="B68:B73"/>
    <mergeCell ref="B74:B79"/>
    <mergeCell ref="B80:B82"/>
    <mergeCell ref="B83:B90"/>
  </mergeCells>
  <printOptions horizontalCentered="1"/>
  <pageMargins left="0.959027777777778" right="0.959027777777778" top="0.71875" bottom="0.718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cws</cp:lastModifiedBy>
  <dcterms:created xsi:type="dcterms:W3CDTF">2025-02-06T07:09:00Z</dcterms:created>
  <dcterms:modified xsi:type="dcterms:W3CDTF">2025-02-28T06:43:08Z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1A00A4DA7E8945B8BBD59C1948F9F40C</vt:lpwstr>
  </property>
  <property fmtid="{D5CDD505-2E9C-101B-9397-08002B2CF9AE}" pid="3" name="KSOProductBuildVer">
    <vt:lpwstr>2052-10.8.0.6206</vt:lpwstr>
  </property>
</Properties>
</file>