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94" firstSheet="2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<sst xmlns="http://schemas.openxmlformats.org/spreadsheetml/2006/main" count="847" uniqueCount="345">
  <si>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</si>
  <si>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</si>
  <si>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</si>
  <si>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</si>
  <si>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</si>
  <si>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</si>
  <si>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</si>
  <si>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</si>
  <si>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</si>
  <si>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</si>
  <si>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</si>
  <si>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</si>
  <si>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</si>
  <si>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</si>
  <si>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</si>
  <si>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</si>
  <si>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</si>
  <si>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</si>
  <si>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</si>
  <si>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</si>
  <si>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</si>
  <si>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</si>
  <si>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</si>
  <si>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</si>
  <si>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</si>
  <si>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</si>
  <si>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</si>
  <si>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</si>
  <si>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</si>
  <si>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</si>
  <si>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</si>
  <si>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</si>
  <si>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</si>
  <si>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</si>
  <si>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</si>
  <si>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</si>
  <si>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</si>
  <si>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</si>
  <si>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</si>
  <si>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</si>
  <si>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</si>
  <si>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</si>
  <si>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</si>
  <si>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</si>
  <si>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</si>
  <si>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</si>
  <si>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</si>
  <si>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</si>
  <si>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</si>
  <si>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</si>
  <si>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</si>
  <si>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</si>
  <si>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</si>
  <si>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</si>
  <si>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</si>
  <si>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</si>
  <si>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</si>
  <si>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</si>
  <si>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</si>
  <si>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</si>
  <si>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</si>
  <si>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</si>
  <si>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</si>
  <si>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</si>
  <si>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</si>
  <si>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</si>
  <si>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</si>
  <si>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</si>
  <si>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</si>
  <si>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105021</t>
  </si>
  <si>
    <t>昆明市官渡区民航路第二小学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</si>
  <si>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</si>
  <si>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</si>
  <si>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</si>
  <si>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</si>
  <si>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</si>
  <si>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</si>
  <si>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</si>
  <si>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</si>
  <si>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</si>
  <si>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</si>
  <si>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</si>
  <si>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</si>
  <si>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</si>
  <si>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</si>
  <si>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</si>
  <si>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</si>
  <si>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</si>
  <si>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</si>
  <si>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</si>
  <si>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</si>
  <si>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</si>
  <si>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</si>
  <si>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</si>
  <si>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</si>
  <si>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</si>
  <si>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</si>
  <si>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2050202</t>
  </si>
  <si>
    <t>小学教育</t>
  </si>
  <si>
    <t>2050701</t>
  </si>
  <si>
    <t>特殊学校教育</t>
  </si>
  <si>
    <t>2050999</t>
  </si>
  <si>
    <t>其他教育费附加安排的支出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</si>
  <si>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</si>
  <si>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</si>
  <si>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</si>
  <si>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</si>
  <si>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</si>
  <si>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</si>
  <si>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</si>
  <si>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</si>
  <si>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</si>
  <si>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</si>
  <si>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</si>
  <si>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</si>
  <si>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</si>
  <si>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</si>
  <si>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</si>
  <si>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</si>
  <si>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</si>
  <si>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</si>
  <si>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</si>
  <si>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</si>
  <si>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</si>
  <si>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</si>
  <si>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</si>
  <si>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</si>
  <si>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</si>
  <si>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</si>
  <si>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</si>
  <si>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</si>
  <si>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</si>
  <si>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</si>
  <si>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</si>
  <si>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</si>
  <si>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</si>
  <si>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</si>
  <si>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</si>
  <si>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</si>
  <si>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</si>
  <si>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</si>
  <si>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</si>
  <si>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</si>
  <si>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</si>
  <si>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</si>
  <si>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</si>
  <si>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</si>
  <si>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</si>
  <si>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</si>
  <si>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</si>
  <si>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</si>
  <si>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</si>
  <si>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</si>
  <si>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</si>
  <si>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</si>
  <si>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</si>
  <si>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</si>
  <si>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</si>
  <si>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</si>
  <si>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</si>
  <si>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</si>
  <si>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</si>
  <si>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</si>
  <si>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备注：昆明市官渡区民航路第二小学2025年无一般公共预算“三公”经费支出的预算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</si>
  <si>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</si>
  <si>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</si>
  <si>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</si>
  <si>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</si>
  <si>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</si>
  <si>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</si>
  <si>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</si>
  <si>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</si>
  <si>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</si>
  <si>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</si>
  <si>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</si>
  <si>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</si>
  <si>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</si>
  <si>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</si>
  <si>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</si>
  <si>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</si>
  <si>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</si>
  <si>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</si>
  <si>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</si>
  <si>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昆明市官渡区教育体育局</t>
  </si>
  <si>
    <t>530111210000000002205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</si>
  <si>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</si>
  <si>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</si>
  <si>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</si>
  <si>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</si>
  <si>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</si>
  <si>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</si>
  <si>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</si>
  <si>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</si>
  <si>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</si>
  <si>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530111231100001459056</t>
  </si>
  <si>
    <t>事业人员绩效奖励</t>
  </si>
  <si>
    <t>530111210000000002209</t>
  </si>
  <si>
    <t>工会经费</t>
  </si>
  <si>
    <t>30228</t>
  </si>
  <si>
    <t>530111241100002099078</t>
  </si>
  <si>
    <t>离退休干部走访慰问经费</t>
  </si>
  <si>
    <t>30229</t>
  </si>
  <si>
    <t>福利费</t>
  </si>
  <si>
    <t>530111210000000002206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</si>
  <si>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</si>
  <si>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</si>
  <si>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</si>
  <si>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</si>
  <si>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</si>
  <si>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</si>
  <si>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</si>
  <si>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</si>
  <si>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</si>
  <si>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</si>
  <si>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</si>
  <si>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530111210000000002207</t>
  </si>
  <si>
    <t>30113</t>
  </si>
  <si>
    <t>530111231100001459026</t>
  </si>
  <si>
    <t>离退休人员支出</t>
  </si>
  <si>
    <t>30305</t>
  </si>
  <si>
    <t>生活补助</t>
  </si>
  <si>
    <t>530111210000000002210</t>
  </si>
  <si>
    <t>一般公用支出</t>
  </si>
  <si>
    <t>30201</t>
  </si>
  <si>
    <t>办公费</t>
  </si>
  <si>
    <t>30216</t>
  </si>
  <si>
    <t>培训费</t>
  </si>
  <si>
    <t>30299</t>
  </si>
  <si>
    <t>其他商品和服务支出</t>
  </si>
  <si>
    <t>530111241100002099075</t>
  </si>
  <si>
    <t>其他人员支出</t>
  </si>
  <si>
    <t>30199</t>
  </si>
  <si>
    <t>其他工资福利支出</t>
  </si>
  <si>
    <t>530111241100002111098</t>
  </si>
  <si>
    <t>学校学生公用经费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</si>
  <si>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</si>
  <si>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</si>
  <si>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</si>
  <si>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</si>
  <si>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</si>
  <si>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</si>
  <si>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</si>
  <si>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311 专项业务类</t>
  </si>
  <si>
    <t>530111241100002110614</t>
  </si>
  <si>
    <t>义务教育课后补助专项收费资金</t>
  </si>
  <si>
    <t>530111241100002112152</t>
  </si>
  <si>
    <t>义务教育课后服务财政补助资金</t>
  </si>
  <si>
    <t>530111251100003611650</t>
  </si>
  <si>
    <t>上缴利息专项资金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</si>
  <si>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</si>
  <si>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</si>
  <si>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</si>
  <si>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</si>
  <si>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</si>
  <si>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</si>
  <si>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</si>
  <si>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</si>
  <si>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</si>
  <si>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</si>
  <si>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</si>
  <si>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时效指标</t>
  </si>
  <si>
    <t>2025年按规划进度实施，保障教育教学工作正常开展。</t>
  </si>
  <si>
    <t>=</t>
  </si>
  <si>
    <t>100</t>
  </si>
  <si>
    <t>%</t>
  </si>
  <si>
    <t>定量指标</t>
  </si>
  <si>
    <t xml:space="preserve">2025年按规划进度实施，保障教育教学工作正常开展。
</t>
  </si>
  <si>
    <t>效益指标</t>
  </si>
  <si>
    <t>社会效益</t>
  </si>
  <si>
    <t>为了不断提高学校办学水平，切实做好学校教育教学保障。</t>
  </si>
  <si>
    <t xml:space="preserve">为了不断提高学校办学水平，切实做好学校教育教学保障。
</t>
  </si>
  <si>
    <t>满意度指标</t>
  </si>
  <si>
    <t>服务对象满意度</t>
  </si>
  <si>
    <t>&gt;=</t>
  </si>
  <si>
    <t>90</t>
  </si>
  <si>
    <t xml:space="preserve">家长满意度。
</t>
  </si>
  <si>
    <t>30</t>
  </si>
  <si>
    <t xml:space="preserve">为了不断提高学校办学水平，切实做好学校教育教学保障。
</t>
  </si>
  <si>
    <t>服务对象满意度指标。</t>
  </si>
  <si>
    <t>预算06表</t>
  </si>
  <si>
    <t>政府性基金预算支出预算表</t>
  </si>
  <si>
    <t>单位名称：昆明市发展和改革委员会</t>
  </si>
  <si>
    <t>政府性基金预算支出</t>
  </si>
  <si>
    <t>备注：昆明市官渡区民航路第二小学2025年无政府性基金支出的预算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</si>
  <si>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</si>
  <si>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</si>
  <si>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</si>
  <si>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</si>
  <si>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</si>
  <si>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</si>
  <si>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</si>
  <si>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</si>
  <si>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</si>
  <si>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</si>
  <si>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</si>
  <si>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备注：昆明市官渡区民航路第二小学2025年无政府采购支出的预算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</si>
  <si>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</si>
  <si>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</si>
  <si>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</si>
  <si>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</si>
  <si>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</si>
  <si>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</si>
  <si>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</si>
  <si>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备注：昆明市官渡区民航路第二小学2025年无政府购买服务支出的预算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</si>
  <si>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</si>
  <si>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</si>
  <si>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</si>
  <si>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</si>
  <si>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</si>
  <si>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</si>
  <si>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</si>
  <si>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</si>
  <si>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</si>
  <si>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</si>
  <si>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</si>
  <si>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</si>
  <si>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</si>
  <si>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</si>
  <si>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</si>
  <si>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</si>
  <si>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</si>
  <si>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</si>
  <si>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</si>
  <si>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</si>
  <si>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</si>
  <si>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</si>
  <si>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</si>
  <si>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备注：昆明市官渡区民航路第二小学2025年无对下转移支付支出的预算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</si>
  <si>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</si>
  <si>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</si>
  <si>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</si>
  <si>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</si>
  <si>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</si>
  <si>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</si>
  <si>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</si>
  <si>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</si>
  <si>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</si>
  <si>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备注：昆明市官渡区民航路第二小学2025年无新增资产配置支出的预算</t>
  </si>
  <si>
    <t>预算11表</t>
  </si>
  <si>
    <t>上级补助</t>
  </si>
  <si>
    <t>备注：昆明市官渡区民航路第二小学2025年无上级转移支付补助项目支出的预算</t>
  </si>
  <si>
    <t>预算12表</t>
  </si>
  <si>
    <t>项目级次</t>
  </si>
  <si>
    <t/>
  </si>
  <si>
    <t>备注：昆明市官渡区民航路第二小学2025年无部门项目中期规划支出的预算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</si>
</sst>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  <numFmt numFmtId="181" formatCode="0.00_);[Red]\(0.00\)"/>
  </numFmts>
  <fonts count="3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.25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1" applyNumberFormat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13" fillId="0" borderId="7">
      <alignment horizontal="right" vertical="center"/>
    </xf>
    <xf numFmtId="177" fontId="13" fillId="0" borderId="7">
      <alignment horizontal="right" vertical="center"/>
    </xf>
    <xf numFmtId="10" fontId="13" fillId="0" borderId="7">
      <alignment horizontal="right" vertical="center"/>
    </xf>
    <xf numFmtId="178" fontId="13" fillId="0" borderId="7">
      <alignment horizontal="right" vertical="center"/>
    </xf>
    <xf numFmtId="49" fontId="13" fillId="0" borderId="7">
      <alignment horizontal="left" vertical="center" wrapText="1"/>
    </xf>
    <xf numFmtId="178" fontId="13" fillId="0" borderId="7">
      <alignment horizontal="right" vertical="center"/>
    </xf>
    <xf numFmtId="179" fontId="13" fillId="0" borderId="7">
      <alignment horizontal="right" vertical="center"/>
    </xf>
    <xf numFmtId="180" fontId="13" fillId="0" borderId="7">
      <alignment horizontal="right" vertical="center"/>
    </xf>
    <xf numFmtId="0" fontId="13" fillId="0" borderId="0">
      <alignment vertical="top"/>
      <protection locked="0"/>
    </xf>
  </cellStyleXfs>
  <cellXfs count="211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11" fillId="0" borderId="0" xfId="57" applyNumberFormat="1" applyFont="1" applyFill="1" applyBorder="1" applyAlignment="1" applyProtection="1"/>
    <xf numFmtId="0" fontId="1" fillId="0" borderId="7" xfId="0" applyFont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2" borderId="14" xfId="0" applyFont="1" applyFill="1" applyBorder="1" applyAlignment="1" applyProtection="1">
      <alignment horizontal="left" vertical="center" wrapText="1"/>
      <protection locked="0"/>
    </xf>
    <xf numFmtId="0" fontId="13" fillId="0" borderId="7" xfId="57" applyFont="1" applyFill="1" applyBorder="1" applyAlignment="1" applyProtection="1">
      <alignment vertical="center" wrapText="1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2" borderId="16" xfId="0" applyFont="1" applyFill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left" vertical="center"/>
      <protection locked="0"/>
    </xf>
    <xf numFmtId="0" fontId="13" fillId="0" borderId="7" xfId="57" applyFont="1" applyFill="1" applyBorder="1" applyAlignment="1" applyProtection="1">
      <alignment horizontal="left" vertical="center"/>
    </xf>
    <xf numFmtId="0" fontId="13" fillId="0" borderId="1" xfId="57" applyFont="1" applyFill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49" fontId="12" fillId="0" borderId="7" xfId="53" applyNumberFormat="1" applyFont="1" applyBorder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178" fontId="17" fillId="0" borderId="7" xfId="0" applyNumberFormat="1" applyFont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178" fontId="12" fillId="0" borderId="7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49" fontId="18" fillId="0" borderId="7" xfId="53" applyNumberFormat="1" applyFont="1" applyBorder="1">
      <alignment horizontal="left" vertical="center" wrapText="1"/>
    </xf>
    <xf numFmtId="181" fontId="12" fillId="0" borderId="7" xfId="53" applyNumberFormat="1" applyFont="1" applyBorder="1">
      <alignment horizontal="left" vertical="center" wrapText="1"/>
    </xf>
    <xf numFmtId="181" fontId="12" fillId="0" borderId="7" xfId="0" applyNumberFormat="1" applyFont="1" applyFill="1" applyBorder="1" applyAlignment="1">
      <alignment horizontal="right" vertical="center"/>
    </xf>
    <xf numFmtId="0" fontId="6" fillId="0" borderId="7" xfId="0" applyFont="1" applyBorder="1" applyAlignment="1" applyProtection="1">
      <alignment vertical="top" wrapText="1"/>
      <protection locked="0"/>
    </xf>
    <xf numFmtId="181" fontId="5" fillId="0" borderId="7" xfId="0" applyNumberFormat="1" applyFont="1" applyBorder="1" applyAlignment="1">
      <alignment horizontal="right" vertical="center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16" xfId="0" applyFont="1" applyBorder="1" applyAlignment="1" quotePrefix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2" activePane="bottomLeft" state="frozen"/>
      <selection/>
      <selection pane="bottomLeft" activeCell="D11" sqref="D11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8"/>
      <c r="B2" s="48"/>
      <c r="C2" s="48"/>
      <c r="D2" s="66" t="s">
        <v>0</v>
      </c>
    </row>
    <row r="3" ht="41.25" customHeight="1" spans="1:1">
      <c r="A3" s="43" t="str">
        <f>"2025"&amp;"年部门财务收支预算总表"</f>
        <v>2025年部门财务收支预算总表</v>
      </c>
    </row>
    <row r="4" ht="17.25" customHeight="1" spans="1:4">
      <c r="A4" s="46" t="str">
        <f>"单位名称：昆明市官渡区民航路第二小学"&amp;""</f>
        <v>单位名称：昆明市官渡区民航路第二小学</v>
      </c>
      <c r="B4" s="172"/>
      <c r="D4" s="149" t="s">
        <v>1</v>
      </c>
    </row>
    <row r="5" ht="23.25" customHeight="1" spans="1:4">
      <c r="A5" s="173" t="s">
        <v>2</v>
      </c>
      <c r="B5" s="174"/>
      <c r="C5" s="173" t="s">
        <v>3</v>
      </c>
      <c r="D5" s="174"/>
    </row>
    <row r="6" ht="24" customHeight="1" spans="1:4">
      <c r="A6" s="173" t="s">
        <v>4</v>
      </c>
      <c r="B6" s="173" t="s">
        <v>5</v>
      </c>
      <c r="C6" s="173" t="s">
        <v>6</v>
      </c>
      <c r="D6" s="173" t="s">
        <v>5</v>
      </c>
    </row>
    <row r="7" ht="17.25" customHeight="1" spans="1:4">
      <c r="A7" s="175" t="s">
        <v>7</v>
      </c>
      <c r="B7" s="82">
        <v>5949111.12</v>
      </c>
      <c r="C7" s="175" t="s">
        <v>8</v>
      </c>
      <c r="D7" s="82"/>
    </row>
    <row r="8" ht="17.25" customHeight="1" spans="1:4">
      <c r="A8" s="175" t="s">
        <v>9</v>
      </c>
      <c r="B8" s="82"/>
      <c r="C8" s="175" t="s">
        <v>10</v>
      </c>
      <c r="D8" s="82"/>
    </row>
    <row r="9" ht="17.25" customHeight="1" spans="1:4">
      <c r="A9" s="175" t="s">
        <v>11</v>
      </c>
      <c r="B9" s="82"/>
      <c r="C9" s="210" t="s">
        <v>12</v>
      </c>
      <c r="D9" s="82"/>
    </row>
    <row r="10" ht="17.25" customHeight="1" spans="1:4">
      <c r="A10" s="175" t="s">
        <v>13</v>
      </c>
      <c r="B10" s="82"/>
      <c r="C10" s="210" t="s">
        <v>14</v>
      </c>
      <c r="D10" s="82"/>
    </row>
    <row r="11" ht="17.25" customHeight="1" spans="1:4">
      <c r="A11" s="175" t="s">
        <v>15</v>
      </c>
      <c r="B11" s="82"/>
      <c r="C11" s="210" t="s">
        <v>16</v>
      </c>
      <c r="D11" s="82">
        <v>4601111.12</v>
      </c>
    </row>
    <row r="12" ht="17.25" customHeight="1" spans="1:4">
      <c r="A12" s="175" t="s">
        <v>17</v>
      </c>
      <c r="B12" s="82"/>
      <c r="C12" s="210" t="s">
        <v>18</v>
      </c>
      <c r="D12" s="82"/>
    </row>
    <row r="13" ht="17.25" customHeight="1" spans="1:4">
      <c r="A13" s="175" t="s">
        <v>19</v>
      </c>
      <c r="B13" s="82"/>
      <c r="C13" s="34" t="s">
        <v>20</v>
      </c>
      <c r="D13" s="82"/>
    </row>
    <row r="14" ht="17.25" customHeight="1" spans="1:4">
      <c r="A14" s="175" t="s">
        <v>21</v>
      </c>
      <c r="B14" s="82"/>
      <c r="C14" s="34" t="s">
        <v>22</v>
      </c>
      <c r="D14" s="82">
        <v>894900</v>
      </c>
    </row>
    <row r="15" ht="17.25" customHeight="1" spans="1:4">
      <c r="A15" s="175" t="s">
        <v>23</v>
      </c>
      <c r="C15" s="34" t="s">
        <v>24</v>
      </c>
      <c r="D15" s="82">
        <v>428000</v>
      </c>
    </row>
    <row r="16" ht="17.25" customHeight="1" spans="1:4">
      <c r="A16" s="175" t="s">
        <v>25</v>
      </c>
      <c r="B16" s="82">
        <v>384900</v>
      </c>
      <c r="C16" s="34" t="s">
        <v>26</v>
      </c>
      <c r="D16" s="82"/>
    </row>
    <row r="17" ht="17.25" customHeight="1" spans="1:4">
      <c r="A17" s="176"/>
      <c r="B17" s="82"/>
      <c r="C17" s="34" t="s">
        <v>27</v>
      </c>
      <c r="D17" s="82"/>
    </row>
    <row r="18" ht="17.25" customHeight="1" spans="1:4">
      <c r="A18" s="177"/>
      <c r="B18" s="82"/>
      <c r="C18" s="34" t="s">
        <v>28</v>
      </c>
      <c r="D18" s="82"/>
    </row>
    <row r="19" ht="17.25" customHeight="1" spans="1:4">
      <c r="A19" s="177"/>
      <c r="B19" s="82"/>
      <c r="C19" s="34" t="s">
        <v>29</v>
      </c>
      <c r="D19" s="82"/>
    </row>
    <row r="20" ht="17.25" customHeight="1" spans="1:4">
      <c r="A20" s="177"/>
      <c r="B20" s="82"/>
      <c r="C20" s="34" t="s">
        <v>30</v>
      </c>
      <c r="D20" s="82"/>
    </row>
    <row r="21" ht="17.25" customHeight="1" spans="1:4">
      <c r="A21" s="177"/>
      <c r="B21" s="82"/>
      <c r="C21" s="34" t="s">
        <v>31</v>
      </c>
      <c r="D21" s="82"/>
    </row>
    <row r="22" ht="17.25" customHeight="1" spans="1:4">
      <c r="A22" s="177"/>
      <c r="B22" s="82"/>
      <c r="C22" s="34" t="s">
        <v>32</v>
      </c>
      <c r="D22" s="82"/>
    </row>
    <row r="23" ht="17.25" customHeight="1" spans="1:4">
      <c r="A23" s="177"/>
      <c r="B23" s="82"/>
      <c r="C23" s="34" t="s">
        <v>33</v>
      </c>
      <c r="D23" s="82"/>
    </row>
    <row r="24" ht="17.25" customHeight="1" spans="1:4">
      <c r="A24" s="177"/>
      <c r="B24" s="82"/>
      <c r="C24" s="34" t="s">
        <v>34</v>
      </c>
      <c r="D24" s="82"/>
    </row>
    <row r="25" ht="17.25" customHeight="1" spans="1:4">
      <c r="A25" s="177"/>
      <c r="B25" s="82"/>
      <c r="C25" s="34" t="s">
        <v>35</v>
      </c>
      <c r="D25" s="82">
        <v>410000</v>
      </c>
    </row>
    <row r="26" ht="17.25" customHeight="1" spans="1:4">
      <c r="A26" s="177"/>
      <c r="B26" s="82"/>
      <c r="C26" s="34" t="s">
        <v>36</v>
      </c>
      <c r="D26" s="82"/>
    </row>
    <row r="27" ht="17.25" customHeight="1" spans="1:4">
      <c r="A27" s="177"/>
      <c r="B27" s="82"/>
      <c r="C27" s="176" t="s">
        <v>37</v>
      </c>
      <c r="D27" s="82"/>
    </row>
    <row r="28" ht="17.25" customHeight="1" spans="1:4">
      <c r="A28" s="177"/>
      <c r="B28" s="82"/>
      <c r="C28" s="34" t="s">
        <v>38</v>
      </c>
      <c r="D28" s="82"/>
    </row>
    <row r="29" ht="16.5" customHeight="1" spans="1:4">
      <c r="A29" s="177"/>
      <c r="B29" s="82"/>
      <c r="C29" s="34" t="s">
        <v>39</v>
      </c>
      <c r="D29" s="82"/>
    </row>
    <row r="30" ht="16.5" customHeight="1" spans="1:4">
      <c r="A30" s="177"/>
      <c r="B30" s="82"/>
      <c r="C30" s="176" t="s">
        <v>40</v>
      </c>
      <c r="D30" s="82"/>
    </row>
    <row r="31" ht="17.25" customHeight="1" spans="1:4">
      <c r="A31" s="177"/>
      <c r="B31" s="82"/>
      <c r="C31" s="176" t="s">
        <v>41</v>
      </c>
      <c r="D31" s="82"/>
    </row>
    <row r="32" ht="17.25" customHeight="1" spans="1:4">
      <c r="A32" s="177"/>
      <c r="B32" s="82"/>
      <c r="C32" s="34" t="s">
        <v>42</v>
      </c>
      <c r="D32" s="82"/>
    </row>
    <row r="33" ht="16.5" customHeight="1" spans="1:4">
      <c r="A33" s="177" t="s">
        <v>43</v>
      </c>
      <c r="B33" s="82"/>
      <c r="C33" s="177" t="s">
        <v>44</v>
      </c>
      <c r="D33" s="82"/>
    </row>
    <row r="34" ht="16.5" customHeight="1" spans="1:4">
      <c r="A34" s="176" t="s">
        <v>45</v>
      </c>
      <c r="B34" s="82"/>
      <c r="C34" s="176" t="s">
        <v>46</v>
      </c>
      <c r="D34" s="82"/>
    </row>
    <row r="35" ht="16.5" customHeight="1" spans="1:4">
      <c r="A35" s="34" t="s">
        <v>47</v>
      </c>
      <c r="B35" s="82">
        <v>6334011.12</v>
      </c>
      <c r="C35" s="34" t="s">
        <v>47</v>
      </c>
      <c r="D35" s="82">
        <v>6334011.12</v>
      </c>
    </row>
    <row r="36" ht="16.5" customHeight="1" spans="1:4">
      <c r="A36" s="34" t="s">
        <v>48</v>
      </c>
      <c r="B36" s="82"/>
      <c r="C36" s="34" t="s">
        <v>49</v>
      </c>
      <c r="D36" s="82"/>
    </row>
    <row r="37" ht="16.5" customHeight="1" spans="1:4">
      <c r="A37" s="178" t="s">
        <v>50</v>
      </c>
      <c r="B37" s="82">
        <v>6334011.12</v>
      </c>
      <c r="C37" s="178" t="s">
        <v>51</v>
      </c>
      <c r="D37" s="82">
        <v>6334011.12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2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18">
        <v>1</v>
      </c>
      <c r="B2" s="119">
        <v>0</v>
      </c>
      <c r="C2" s="118">
        <v>1</v>
      </c>
      <c r="D2" s="120"/>
      <c r="E2" s="120"/>
      <c r="F2" s="117" t="s">
        <v>279</v>
      </c>
    </row>
    <row r="3" ht="42" customHeight="1" spans="1:6">
      <c r="A3" s="121" t="str">
        <f>"2025"&amp;"年部门政府性基金预算支出预算表"</f>
        <v>2025年部门政府性基金预算支出预算表</v>
      </c>
      <c r="B3" s="121" t="s">
        <v>280</v>
      </c>
      <c r="C3" s="122"/>
      <c r="D3" s="123"/>
      <c r="E3" s="123"/>
      <c r="F3" s="123"/>
    </row>
    <row r="4" ht="13.5" customHeight="1" spans="1:6">
      <c r="A4" s="5" t="str">
        <f>"单位名称：昆明市官渡区民航路第二小学"&amp;""</f>
        <v>单位名称：昆明市官渡区民航路第二小学</v>
      </c>
      <c r="B4" s="5" t="s">
        <v>281</v>
      </c>
      <c r="C4" s="118"/>
      <c r="D4" s="120"/>
      <c r="E4" s="120"/>
      <c r="F4" s="117" t="s">
        <v>1</v>
      </c>
    </row>
    <row r="5" ht="19.5" customHeight="1" spans="1:6">
      <c r="A5" s="124" t="s">
        <v>166</v>
      </c>
      <c r="B5" s="125" t="s">
        <v>72</v>
      </c>
      <c r="C5" s="124" t="s">
        <v>73</v>
      </c>
      <c r="D5" s="11" t="s">
        <v>282</v>
      </c>
      <c r="E5" s="12"/>
      <c r="F5" s="13"/>
    </row>
    <row r="6" ht="18.75" customHeight="1" spans="1:6">
      <c r="A6" s="126"/>
      <c r="B6" s="127"/>
      <c r="C6" s="126"/>
      <c r="D6" s="16" t="s">
        <v>55</v>
      </c>
      <c r="E6" s="11" t="s">
        <v>75</v>
      </c>
      <c r="F6" s="16" t="s">
        <v>76</v>
      </c>
    </row>
    <row r="7" ht="18.75" customHeight="1" spans="1:6">
      <c r="A7" s="70">
        <v>1</v>
      </c>
      <c r="B7" s="128" t="s">
        <v>83</v>
      </c>
      <c r="C7" s="70">
        <v>3</v>
      </c>
      <c r="D7" s="129">
        <v>4</v>
      </c>
      <c r="E7" s="129">
        <v>5</v>
      </c>
      <c r="F7" s="129">
        <v>6</v>
      </c>
    </row>
    <row r="8" ht="21" customHeight="1" spans="1:6">
      <c r="A8" s="21"/>
      <c r="B8" s="21"/>
      <c r="C8" s="21"/>
      <c r="D8" s="82"/>
      <c r="E8" s="82"/>
      <c r="F8" s="82"/>
    </row>
    <row r="9" ht="21" customHeight="1" spans="1:6">
      <c r="A9" s="21"/>
      <c r="B9" s="21"/>
      <c r="C9" s="21"/>
      <c r="D9" s="82"/>
      <c r="E9" s="82"/>
      <c r="F9" s="82"/>
    </row>
    <row r="10" ht="18.75" customHeight="1" spans="1:6">
      <c r="A10" s="130" t="s">
        <v>155</v>
      </c>
      <c r="B10" s="130" t="s">
        <v>155</v>
      </c>
      <c r="C10" s="131" t="s">
        <v>155</v>
      </c>
      <c r="D10" s="82"/>
      <c r="E10" s="82"/>
      <c r="F10" s="82"/>
    </row>
    <row r="11" customHeight="1" spans="1:1">
      <c r="A11" s="132" t="s">
        <v>283</v>
      </c>
    </row>
    <row r="12" customHeight="1" spans="4:4">
      <c r="D12" t="s">
        <v>262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pane ySplit="1" topLeftCell="A2" activePane="bottomLeft" state="frozen"/>
      <selection/>
      <selection pane="bottomLeft" activeCell="A11" sqref="A11:S1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86"/>
      <c r="C2" s="86"/>
      <c r="R2" s="3"/>
      <c r="S2" s="3" t="s">
        <v>284</v>
      </c>
    </row>
    <row r="3" ht="41.25" customHeight="1" spans="1:19">
      <c r="A3" s="75" t="str">
        <f>"2025"&amp;"年部门政府采购预算表"</f>
        <v>2025年部门政府采购预算表</v>
      </c>
      <c r="B3" s="68"/>
      <c r="C3" s="68"/>
      <c r="D3" s="4"/>
      <c r="E3" s="4"/>
      <c r="F3" s="4"/>
      <c r="G3" s="4"/>
      <c r="H3" s="4"/>
      <c r="I3" s="4"/>
      <c r="J3" s="4"/>
      <c r="K3" s="4"/>
      <c r="L3" s="4"/>
      <c r="M3" s="68"/>
      <c r="N3" s="4"/>
      <c r="O3" s="4"/>
      <c r="P3" s="68"/>
      <c r="Q3" s="4"/>
      <c r="R3" s="68"/>
      <c r="S3" s="68"/>
    </row>
    <row r="4" ht="18.75" customHeight="1" spans="1:19">
      <c r="A4" s="27" t="str">
        <f>"单位名称：昆明市官渡区民航路第二小学"&amp;""</f>
        <v>单位名称：昆明市官渡区民航路第二小学</v>
      </c>
      <c r="B4" s="88"/>
      <c r="C4" s="88"/>
      <c r="D4" s="7"/>
      <c r="E4" s="7"/>
      <c r="F4" s="7"/>
      <c r="G4" s="7"/>
      <c r="H4" s="7"/>
      <c r="I4" s="7"/>
      <c r="J4" s="7"/>
      <c r="K4" s="7"/>
      <c r="L4" s="7"/>
      <c r="R4" s="8"/>
      <c r="S4" s="117" t="s">
        <v>1</v>
      </c>
    </row>
    <row r="5" ht="15.75" customHeight="1" spans="1:19">
      <c r="A5" s="10" t="s">
        <v>165</v>
      </c>
      <c r="B5" s="89" t="s">
        <v>166</v>
      </c>
      <c r="C5" s="89" t="s">
        <v>285</v>
      </c>
      <c r="D5" s="90" t="s">
        <v>286</v>
      </c>
      <c r="E5" s="90" t="s">
        <v>287</v>
      </c>
      <c r="F5" s="90" t="s">
        <v>288</v>
      </c>
      <c r="G5" s="90" t="s">
        <v>289</v>
      </c>
      <c r="H5" s="90" t="s">
        <v>290</v>
      </c>
      <c r="I5" s="103" t="s">
        <v>173</v>
      </c>
      <c r="J5" s="103"/>
      <c r="K5" s="103"/>
      <c r="L5" s="103"/>
      <c r="M5" s="104"/>
      <c r="N5" s="103"/>
      <c r="O5" s="103"/>
      <c r="P5" s="83"/>
      <c r="Q5" s="103"/>
      <c r="R5" s="104"/>
      <c r="S5" s="84"/>
    </row>
    <row r="6" ht="17.25" customHeight="1" spans="1:19">
      <c r="A6" s="15"/>
      <c r="B6" s="91"/>
      <c r="C6" s="91"/>
      <c r="D6" s="92"/>
      <c r="E6" s="92"/>
      <c r="F6" s="92"/>
      <c r="G6" s="92"/>
      <c r="H6" s="92"/>
      <c r="I6" s="92" t="s">
        <v>55</v>
      </c>
      <c r="J6" s="92" t="s">
        <v>58</v>
      </c>
      <c r="K6" s="92" t="s">
        <v>291</v>
      </c>
      <c r="L6" s="92" t="s">
        <v>292</v>
      </c>
      <c r="M6" s="105" t="s">
        <v>293</v>
      </c>
      <c r="N6" s="106" t="s">
        <v>294</v>
      </c>
      <c r="O6" s="106"/>
      <c r="P6" s="111"/>
      <c r="Q6" s="106"/>
      <c r="R6" s="112"/>
      <c r="S6" s="93"/>
    </row>
    <row r="7" ht="54" customHeight="1" spans="1:19">
      <c r="A7" s="18"/>
      <c r="B7" s="93"/>
      <c r="C7" s="93"/>
      <c r="D7" s="94"/>
      <c r="E7" s="94"/>
      <c r="F7" s="94"/>
      <c r="G7" s="94"/>
      <c r="H7" s="94"/>
      <c r="I7" s="94"/>
      <c r="J7" s="94" t="s">
        <v>57</v>
      </c>
      <c r="K7" s="94"/>
      <c r="L7" s="94"/>
      <c r="M7" s="107"/>
      <c r="N7" s="94" t="s">
        <v>57</v>
      </c>
      <c r="O7" s="94" t="s">
        <v>64</v>
      </c>
      <c r="P7" s="93" t="s">
        <v>65</v>
      </c>
      <c r="Q7" s="94" t="s">
        <v>66</v>
      </c>
      <c r="R7" s="107" t="s">
        <v>67</v>
      </c>
      <c r="S7" s="93" t="s">
        <v>68</v>
      </c>
    </row>
    <row r="8" ht="18" customHeight="1" spans="1:19">
      <c r="A8" s="113">
        <v>1</v>
      </c>
      <c r="B8" s="113">
        <v>5949111.12</v>
      </c>
      <c r="C8" s="114">
        <v>3</v>
      </c>
      <c r="D8" s="114">
        <v>4</v>
      </c>
      <c r="E8" s="113">
        <v>5</v>
      </c>
      <c r="F8" s="113">
        <v>6</v>
      </c>
      <c r="G8" s="113">
        <v>7</v>
      </c>
      <c r="H8" s="113">
        <v>8</v>
      </c>
      <c r="I8" s="113">
        <v>9</v>
      </c>
      <c r="J8" s="113">
        <v>10</v>
      </c>
      <c r="K8" s="113">
        <v>11</v>
      </c>
      <c r="L8" s="113">
        <v>12</v>
      </c>
      <c r="M8" s="113">
        <v>13</v>
      </c>
      <c r="N8" s="113">
        <v>14</v>
      </c>
      <c r="O8" s="113">
        <v>15</v>
      </c>
      <c r="P8" s="113">
        <v>16</v>
      </c>
      <c r="Q8" s="113">
        <v>17</v>
      </c>
      <c r="R8" s="113">
        <v>18</v>
      </c>
      <c r="S8" s="113">
        <v>19</v>
      </c>
    </row>
    <row r="9" ht="21" customHeight="1" spans="1:19">
      <c r="A9" s="95"/>
      <c r="B9" s="96"/>
      <c r="C9" s="96"/>
      <c r="D9" s="97"/>
      <c r="E9" s="97"/>
      <c r="F9" s="97"/>
      <c r="G9" s="115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</row>
    <row r="10" ht="21" customHeight="1" spans="1:19">
      <c r="A10" s="98" t="s">
        <v>155</v>
      </c>
      <c r="B10" s="99"/>
      <c r="C10" s="99"/>
      <c r="D10" s="100"/>
      <c r="E10" s="100"/>
      <c r="F10" s="100"/>
      <c r="G10" s="116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</row>
    <row r="11" ht="21" customHeight="1" spans="1:19">
      <c r="A11" s="27" t="s">
        <v>295</v>
      </c>
      <c r="B11" s="5"/>
      <c r="C11" s="5"/>
      <c r="D11" s="27"/>
      <c r="E11" s="27"/>
      <c r="F11" s="27"/>
      <c r="G11" s="28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topLeftCell="E1" workbookViewId="0">
      <pane ySplit="1" topLeftCell="A2" activePane="bottomLeft" state="frozen"/>
      <selection/>
      <selection pane="bottomLeft" activeCell="E11" sqref="E11:W1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79"/>
      <c r="B2" s="86"/>
      <c r="C2" s="86"/>
      <c r="D2" s="86"/>
      <c r="E2" s="86"/>
      <c r="F2" s="86"/>
      <c r="G2" s="86"/>
      <c r="H2" s="79"/>
      <c r="I2" s="79"/>
      <c r="J2" s="79"/>
      <c r="K2" s="79"/>
      <c r="L2" s="79"/>
      <c r="M2" s="79"/>
      <c r="N2" s="101"/>
      <c r="O2" s="79"/>
      <c r="P2" s="79"/>
      <c r="Q2" s="86"/>
      <c r="R2" s="79"/>
      <c r="S2" s="109"/>
      <c r="T2" s="109" t="s">
        <v>296</v>
      </c>
    </row>
    <row r="3" ht="41.25" customHeight="1" spans="1:20">
      <c r="A3" s="75" t="str">
        <f>"2025"&amp;"年部门政府购买服务预算表"</f>
        <v>2025年部门政府购买服务预算表</v>
      </c>
      <c r="B3" s="68"/>
      <c r="C3" s="68"/>
      <c r="D3" s="68"/>
      <c r="E3" s="68"/>
      <c r="F3" s="68"/>
      <c r="G3" s="68"/>
      <c r="H3" s="87"/>
      <c r="I3" s="87"/>
      <c r="J3" s="87"/>
      <c r="K3" s="87"/>
      <c r="L3" s="87"/>
      <c r="M3" s="87"/>
      <c r="N3" s="102"/>
      <c r="O3" s="87"/>
      <c r="P3" s="87"/>
      <c r="Q3" s="68"/>
      <c r="R3" s="87"/>
      <c r="S3" s="102"/>
      <c r="T3" s="68"/>
    </row>
    <row r="4" ht="22.5" customHeight="1" spans="1:20">
      <c r="A4" s="76" t="str">
        <f>"单位名称：昆明市官渡区民航路第二小学"&amp;""</f>
        <v>单位名称：昆明市官渡区民航路第二小学</v>
      </c>
      <c r="B4" s="88"/>
      <c r="C4" s="88"/>
      <c r="D4" s="88"/>
      <c r="E4" s="88"/>
      <c r="F4" s="88"/>
      <c r="G4" s="88"/>
      <c r="H4" s="77"/>
      <c r="I4" s="77"/>
      <c r="J4" s="77"/>
      <c r="K4" s="77"/>
      <c r="L4" s="77"/>
      <c r="M4" s="77"/>
      <c r="N4" s="101"/>
      <c r="O4" s="79"/>
      <c r="P4" s="79"/>
      <c r="Q4" s="86"/>
      <c r="R4" s="79"/>
      <c r="S4" s="110"/>
      <c r="T4" s="109" t="s">
        <v>1</v>
      </c>
    </row>
    <row r="5" ht="24" customHeight="1" spans="1:20">
      <c r="A5" s="10" t="s">
        <v>165</v>
      </c>
      <c r="B5" s="89" t="s">
        <v>166</v>
      </c>
      <c r="C5" s="89" t="s">
        <v>285</v>
      </c>
      <c r="D5" s="89" t="s">
        <v>297</v>
      </c>
      <c r="E5" s="89" t="s">
        <v>298</v>
      </c>
      <c r="F5" s="89" t="s">
        <v>299</v>
      </c>
      <c r="G5" s="89" t="s">
        <v>300</v>
      </c>
      <c r="H5" s="90" t="s">
        <v>301</v>
      </c>
      <c r="I5" s="90" t="s">
        <v>302</v>
      </c>
      <c r="J5" s="103" t="s">
        <v>173</v>
      </c>
      <c r="K5" s="103"/>
      <c r="L5" s="103"/>
      <c r="M5" s="103"/>
      <c r="N5" s="104"/>
      <c r="O5" s="103"/>
      <c r="P5" s="103"/>
      <c r="Q5" s="83"/>
      <c r="R5" s="103"/>
      <c r="S5" s="104"/>
      <c r="T5" s="84"/>
    </row>
    <row r="6" ht="24" customHeight="1" spans="1:20">
      <c r="A6" s="15"/>
      <c r="B6" s="91"/>
      <c r="C6" s="91"/>
      <c r="D6" s="91"/>
      <c r="E6" s="91"/>
      <c r="F6" s="91"/>
      <c r="G6" s="91"/>
      <c r="H6" s="92"/>
      <c r="I6" s="92"/>
      <c r="J6" s="92" t="s">
        <v>55</v>
      </c>
      <c r="K6" s="92" t="s">
        <v>58</v>
      </c>
      <c r="L6" s="92" t="s">
        <v>291</v>
      </c>
      <c r="M6" s="92" t="s">
        <v>292</v>
      </c>
      <c r="N6" s="105" t="s">
        <v>293</v>
      </c>
      <c r="O6" s="106" t="s">
        <v>294</v>
      </c>
      <c r="P6" s="106"/>
      <c r="Q6" s="111"/>
      <c r="R6" s="106"/>
      <c r="S6" s="112"/>
      <c r="T6" s="93"/>
    </row>
    <row r="7" ht="54" customHeight="1" spans="1:20">
      <c r="A7" s="18"/>
      <c r="B7" s="93"/>
      <c r="C7" s="93"/>
      <c r="D7" s="93"/>
      <c r="E7" s="93"/>
      <c r="F7" s="93"/>
      <c r="G7" s="93"/>
      <c r="H7" s="94"/>
      <c r="I7" s="94"/>
      <c r="J7" s="94"/>
      <c r="K7" s="94" t="s">
        <v>57</v>
      </c>
      <c r="L7" s="94"/>
      <c r="M7" s="94"/>
      <c r="N7" s="107"/>
      <c r="O7" s="94" t="s">
        <v>57</v>
      </c>
      <c r="P7" s="94" t="s">
        <v>64</v>
      </c>
      <c r="Q7" s="93" t="s">
        <v>65</v>
      </c>
      <c r="R7" s="94" t="s">
        <v>66</v>
      </c>
      <c r="S7" s="107" t="s">
        <v>67</v>
      </c>
      <c r="T7" s="93" t="s">
        <v>68</v>
      </c>
    </row>
    <row r="8" ht="17.25" customHeight="1" spans="1:20">
      <c r="A8" s="19">
        <v>1</v>
      </c>
      <c r="B8" s="93">
        <v>2</v>
      </c>
      <c r="C8" s="19">
        <v>3</v>
      </c>
      <c r="D8" s="19">
        <v>4</v>
      </c>
      <c r="E8" s="93">
        <v>5</v>
      </c>
      <c r="F8" s="19">
        <v>6</v>
      </c>
      <c r="G8" s="19">
        <v>7</v>
      </c>
      <c r="H8" s="93">
        <v>8</v>
      </c>
      <c r="I8" s="19">
        <v>9</v>
      </c>
      <c r="J8" s="19">
        <v>10</v>
      </c>
      <c r="K8" s="93">
        <v>11</v>
      </c>
      <c r="L8" s="19">
        <v>12</v>
      </c>
      <c r="M8" s="19">
        <v>13</v>
      </c>
      <c r="N8" s="93">
        <v>14</v>
      </c>
      <c r="O8" s="19">
        <v>15</v>
      </c>
      <c r="P8" s="19">
        <v>16</v>
      </c>
      <c r="Q8" s="93">
        <v>17</v>
      </c>
      <c r="R8" s="19">
        <v>18</v>
      </c>
      <c r="S8" s="19">
        <v>19</v>
      </c>
      <c r="T8" s="19">
        <v>20</v>
      </c>
    </row>
    <row r="9" ht="21" customHeight="1" spans="1:20">
      <c r="A9" s="95"/>
      <c r="B9" s="96"/>
      <c r="C9" s="96"/>
      <c r="D9" s="96"/>
      <c r="E9" s="96"/>
      <c r="F9" s="96"/>
      <c r="G9" s="96"/>
      <c r="H9" s="97"/>
      <c r="I9" s="97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21" customHeight="1" spans="1:20">
      <c r="A10" s="98" t="s">
        <v>155</v>
      </c>
      <c r="B10" s="99"/>
      <c r="C10" s="99"/>
      <c r="D10" s="99"/>
      <c r="E10" s="99"/>
      <c r="F10" s="99"/>
      <c r="G10" s="99"/>
      <c r="H10" s="100"/>
      <c r="I10" s="108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customHeight="1" spans="5:23">
      <c r="E11" s="27" t="s">
        <v>303</v>
      </c>
      <c r="F11" s="5"/>
      <c r="G11" s="5"/>
      <c r="H11" s="27"/>
      <c r="I11" s="27"/>
      <c r="J11" s="27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</sheetData>
  <mergeCells count="20">
    <mergeCell ref="A3:T3"/>
    <mergeCell ref="A4:I4"/>
    <mergeCell ref="J5:T5"/>
    <mergeCell ref="O6:T6"/>
    <mergeCell ref="A10:I10"/>
    <mergeCell ref="E11:W11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10"/>
  <sheetViews>
    <sheetView showZeros="0" topLeftCell="G1" workbookViewId="0">
      <pane ySplit="1" topLeftCell="A2" activePane="bottomLeft" state="frozen"/>
      <selection/>
      <selection pane="bottomLeft" activeCell="G10" sqref="G10:Y10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4:24">
      <c r="D2" s="74"/>
      <c r="W2" s="3"/>
      <c r="X2" s="3" t="s">
        <v>304</v>
      </c>
    </row>
    <row r="3" ht="41.25" customHeight="1" spans="1:24">
      <c r="A3" s="75" t="str">
        <f>"2025"&amp;"年对下转移支付预算表"</f>
        <v>2025年对下转移支付预算表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8"/>
      <c r="X3" s="68"/>
    </row>
    <row r="4" ht="18" customHeight="1" spans="1:24">
      <c r="A4" s="76" t="str">
        <f>"单位名称：昆明市官渡区民航路第二小学"&amp;""</f>
        <v>单位名称：昆明市官渡区民航路第二小学</v>
      </c>
      <c r="B4" s="77"/>
      <c r="C4" s="77"/>
      <c r="D4" s="78"/>
      <c r="E4" s="79"/>
      <c r="F4" s="79"/>
      <c r="G4" s="79"/>
      <c r="H4" s="79"/>
      <c r="I4" s="79"/>
      <c r="W4" s="8"/>
      <c r="X4" s="8" t="s">
        <v>1</v>
      </c>
    </row>
    <row r="5" ht="19.5" customHeight="1" spans="1:24">
      <c r="A5" s="30" t="s">
        <v>305</v>
      </c>
      <c r="B5" s="11" t="s">
        <v>173</v>
      </c>
      <c r="C5" s="12"/>
      <c r="D5" s="12"/>
      <c r="E5" s="11" t="s">
        <v>306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83"/>
      <c r="X5" s="84"/>
    </row>
    <row r="6" ht="40.5" customHeight="1" spans="1:24">
      <c r="A6" s="19"/>
      <c r="B6" s="31" t="s">
        <v>55</v>
      </c>
      <c r="C6" s="10" t="s">
        <v>58</v>
      </c>
      <c r="D6" s="80" t="s">
        <v>291</v>
      </c>
      <c r="E6" s="50" t="s">
        <v>307</v>
      </c>
      <c r="F6" s="50" t="s">
        <v>308</v>
      </c>
      <c r="G6" s="50" t="s">
        <v>309</v>
      </c>
      <c r="H6" s="50" t="s">
        <v>310</v>
      </c>
      <c r="I6" s="50" t="s">
        <v>311</v>
      </c>
      <c r="J6" s="50" t="s">
        <v>312</v>
      </c>
      <c r="K6" s="50" t="s">
        <v>313</v>
      </c>
      <c r="L6" s="50" t="s">
        <v>314</v>
      </c>
      <c r="M6" s="50" t="s">
        <v>315</v>
      </c>
      <c r="N6" s="50" t="s">
        <v>316</v>
      </c>
      <c r="O6" s="50" t="s">
        <v>317</v>
      </c>
      <c r="P6" s="50" t="s">
        <v>318</v>
      </c>
      <c r="Q6" s="50" t="s">
        <v>319</v>
      </c>
      <c r="R6" s="50" t="s">
        <v>320</v>
      </c>
      <c r="S6" s="50" t="s">
        <v>321</v>
      </c>
      <c r="T6" s="50" t="s">
        <v>322</v>
      </c>
      <c r="U6" s="50" t="s">
        <v>323</v>
      </c>
      <c r="V6" s="50" t="s">
        <v>324</v>
      </c>
      <c r="W6" s="50" t="s">
        <v>325</v>
      </c>
      <c r="X6" s="85" t="s">
        <v>326</v>
      </c>
    </row>
    <row r="7" ht="19.5" customHeight="1" spans="1:24">
      <c r="A7" s="20">
        <v>1</v>
      </c>
      <c r="B7" s="20">
        <v>2</v>
      </c>
      <c r="C7" s="20">
        <v>3</v>
      </c>
      <c r="D7" s="81">
        <v>4</v>
      </c>
      <c r="E7" s="38">
        <v>5</v>
      </c>
      <c r="F7" s="20">
        <v>6</v>
      </c>
      <c r="G7" s="20">
        <v>7</v>
      </c>
      <c r="H7" s="81">
        <v>8</v>
      </c>
      <c r="I7" s="20">
        <v>9</v>
      </c>
      <c r="J7" s="20">
        <v>10</v>
      </c>
      <c r="K7" s="20">
        <v>11</v>
      </c>
      <c r="L7" s="81">
        <v>12</v>
      </c>
      <c r="M7" s="20">
        <v>13</v>
      </c>
      <c r="N7" s="20">
        <v>14</v>
      </c>
      <c r="O7" s="20">
        <v>15</v>
      </c>
      <c r="P7" s="81">
        <v>16</v>
      </c>
      <c r="Q7" s="20">
        <v>17</v>
      </c>
      <c r="R7" s="20">
        <v>18</v>
      </c>
      <c r="S7" s="20">
        <v>19</v>
      </c>
      <c r="T7" s="81">
        <v>20</v>
      </c>
      <c r="U7" s="81">
        <v>21</v>
      </c>
      <c r="V7" s="81">
        <v>22</v>
      </c>
      <c r="W7" s="38">
        <v>23</v>
      </c>
      <c r="X7" s="38">
        <v>24</v>
      </c>
    </row>
    <row r="8" ht="19.5" customHeight="1" spans="1:24">
      <c r="A8" s="3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</row>
    <row r="9" ht="19.5" customHeight="1" spans="1:24">
      <c r="A9" s="71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</row>
    <row r="10" customHeight="1" spans="7:25">
      <c r="G10" s="27" t="s">
        <v>327</v>
      </c>
      <c r="H10" s="5"/>
      <c r="I10" s="5"/>
      <c r="J10" s="27"/>
      <c r="K10" s="27"/>
      <c r="L10" s="27"/>
      <c r="M10" s="28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</row>
  </sheetData>
  <mergeCells count="6">
    <mergeCell ref="A3:X3"/>
    <mergeCell ref="A4:I4"/>
    <mergeCell ref="B5:D5"/>
    <mergeCell ref="E5:X5"/>
    <mergeCell ref="G10:Y10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pane ySplit="1" topLeftCell="A2" activePane="bottomLeft" state="frozen"/>
      <selection/>
      <selection pane="bottomLeft" activeCell="A9" sqref="A9:S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3" t="s">
        <v>328</v>
      </c>
    </row>
    <row r="3" ht="41.25" customHeight="1" spans="1:10">
      <c r="A3" s="67" t="str">
        <f>"2025"&amp;"年市对下转移支付绩效目标表"</f>
        <v>2025年市对下转移支付绩效目标表</v>
      </c>
      <c r="B3" s="4"/>
      <c r="C3" s="4"/>
      <c r="D3" s="4"/>
      <c r="E3" s="4"/>
      <c r="F3" s="68"/>
      <c r="G3" s="4"/>
      <c r="H3" s="68"/>
      <c r="I3" s="68"/>
      <c r="J3" s="4"/>
    </row>
    <row r="4" ht="17.25" customHeight="1" spans="1:1">
      <c r="A4" s="5" t="str">
        <f>"单位名称：昆明市官渡区民航路第二小学"&amp;""</f>
        <v>单位名称：昆明市官渡区民航路第二小学</v>
      </c>
    </row>
    <row r="5" ht="44.25" customHeight="1" spans="1:10">
      <c r="A5" s="69" t="s">
        <v>305</v>
      </c>
      <c r="B5" s="69" t="s">
        <v>250</v>
      </c>
      <c r="C5" s="69" t="s">
        <v>251</v>
      </c>
      <c r="D5" s="69" t="s">
        <v>252</v>
      </c>
      <c r="E5" s="69" t="s">
        <v>253</v>
      </c>
      <c r="F5" s="70" t="s">
        <v>254</v>
      </c>
      <c r="G5" s="69" t="s">
        <v>255</v>
      </c>
      <c r="H5" s="70" t="s">
        <v>256</v>
      </c>
      <c r="I5" s="70" t="s">
        <v>257</v>
      </c>
      <c r="J5" s="69" t="s">
        <v>258</v>
      </c>
    </row>
    <row r="6" ht="14.25" customHeight="1" spans="1:10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70">
        <v>6</v>
      </c>
      <c r="G6" s="69">
        <v>7</v>
      </c>
      <c r="H6" s="70">
        <v>8</v>
      </c>
      <c r="I6" s="70">
        <v>9</v>
      </c>
      <c r="J6" s="69">
        <v>10</v>
      </c>
    </row>
    <row r="7" ht="42" customHeight="1" spans="1:10">
      <c r="A7" s="32"/>
      <c r="B7" s="71"/>
      <c r="C7" s="71"/>
      <c r="D7" s="71"/>
      <c r="E7" s="72"/>
      <c r="F7" s="73"/>
      <c r="G7" s="72"/>
      <c r="H7" s="73"/>
      <c r="I7" s="73"/>
      <c r="J7" s="72"/>
    </row>
    <row r="8" ht="42" customHeight="1" spans="1:10">
      <c r="A8" s="32"/>
      <c r="B8" s="21"/>
      <c r="C8" s="21"/>
      <c r="D8" s="21"/>
      <c r="E8" s="32"/>
      <c r="F8" s="21"/>
      <c r="G8" s="32"/>
      <c r="H8" s="21"/>
      <c r="I8" s="21"/>
      <c r="J8" s="32"/>
    </row>
    <row r="9" customHeight="1" spans="1:19">
      <c r="A9" s="27" t="s">
        <v>327</v>
      </c>
      <c r="B9" s="5"/>
      <c r="C9" s="5"/>
      <c r="D9" s="27"/>
      <c r="E9" s="27"/>
      <c r="F9" s="27"/>
      <c r="G9" s="28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</row>
  </sheetData>
  <mergeCells count="3">
    <mergeCell ref="A3:J3"/>
    <mergeCell ref="A4:H4"/>
    <mergeCell ref="A9:S9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pane ySplit="1" topLeftCell="A2" activePane="bottomLeft" state="frozen"/>
      <selection/>
      <selection pane="bottomLeft" activeCell="A10" sqref="A10:S10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40" t="s">
        <v>329</v>
      </c>
      <c r="B2" s="41"/>
      <c r="C2" s="41"/>
      <c r="D2" s="42"/>
      <c r="E2" s="42"/>
      <c r="F2" s="42"/>
      <c r="G2" s="41"/>
      <c r="H2" s="41"/>
      <c r="I2" s="42"/>
    </row>
    <row r="3" ht="41.25" customHeight="1" spans="1:9">
      <c r="A3" s="43" t="str">
        <f>"2025"&amp;"年新增资产配置预算表"</f>
        <v>2025年新增资产配置预算表</v>
      </c>
      <c r="B3" s="44"/>
      <c r="C3" s="44"/>
      <c r="D3" s="45"/>
      <c r="E3" s="45"/>
      <c r="F3" s="45"/>
      <c r="G3" s="44"/>
      <c r="H3" s="44"/>
      <c r="I3" s="45"/>
    </row>
    <row r="4" customHeight="1" spans="1:9">
      <c r="A4" s="46" t="str">
        <f>"单位名称：昆明市官渡区民航路第二小学"&amp;""</f>
        <v>单位名称：昆明市官渡区民航路第二小学</v>
      </c>
      <c r="B4" s="47"/>
      <c r="C4" s="47"/>
      <c r="D4" s="48"/>
      <c r="F4" s="45"/>
      <c r="G4" s="44"/>
      <c r="H4" s="44"/>
      <c r="I4" s="66" t="s">
        <v>1</v>
      </c>
    </row>
    <row r="5" ht="28.5" customHeight="1" spans="1:9">
      <c r="A5" s="49" t="s">
        <v>165</v>
      </c>
      <c r="B5" s="50" t="s">
        <v>166</v>
      </c>
      <c r="C5" s="51" t="s">
        <v>330</v>
      </c>
      <c r="D5" s="49" t="s">
        <v>331</v>
      </c>
      <c r="E5" s="49" t="s">
        <v>332</v>
      </c>
      <c r="F5" s="49" t="s">
        <v>333</v>
      </c>
      <c r="G5" s="50" t="s">
        <v>334</v>
      </c>
      <c r="H5" s="38"/>
      <c r="I5" s="49"/>
    </row>
    <row r="6" ht="21" customHeight="1" spans="1:9">
      <c r="A6" s="51"/>
      <c r="B6" s="52"/>
      <c r="C6" s="52"/>
      <c r="D6" s="53"/>
      <c r="E6" s="52"/>
      <c r="F6" s="52"/>
      <c r="G6" s="50" t="s">
        <v>289</v>
      </c>
      <c r="H6" s="50" t="s">
        <v>335</v>
      </c>
      <c r="I6" s="50" t="s">
        <v>336</v>
      </c>
    </row>
    <row r="7" ht="17.25" customHeight="1" spans="1:9">
      <c r="A7" s="54" t="s">
        <v>82</v>
      </c>
      <c r="B7" s="55"/>
      <c r="C7" s="56" t="s">
        <v>83</v>
      </c>
      <c r="D7" s="54" t="s">
        <v>84</v>
      </c>
      <c r="E7" s="57" t="s">
        <v>85</v>
      </c>
      <c r="F7" s="54" t="s">
        <v>86</v>
      </c>
      <c r="G7" s="56" t="s">
        <v>87</v>
      </c>
      <c r="H7" s="58" t="s">
        <v>88</v>
      </c>
      <c r="I7" s="57" t="s">
        <v>89</v>
      </c>
    </row>
    <row r="8" ht="19.5" customHeight="1" spans="1:9">
      <c r="A8" s="59"/>
      <c r="B8" s="34"/>
      <c r="C8" s="34"/>
      <c r="D8" s="32"/>
      <c r="E8" s="21"/>
      <c r="F8" s="58"/>
      <c r="G8" s="60"/>
      <c r="H8" s="61"/>
      <c r="I8" s="61"/>
    </row>
    <row r="9" ht="19.5" customHeight="1" spans="1:9">
      <c r="A9" s="62" t="s">
        <v>55</v>
      </c>
      <c r="B9" s="63"/>
      <c r="C9" s="63"/>
      <c r="D9" s="64"/>
      <c r="E9" s="65"/>
      <c r="F9" s="65"/>
      <c r="G9" s="60"/>
      <c r="H9" s="61"/>
      <c r="I9" s="61"/>
    </row>
    <row r="10" customHeight="1" spans="1:19">
      <c r="A10" s="27" t="s">
        <v>337</v>
      </c>
      <c r="B10" s="5"/>
      <c r="C10" s="5"/>
      <c r="D10" s="27"/>
      <c r="E10" s="27"/>
      <c r="F10" s="27"/>
      <c r="G10" s="28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</row>
  </sheetData>
  <mergeCells count="12">
    <mergeCell ref="A2:I2"/>
    <mergeCell ref="A3:I3"/>
    <mergeCell ref="A4:C4"/>
    <mergeCell ref="G5:I5"/>
    <mergeCell ref="A9:F9"/>
    <mergeCell ref="A10:S10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pane ySplit="1" topLeftCell="A2" activePane="bottomLeft" state="frozen"/>
      <selection/>
      <selection pane="bottomLeft" activeCell="A12" sqref="A12:S1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"/>
      <c r="E2" s="2"/>
      <c r="F2" s="2"/>
      <c r="G2" s="2"/>
      <c r="K2" s="3" t="s">
        <v>338</v>
      </c>
    </row>
    <row r="3" ht="41.25" customHeight="1" spans="1:11">
      <c r="A3" s="4" t="str">
        <f>"2025"&amp;"年上级转移支付补助项目支出预算表"</f>
        <v>2025年上级转移支付补助项目支出预算表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tr">
        <f>"单位名称：昆明市官渡区民航路第二小学"&amp;""</f>
        <v>单位名称：昆明市官渡区民航路第二小学</v>
      </c>
      <c r="B4" s="6"/>
      <c r="C4" s="6"/>
      <c r="D4" s="6"/>
      <c r="E4" s="6"/>
      <c r="F4" s="6"/>
      <c r="G4" s="6"/>
      <c r="H4" s="7"/>
      <c r="I4" s="7"/>
      <c r="J4" s="7"/>
      <c r="K4" s="8" t="s">
        <v>1</v>
      </c>
    </row>
    <row r="5" ht="21.75" customHeight="1" spans="1:11">
      <c r="A5" s="9" t="s">
        <v>236</v>
      </c>
      <c r="B5" s="9" t="s">
        <v>168</v>
      </c>
      <c r="C5" s="9" t="s">
        <v>237</v>
      </c>
      <c r="D5" s="10" t="s">
        <v>169</v>
      </c>
      <c r="E5" s="10" t="s">
        <v>170</v>
      </c>
      <c r="F5" s="10" t="s">
        <v>238</v>
      </c>
      <c r="G5" s="10" t="s">
        <v>239</v>
      </c>
      <c r="H5" s="30" t="s">
        <v>55</v>
      </c>
      <c r="I5" s="11" t="s">
        <v>339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1"/>
      <c r="I6" s="10" t="s">
        <v>58</v>
      </c>
      <c r="J6" s="10" t="s">
        <v>59</v>
      </c>
      <c r="K6" s="10" t="s">
        <v>60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57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8">
        <v>10</v>
      </c>
      <c r="K8" s="38">
        <v>11</v>
      </c>
    </row>
    <row r="9" ht="18.75" customHeight="1" spans="1:11">
      <c r="A9" s="32"/>
      <c r="B9" s="21"/>
      <c r="C9" s="32"/>
      <c r="D9" s="32"/>
      <c r="E9" s="32"/>
      <c r="F9" s="32"/>
      <c r="G9" s="32"/>
      <c r="H9" s="33"/>
      <c r="I9" s="39"/>
      <c r="J9" s="39"/>
      <c r="K9" s="33"/>
    </row>
    <row r="10" ht="18.75" customHeight="1" spans="1:11">
      <c r="A10" s="34"/>
      <c r="B10" s="21"/>
      <c r="C10" s="21"/>
      <c r="D10" s="21"/>
      <c r="E10" s="21"/>
      <c r="F10" s="21"/>
      <c r="G10" s="21"/>
      <c r="H10" s="23"/>
      <c r="I10" s="23"/>
      <c r="J10" s="23"/>
      <c r="K10" s="33"/>
    </row>
    <row r="11" ht="18.75" customHeight="1" spans="1:11">
      <c r="A11" s="35" t="s">
        <v>155</v>
      </c>
      <c r="B11" s="36"/>
      <c r="C11" s="36"/>
      <c r="D11" s="36"/>
      <c r="E11" s="36"/>
      <c r="F11" s="36"/>
      <c r="G11" s="37"/>
      <c r="H11" s="23"/>
      <c r="I11" s="23"/>
      <c r="J11" s="23"/>
      <c r="K11" s="33"/>
    </row>
    <row r="12" customHeight="1" spans="1:19">
      <c r="A12" s="27" t="s">
        <v>340</v>
      </c>
      <c r="B12" s="5"/>
      <c r="C12" s="5"/>
      <c r="D12" s="27"/>
      <c r="E12" s="27"/>
      <c r="F12" s="27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</row>
  </sheetData>
  <mergeCells count="16">
    <mergeCell ref="A3:K3"/>
    <mergeCell ref="A4:G4"/>
    <mergeCell ref="I5:K5"/>
    <mergeCell ref="A11:G11"/>
    <mergeCell ref="A12:S12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pane ySplit="1" topLeftCell="A2" activePane="bottomLeft" state="frozen"/>
      <selection/>
      <selection pane="bottomLeft" activeCell="B20" sqref="B20"/>
    </sheetView>
  </sheetViews>
  <sheetFormatPr defaultColWidth="9.14166666666667" defaultRowHeight="14.25" customHeight="1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341</v>
      </c>
    </row>
    <row r="3" ht="41.25" customHeight="1" spans="1:7">
      <c r="A3" s="4" t="str">
        <f>"2025"&amp;"年部门项目中期规划预算表"</f>
        <v>2025年部门项目中期规划预算表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"单位名称：昆明市官渡区民航路第二小学"&amp;""</f>
        <v>单位名称：昆明市官渡区民航路第二小学</v>
      </c>
      <c r="B4" s="6"/>
      <c r="C4" s="6"/>
      <c r="D4" s="6"/>
      <c r="E4" s="7"/>
      <c r="F4" s="7"/>
      <c r="G4" s="8" t="s">
        <v>1</v>
      </c>
    </row>
    <row r="5" ht="21.75" customHeight="1" spans="1:7">
      <c r="A5" s="9" t="s">
        <v>237</v>
      </c>
      <c r="B5" s="9" t="s">
        <v>236</v>
      </c>
      <c r="C5" s="9" t="s">
        <v>168</v>
      </c>
      <c r="D5" s="10" t="s">
        <v>342</v>
      </c>
      <c r="E5" s="11" t="s">
        <v>58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8"/>
      <c r="E7" s="19"/>
      <c r="F7" s="18" t="s">
        <v>57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17.25" customHeight="1" spans="1:7">
      <c r="A9" s="21"/>
      <c r="B9" s="22"/>
      <c r="C9" s="22"/>
      <c r="D9" s="21"/>
      <c r="E9" s="23"/>
      <c r="F9" s="23"/>
      <c r="G9" s="23"/>
    </row>
    <row r="10" ht="18.75" customHeight="1" spans="1:7">
      <c r="A10" s="21"/>
      <c r="B10" s="21"/>
      <c r="C10" s="21"/>
      <c r="D10" s="21"/>
      <c r="E10" s="23"/>
      <c r="F10" s="23"/>
      <c r="G10" s="23"/>
    </row>
    <row r="11" ht="18.75" customHeight="1" spans="1:7">
      <c r="A11" s="24" t="s">
        <v>55</v>
      </c>
      <c r="B11" s="25" t="s">
        <v>343</v>
      </c>
      <c r="C11" s="25"/>
      <c r="D11" s="26"/>
      <c r="E11" s="23"/>
      <c r="F11" s="23"/>
      <c r="G11" s="23"/>
    </row>
    <row r="12" customHeight="1" spans="1:19">
      <c r="A12" s="27" t="s">
        <v>344</v>
      </c>
      <c r="B12" s="5"/>
      <c r="C12" s="5"/>
      <c r="D12" s="27"/>
      <c r="E12" s="27"/>
      <c r="F12" s="27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</row>
  </sheetData>
  <mergeCells count="12">
    <mergeCell ref="A3:G3"/>
    <mergeCell ref="A4:D4"/>
    <mergeCell ref="E5:G5"/>
    <mergeCell ref="A11:D11"/>
    <mergeCell ref="A12:S12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9"/>
  <sheetViews>
    <sheetView showGridLines="0" showZeros="0" workbookViewId="0">
      <pane ySplit="1" topLeftCell="A37" activePane="bottomLeft" state="frozen"/>
      <selection/>
      <selection pane="bottomLeft" activeCell="D25" sqref="D25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66" t="s">
        <v>52</v>
      </c>
    </row>
    <row r="3" ht="41.25" customHeight="1" spans="1:1">
      <c r="A3" s="43" t="str">
        <f>"2025"&amp;"年部门收入预算表"</f>
        <v>2025年部门收入预算表</v>
      </c>
    </row>
    <row r="4" ht="17.25" customHeight="1" spans="1:19">
      <c r="A4" s="46" t="str">
        <f>"单位名称：昆明市官渡区民航路第二小学"&amp;""</f>
        <v>单位名称：昆明市官渡区民航路第二小学</v>
      </c>
      <c r="S4" s="48" t="s">
        <v>1</v>
      </c>
    </row>
    <row r="5" ht="21.75" customHeight="1" spans="1:19">
      <c r="A5" s="193" t="s">
        <v>53</v>
      </c>
      <c r="B5" s="194" t="s">
        <v>54</v>
      </c>
      <c r="C5" s="194" t="s">
        <v>55</v>
      </c>
      <c r="D5" s="195" t="s">
        <v>56</v>
      </c>
      <c r="E5" s="195"/>
      <c r="F5" s="195"/>
      <c r="G5" s="195"/>
      <c r="H5" s="195"/>
      <c r="I5" s="130"/>
      <c r="J5" s="195"/>
      <c r="K5" s="195"/>
      <c r="L5" s="195"/>
      <c r="M5" s="195"/>
      <c r="N5" s="205"/>
      <c r="O5" s="195" t="s">
        <v>45</v>
      </c>
      <c r="P5" s="195"/>
      <c r="Q5" s="195"/>
      <c r="R5" s="195"/>
      <c r="S5" s="205"/>
    </row>
    <row r="6" ht="27" customHeight="1" spans="1:19">
      <c r="A6" s="196"/>
      <c r="B6" s="197"/>
      <c r="C6" s="197"/>
      <c r="D6" s="197" t="s">
        <v>57</v>
      </c>
      <c r="E6" s="197" t="s">
        <v>58</v>
      </c>
      <c r="F6" s="197" t="s">
        <v>59</v>
      </c>
      <c r="G6" s="197" t="s">
        <v>60</v>
      </c>
      <c r="H6" s="197" t="s">
        <v>61</v>
      </c>
      <c r="I6" s="206" t="s">
        <v>62</v>
      </c>
      <c r="J6" s="207"/>
      <c r="K6" s="207"/>
      <c r="L6" s="207"/>
      <c r="M6" s="207"/>
      <c r="N6" s="208"/>
      <c r="O6" s="197" t="s">
        <v>57</v>
      </c>
      <c r="P6" s="197" t="s">
        <v>58</v>
      </c>
      <c r="Q6" s="197" t="s">
        <v>59</v>
      </c>
      <c r="R6" s="197" t="s">
        <v>60</v>
      </c>
      <c r="S6" s="197" t="s">
        <v>63</v>
      </c>
    </row>
    <row r="7" ht="30" customHeight="1" spans="1:19">
      <c r="A7" s="198"/>
      <c r="B7" s="108"/>
      <c r="C7" s="116"/>
      <c r="D7" s="116"/>
      <c r="E7" s="116"/>
      <c r="F7" s="116"/>
      <c r="G7" s="116"/>
      <c r="H7" s="116"/>
      <c r="I7" s="73" t="s">
        <v>57</v>
      </c>
      <c r="J7" s="208" t="s">
        <v>64</v>
      </c>
      <c r="K7" s="208" t="s">
        <v>65</v>
      </c>
      <c r="L7" s="208" t="s">
        <v>66</v>
      </c>
      <c r="M7" s="208" t="s">
        <v>67</v>
      </c>
      <c r="N7" s="208" t="s">
        <v>68</v>
      </c>
      <c r="O7" s="209"/>
      <c r="P7" s="209"/>
      <c r="Q7" s="209"/>
      <c r="R7" s="209"/>
      <c r="S7" s="116"/>
    </row>
    <row r="8" ht="15" customHeight="1" spans="1:19">
      <c r="A8" s="199">
        <v>1</v>
      </c>
      <c r="B8" s="199">
        <v>2</v>
      </c>
      <c r="C8" s="199">
        <v>3</v>
      </c>
      <c r="D8" s="199">
        <v>4</v>
      </c>
      <c r="E8" s="199">
        <v>5</v>
      </c>
      <c r="F8" s="199">
        <v>6</v>
      </c>
      <c r="G8" s="199">
        <v>7</v>
      </c>
      <c r="H8" s="199">
        <v>8</v>
      </c>
      <c r="I8" s="73">
        <v>9</v>
      </c>
      <c r="J8" s="199">
        <v>10</v>
      </c>
      <c r="K8" s="199">
        <v>11</v>
      </c>
      <c r="L8" s="199">
        <v>12</v>
      </c>
      <c r="M8" s="199">
        <v>13</v>
      </c>
      <c r="N8" s="199">
        <v>14</v>
      </c>
      <c r="O8" s="199">
        <v>15</v>
      </c>
      <c r="P8" s="199">
        <v>16</v>
      </c>
      <c r="Q8" s="199">
        <v>17</v>
      </c>
      <c r="R8" s="199">
        <v>18</v>
      </c>
      <c r="S8" s="199">
        <v>19</v>
      </c>
    </row>
    <row r="9" ht="18" customHeight="1" spans="1:19">
      <c r="A9" s="200" t="s">
        <v>69</v>
      </c>
      <c r="B9" s="170" t="s">
        <v>70</v>
      </c>
      <c r="C9" s="201">
        <v>4589555.12</v>
      </c>
      <c r="D9" s="201">
        <v>4589555.12</v>
      </c>
      <c r="E9" s="202">
        <v>4589555.12</v>
      </c>
      <c r="F9" s="188"/>
      <c r="G9" s="188"/>
      <c r="H9" s="188"/>
      <c r="I9" s="188"/>
      <c r="J9" s="82"/>
      <c r="K9" s="82"/>
      <c r="L9" s="82"/>
      <c r="M9" s="82"/>
      <c r="N9" s="82"/>
      <c r="O9" s="82"/>
      <c r="P9" s="82"/>
      <c r="Q9" s="82"/>
      <c r="R9" s="82"/>
      <c r="S9" s="82"/>
    </row>
    <row r="10" ht="18" customHeight="1" spans="1:19">
      <c r="A10" s="200" t="s">
        <v>69</v>
      </c>
      <c r="B10" s="170" t="s">
        <v>70</v>
      </c>
      <c r="C10" s="201">
        <v>3956</v>
      </c>
      <c r="D10" s="201">
        <v>3956</v>
      </c>
      <c r="E10" s="202">
        <v>3956</v>
      </c>
      <c r="F10" s="188"/>
      <c r="G10" s="188"/>
      <c r="H10" s="188"/>
      <c r="I10" s="188"/>
      <c r="J10" s="82"/>
      <c r="K10" s="82"/>
      <c r="L10" s="82"/>
      <c r="M10" s="82"/>
      <c r="N10" s="82"/>
      <c r="O10" s="82"/>
      <c r="P10" s="82"/>
      <c r="Q10" s="82"/>
      <c r="R10" s="82"/>
      <c r="S10" s="82"/>
    </row>
    <row r="11" ht="18" customHeight="1" spans="1:19">
      <c r="A11" s="200" t="s">
        <v>69</v>
      </c>
      <c r="B11" s="170" t="s">
        <v>70</v>
      </c>
      <c r="C11" s="201">
        <v>7600</v>
      </c>
      <c r="D11" s="201">
        <v>7600</v>
      </c>
      <c r="E11" s="202">
        <v>7600</v>
      </c>
      <c r="F11" s="188"/>
      <c r="G11" s="188"/>
      <c r="H11" s="188"/>
      <c r="I11" s="188"/>
      <c r="J11" s="82"/>
      <c r="K11" s="82"/>
      <c r="L11" s="82"/>
      <c r="M11" s="82"/>
      <c r="N11" s="82"/>
      <c r="O11" s="82"/>
      <c r="P11" s="82"/>
      <c r="Q11" s="82"/>
      <c r="R11" s="82"/>
      <c r="S11" s="82"/>
    </row>
    <row r="12" ht="18" customHeight="1" spans="1:19">
      <c r="A12" s="200" t="s">
        <v>69</v>
      </c>
      <c r="B12" s="170" t="s">
        <v>70</v>
      </c>
      <c r="C12" s="201">
        <v>314500</v>
      </c>
      <c r="D12" s="201">
        <v>314500</v>
      </c>
      <c r="E12" s="202">
        <v>314500</v>
      </c>
      <c r="F12" s="188"/>
      <c r="G12" s="188"/>
      <c r="H12" s="188"/>
      <c r="I12" s="188"/>
      <c r="J12" s="82"/>
      <c r="K12" s="82"/>
      <c r="L12" s="82"/>
      <c r="M12" s="82"/>
      <c r="N12" s="82"/>
      <c r="O12" s="82"/>
      <c r="P12" s="82"/>
      <c r="Q12" s="82"/>
      <c r="R12" s="82"/>
      <c r="S12" s="82"/>
    </row>
    <row r="13" ht="18" customHeight="1" spans="1:19">
      <c r="A13" s="200" t="s">
        <v>69</v>
      </c>
      <c r="B13" s="170" t="s">
        <v>70</v>
      </c>
      <c r="C13" s="201">
        <v>430000</v>
      </c>
      <c r="D13" s="201">
        <v>430000</v>
      </c>
      <c r="E13" s="202">
        <v>430000</v>
      </c>
      <c r="F13" s="188"/>
      <c r="G13" s="188"/>
      <c r="H13" s="188"/>
      <c r="I13" s="188"/>
      <c r="J13" s="82"/>
      <c r="K13" s="82"/>
      <c r="L13" s="82"/>
      <c r="M13" s="82"/>
      <c r="N13" s="82"/>
      <c r="O13" s="82"/>
      <c r="P13" s="82"/>
      <c r="Q13" s="82"/>
      <c r="R13" s="82"/>
      <c r="S13" s="82"/>
    </row>
    <row r="14" ht="18" customHeight="1" spans="1:19">
      <c r="A14" s="200" t="s">
        <v>69</v>
      </c>
      <c r="B14" s="170" t="s">
        <v>70</v>
      </c>
      <c r="C14" s="201">
        <v>150400</v>
      </c>
      <c r="D14" s="201">
        <v>150400</v>
      </c>
      <c r="E14" s="202">
        <v>150400</v>
      </c>
      <c r="F14" s="188"/>
      <c r="G14" s="188"/>
      <c r="H14" s="188"/>
      <c r="I14" s="188"/>
      <c r="J14" s="82"/>
      <c r="K14" s="82"/>
      <c r="L14" s="82"/>
      <c r="M14" s="82"/>
      <c r="N14" s="82"/>
      <c r="O14" s="82"/>
      <c r="P14" s="82"/>
      <c r="Q14" s="82"/>
      <c r="R14" s="82"/>
      <c r="S14" s="82"/>
    </row>
    <row r="15" ht="18" customHeight="1" spans="1:19">
      <c r="A15" s="200" t="s">
        <v>69</v>
      </c>
      <c r="B15" s="170" t="s">
        <v>70</v>
      </c>
      <c r="C15" s="201">
        <v>200000</v>
      </c>
      <c r="D15" s="201">
        <v>200000</v>
      </c>
      <c r="E15" s="202">
        <v>200000</v>
      </c>
      <c r="F15" s="188"/>
      <c r="G15" s="188"/>
      <c r="H15" s="188"/>
      <c r="I15" s="188"/>
      <c r="J15" s="82"/>
      <c r="K15" s="82"/>
      <c r="L15" s="82"/>
      <c r="M15" s="82"/>
      <c r="N15" s="82"/>
      <c r="O15" s="82"/>
      <c r="P15" s="82"/>
      <c r="Q15" s="82"/>
      <c r="R15" s="82"/>
      <c r="S15" s="82"/>
    </row>
    <row r="16" ht="18" customHeight="1" spans="1:19">
      <c r="A16" s="200" t="s">
        <v>69</v>
      </c>
      <c r="B16" s="170" t="s">
        <v>70</v>
      </c>
      <c r="C16" s="201">
        <v>180000</v>
      </c>
      <c r="D16" s="201">
        <v>180000</v>
      </c>
      <c r="E16" s="202">
        <v>180000</v>
      </c>
      <c r="F16" s="188"/>
      <c r="G16" s="188"/>
      <c r="H16" s="188"/>
      <c r="I16" s="188"/>
      <c r="J16" s="82"/>
      <c r="K16" s="82"/>
      <c r="L16" s="82"/>
      <c r="M16" s="82"/>
      <c r="N16" s="82"/>
      <c r="O16" s="82"/>
      <c r="P16" s="82"/>
      <c r="Q16" s="82"/>
      <c r="R16" s="82"/>
      <c r="S16" s="82"/>
    </row>
    <row r="17" ht="18" customHeight="1" spans="1:19">
      <c r="A17" s="200" t="s">
        <v>69</v>
      </c>
      <c r="B17" s="170" t="s">
        <v>70</v>
      </c>
      <c r="C17" s="201">
        <v>48000</v>
      </c>
      <c r="D17" s="201">
        <v>48000</v>
      </c>
      <c r="E17" s="202">
        <v>48000</v>
      </c>
      <c r="F17" s="188"/>
      <c r="G17" s="188"/>
      <c r="H17" s="188"/>
      <c r="I17" s="188"/>
      <c r="J17" s="82"/>
      <c r="K17" s="82"/>
      <c r="L17" s="82"/>
      <c r="M17" s="82"/>
      <c r="N17" s="82"/>
      <c r="O17" s="82"/>
      <c r="P17" s="82"/>
      <c r="Q17" s="82"/>
      <c r="R17" s="82"/>
      <c r="S17" s="82"/>
    </row>
    <row r="18" ht="18" customHeight="1" spans="1:19">
      <c r="A18" s="200" t="s">
        <v>69</v>
      </c>
      <c r="B18" s="170" t="s">
        <v>70</v>
      </c>
      <c r="C18" s="201">
        <v>410000</v>
      </c>
      <c r="D18" s="201">
        <v>410000</v>
      </c>
      <c r="E18" s="202">
        <v>410000</v>
      </c>
      <c r="F18" s="188"/>
      <c r="G18" s="188"/>
      <c r="H18" s="188"/>
      <c r="I18" s="188"/>
      <c r="J18" s="82"/>
      <c r="K18" s="82"/>
      <c r="L18" s="82"/>
      <c r="M18" s="82"/>
      <c r="N18" s="82"/>
      <c r="O18" s="82"/>
      <c r="P18" s="82"/>
      <c r="Q18" s="82"/>
      <c r="R18" s="82"/>
      <c r="S18" s="82"/>
    </row>
    <row r="19" ht="18" customHeight="1" spans="1:19">
      <c r="A19" s="51" t="s">
        <v>55</v>
      </c>
      <c r="B19" s="203"/>
      <c r="C19" s="204">
        <v>6334011.12</v>
      </c>
      <c r="D19" s="204">
        <v>6334011.12</v>
      </c>
      <c r="E19" s="204">
        <v>6334011.12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</row>
  </sheetData>
  <mergeCells count="20">
    <mergeCell ref="A2:S2"/>
    <mergeCell ref="A3:S3"/>
    <mergeCell ref="A4:B4"/>
    <mergeCell ref="D5:N5"/>
    <mergeCell ref="O5:S5"/>
    <mergeCell ref="I6:N6"/>
    <mergeCell ref="A19:B19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8"/>
  <sheetViews>
    <sheetView showGridLines="0" showZeros="0" workbookViewId="0">
      <pane ySplit="1" topLeftCell="A2" activePane="bottomLeft" state="frozen"/>
      <selection/>
      <selection pane="bottomLeft" activeCell="A2" sqref="A2:O2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48" t="s">
        <v>71</v>
      </c>
    </row>
    <row r="3" ht="41.25" customHeight="1" spans="1:1">
      <c r="A3" s="43" t="str">
        <f>"2025"&amp;"年部门支出预算表"</f>
        <v>2025年部门支出预算表</v>
      </c>
    </row>
    <row r="4" ht="17.25" customHeight="1" spans="1:15">
      <c r="A4" s="46" t="str">
        <f>"单位名称：昆明市官渡区民航路第二小学"&amp;""</f>
        <v>单位名称：昆明市官渡区民航路第二小学</v>
      </c>
      <c r="O4" s="48" t="s">
        <v>1</v>
      </c>
    </row>
    <row r="5" ht="27" customHeight="1" spans="1:15">
      <c r="A5" s="180" t="s">
        <v>72</v>
      </c>
      <c r="B5" s="180" t="s">
        <v>73</v>
      </c>
      <c r="C5" s="180" t="s">
        <v>55</v>
      </c>
      <c r="D5" s="181" t="s">
        <v>58</v>
      </c>
      <c r="E5" s="182"/>
      <c r="F5" s="183"/>
      <c r="G5" s="184" t="s">
        <v>59</v>
      </c>
      <c r="H5" s="184" t="s">
        <v>60</v>
      </c>
      <c r="I5" s="184" t="s">
        <v>74</v>
      </c>
      <c r="J5" s="181" t="s">
        <v>62</v>
      </c>
      <c r="K5" s="182"/>
      <c r="L5" s="182"/>
      <c r="M5" s="182"/>
      <c r="N5" s="190"/>
      <c r="O5" s="191"/>
    </row>
    <row r="6" ht="42" customHeight="1" spans="1:15">
      <c r="A6" s="185"/>
      <c r="B6" s="185"/>
      <c r="C6" s="186"/>
      <c r="D6" s="187" t="s">
        <v>57</v>
      </c>
      <c r="E6" s="187" t="s">
        <v>75</v>
      </c>
      <c r="F6" s="187" t="s">
        <v>76</v>
      </c>
      <c r="G6" s="186"/>
      <c r="H6" s="186"/>
      <c r="I6" s="192"/>
      <c r="J6" s="187" t="s">
        <v>57</v>
      </c>
      <c r="K6" s="173" t="s">
        <v>77</v>
      </c>
      <c r="L6" s="173" t="s">
        <v>78</v>
      </c>
      <c r="M6" s="173" t="s">
        <v>79</v>
      </c>
      <c r="N6" s="173" t="s">
        <v>80</v>
      </c>
      <c r="O6" s="173" t="s">
        <v>81</v>
      </c>
    </row>
    <row r="7" ht="18" customHeight="1" spans="1:15">
      <c r="A7" s="54" t="s">
        <v>82</v>
      </c>
      <c r="B7" s="54" t="s">
        <v>83</v>
      </c>
      <c r="C7" s="54" t="s">
        <v>84</v>
      </c>
      <c r="D7" s="58" t="s">
        <v>85</v>
      </c>
      <c r="E7" s="58" t="s">
        <v>86</v>
      </c>
      <c r="F7" s="58" t="s">
        <v>87</v>
      </c>
      <c r="G7" s="58" t="s">
        <v>88</v>
      </c>
      <c r="H7" s="58" t="s">
        <v>89</v>
      </c>
      <c r="I7" s="58" t="s">
        <v>90</v>
      </c>
      <c r="J7" s="58" t="s">
        <v>91</v>
      </c>
      <c r="K7" s="58" t="s">
        <v>92</v>
      </c>
      <c r="L7" s="58" t="s">
        <v>93</v>
      </c>
      <c r="M7" s="58" t="s">
        <v>94</v>
      </c>
      <c r="N7" s="54" t="s">
        <v>95</v>
      </c>
      <c r="O7" s="58" t="s">
        <v>96</v>
      </c>
    </row>
    <row r="8" ht="21" customHeight="1" spans="1:15">
      <c r="A8" s="170" t="s">
        <v>97</v>
      </c>
      <c r="B8" s="170" t="s">
        <v>98</v>
      </c>
      <c r="C8" s="188">
        <v>4589555.12</v>
      </c>
      <c r="D8" s="82">
        <v>4589555.12</v>
      </c>
      <c r="E8" s="188">
        <v>4108455.12</v>
      </c>
      <c r="F8" s="188">
        <v>481100</v>
      </c>
      <c r="G8" s="82"/>
      <c r="H8" s="82"/>
      <c r="I8" s="82"/>
      <c r="J8" s="82"/>
      <c r="K8" s="82"/>
      <c r="L8" s="82"/>
      <c r="M8" s="82"/>
      <c r="N8" s="82"/>
      <c r="O8" s="82"/>
    </row>
    <row r="9" ht="21" customHeight="1" spans="1:15">
      <c r="A9" s="170" t="s">
        <v>99</v>
      </c>
      <c r="B9" s="170" t="s">
        <v>100</v>
      </c>
      <c r="C9" s="188">
        <v>3956</v>
      </c>
      <c r="D9" s="82">
        <v>3956</v>
      </c>
      <c r="E9" s="188">
        <v>3956</v>
      </c>
      <c r="F9" s="188"/>
      <c r="G9" s="82"/>
      <c r="H9" s="82"/>
      <c r="I9" s="82"/>
      <c r="J9" s="82"/>
      <c r="K9" s="82"/>
      <c r="L9" s="82"/>
      <c r="M9" s="82"/>
      <c r="N9" s="82"/>
      <c r="O9" s="82"/>
    </row>
    <row r="10" ht="21" customHeight="1" spans="1:15">
      <c r="A10" s="170" t="s">
        <v>101</v>
      </c>
      <c r="B10" s="170" t="s">
        <v>102</v>
      </c>
      <c r="C10" s="188">
        <v>7600</v>
      </c>
      <c r="D10" s="82">
        <v>7600</v>
      </c>
      <c r="E10" s="188">
        <v>7600</v>
      </c>
      <c r="F10" s="188"/>
      <c r="G10" s="82"/>
      <c r="H10" s="82"/>
      <c r="I10" s="82"/>
      <c r="J10" s="82"/>
      <c r="K10" s="82"/>
      <c r="L10" s="82"/>
      <c r="M10" s="82"/>
      <c r="N10" s="82"/>
      <c r="O10" s="82"/>
    </row>
    <row r="11" ht="21" customHeight="1" spans="1:15">
      <c r="A11" s="170" t="s">
        <v>103</v>
      </c>
      <c r="B11" s="170" t="s">
        <v>104</v>
      </c>
      <c r="C11" s="188">
        <v>314500</v>
      </c>
      <c r="D11" s="82">
        <v>314500</v>
      </c>
      <c r="E11" s="188">
        <v>314500</v>
      </c>
      <c r="F11" s="188"/>
      <c r="G11" s="82"/>
      <c r="H11" s="82"/>
      <c r="I11" s="82"/>
      <c r="J11" s="82"/>
      <c r="K11" s="82"/>
      <c r="L11" s="82"/>
      <c r="M11" s="82"/>
      <c r="N11" s="82"/>
      <c r="O11" s="82"/>
    </row>
    <row r="12" ht="21" customHeight="1" spans="1:15">
      <c r="A12" s="170" t="s">
        <v>105</v>
      </c>
      <c r="B12" s="170" t="s">
        <v>106</v>
      </c>
      <c r="C12" s="188">
        <v>430000</v>
      </c>
      <c r="D12" s="82">
        <v>430000</v>
      </c>
      <c r="E12" s="188">
        <v>430000</v>
      </c>
      <c r="F12" s="188"/>
      <c r="G12" s="82"/>
      <c r="H12" s="82"/>
      <c r="I12" s="82"/>
      <c r="J12" s="82"/>
      <c r="K12" s="82"/>
      <c r="L12" s="82"/>
      <c r="M12" s="82"/>
      <c r="N12" s="82"/>
      <c r="O12" s="82"/>
    </row>
    <row r="13" ht="21" customHeight="1" spans="1:15">
      <c r="A13" s="170" t="s">
        <v>107</v>
      </c>
      <c r="B13" s="170" t="s">
        <v>108</v>
      </c>
      <c r="C13" s="188">
        <v>150400</v>
      </c>
      <c r="D13" s="82">
        <v>150400</v>
      </c>
      <c r="E13" s="188">
        <v>150400</v>
      </c>
      <c r="F13" s="82"/>
      <c r="G13" s="82"/>
      <c r="H13" s="82"/>
      <c r="I13" s="82"/>
      <c r="J13" s="82"/>
      <c r="K13" s="82"/>
      <c r="L13" s="82"/>
      <c r="M13" s="82"/>
      <c r="N13" s="82"/>
      <c r="O13" s="82"/>
    </row>
    <row r="14" ht="21" customHeight="1" spans="1:15">
      <c r="A14" s="170" t="s">
        <v>109</v>
      </c>
      <c r="B14" s="170" t="s">
        <v>110</v>
      </c>
      <c r="C14" s="188">
        <v>200000</v>
      </c>
      <c r="D14" s="82">
        <v>200000</v>
      </c>
      <c r="E14" s="188">
        <v>200000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</row>
    <row r="15" ht="21" customHeight="1" spans="1:15">
      <c r="A15" s="170" t="s">
        <v>111</v>
      </c>
      <c r="B15" s="170" t="s">
        <v>112</v>
      </c>
      <c r="C15" s="188">
        <v>180000</v>
      </c>
      <c r="D15" s="82">
        <v>180000</v>
      </c>
      <c r="E15" s="188">
        <v>180000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</row>
    <row r="16" ht="21" customHeight="1" spans="1:15">
      <c r="A16" s="170" t="s">
        <v>113</v>
      </c>
      <c r="B16" s="170" t="s">
        <v>114</v>
      </c>
      <c r="C16" s="188">
        <v>48000</v>
      </c>
      <c r="D16" s="82">
        <v>48000</v>
      </c>
      <c r="E16" s="188">
        <v>48000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</row>
    <row r="17" ht="21" customHeight="1" spans="1:15">
      <c r="A17" s="170" t="s">
        <v>115</v>
      </c>
      <c r="B17" s="170" t="s">
        <v>116</v>
      </c>
      <c r="C17" s="188">
        <v>410000</v>
      </c>
      <c r="D17" s="82">
        <v>410000</v>
      </c>
      <c r="E17" s="188">
        <v>410000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</row>
    <row r="18" ht="21" customHeight="1" spans="1:15">
      <c r="A18" s="189" t="s">
        <v>55</v>
      </c>
      <c r="B18" s="37"/>
      <c r="C18" s="82">
        <v>6334011.12</v>
      </c>
      <c r="D18" s="82">
        <v>6334011.12</v>
      </c>
      <c r="E18" s="82">
        <v>5852911.12</v>
      </c>
      <c r="F18" s="82">
        <v>481100</v>
      </c>
      <c r="G18" s="82"/>
      <c r="H18" s="82"/>
      <c r="I18" s="82"/>
      <c r="J18" s="82"/>
      <c r="K18" s="82"/>
      <c r="L18" s="82"/>
      <c r="M18" s="82"/>
      <c r="N18" s="82"/>
      <c r="O18" s="82"/>
    </row>
  </sheetData>
  <mergeCells count="12">
    <mergeCell ref="A2:O2"/>
    <mergeCell ref="A3:O3"/>
    <mergeCell ref="A4:B4"/>
    <mergeCell ref="D5:F5"/>
    <mergeCell ref="J5:O5"/>
    <mergeCell ref="A18:B18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/>
      <selection pane="bottomLeft" activeCell="D12" sqref="D12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4"/>
      <c r="B2" s="48"/>
      <c r="C2" s="48"/>
      <c r="D2" s="48" t="s">
        <v>117</v>
      </c>
    </row>
    <row r="3" ht="41.25" customHeight="1" spans="1:1">
      <c r="A3" s="43" t="str">
        <f>"2025"&amp;"年部门财政拨款收支预算总表"</f>
        <v>2025年部门财政拨款收支预算总表</v>
      </c>
    </row>
    <row r="4" ht="17.25" customHeight="1" spans="1:4">
      <c r="A4" s="46" t="str">
        <f>"单位名称：昆明市官渡区民航路第二小学"&amp;""</f>
        <v>单位名称：昆明市官渡区民航路第二小学</v>
      </c>
      <c r="B4" s="172"/>
      <c r="D4" s="48" t="s">
        <v>1</v>
      </c>
    </row>
    <row r="5" ht="17.25" customHeight="1" spans="1:4">
      <c r="A5" s="173" t="s">
        <v>2</v>
      </c>
      <c r="B5" s="174"/>
      <c r="C5" s="173" t="s">
        <v>3</v>
      </c>
      <c r="D5" s="174"/>
    </row>
    <row r="6" ht="18.75" customHeight="1" spans="1:4">
      <c r="A6" s="173" t="s">
        <v>4</v>
      </c>
      <c r="B6" s="173" t="s">
        <v>5</v>
      </c>
      <c r="C6" s="173" t="s">
        <v>6</v>
      </c>
      <c r="D6" s="173" t="s">
        <v>5</v>
      </c>
    </row>
    <row r="7" ht="16.5" customHeight="1" spans="1:4">
      <c r="A7" s="175" t="s">
        <v>118</v>
      </c>
      <c r="B7" s="82">
        <v>5949111.12</v>
      </c>
      <c r="C7" s="175" t="s">
        <v>119</v>
      </c>
      <c r="D7" s="82"/>
    </row>
    <row r="8" ht="16.5" customHeight="1" spans="1:4">
      <c r="A8" s="175" t="s">
        <v>120</v>
      </c>
      <c r="B8" s="82">
        <v>5949111.12</v>
      </c>
      <c r="C8" s="175" t="s">
        <v>121</v>
      </c>
      <c r="D8" s="82"/>
    </row>
    <row r="9" ht="16.5" customHeight="1" spans="1:4">
      <c r="A9" s="175" t="s">
        <v>122</v>
      </c>
      <c r="B9" s="82"/>
      <c r="C9" s="175" t="s">
        <v>123</v>
      </c>
      <c r="D9" s="82"/>
    </row>
    <row r="10" ht="16.5" customHeight="1" spans="1:4">
      <c r="A10" s="175" t="s">
        <v>124</v>
      </c>
      <c r="B10" s="82"/>
      <c r="C10" s="175" t="s">
        <v>125</v>
      </c>
      <c r="D10" s="82"/>
    </row>
    <row r="11" ht="16.5" customHeight="1" spans="1:4">
      <c r="A11" s="175" t="s">
        <v>126</v>
      </c>
      <c r="B11" s="82"/>
      <c r="C11" s="175" t="s">
        <v>127</v>
      </c>
      <c r="D11" s="82"/>
    </row>
    <row r="12" ht="16.5" customHeight="1" spans="1:4">
      <c r="A12" s="175" t="s">
        <v>120</v>
      </c>
      <c r="B12" s="82"/>
      <c r="C12" s="175" t="s">
        <v>128</v>
      </c>
      <c r="D12" s="82">
        <f>4601111.12-384900</f>
        <v>4216211.12</v>
      </c>
    </row>
    <row r="13" ht="16.5" customHeight="1" spans="1:4">
      <c r="A13" s="176" t="s">
        <v>122</v>
      </c>
      <c r="B13" s="82"/>
      <c r="C13" s="71" t="s">
        <v>129</v>
      </c>
      <c r="D13" s="82"/>
    </row>
    <row r="14" ht="16.5" customHeight="1" spans="1:4">
      <c r="A14" s="176" t="s">
        <v>124</v>
      </c>
      <c r="B14" s="82"/>
      <c r="C14" s="71" t="s">
        <v>130</v>
      </c>
      <c r="D14" s="82"/>
    </row>
    <row r="15" ht="16.5" customHeight="1" spans="1:4">
      <c r="A15" s="177"/>
      <c r="B15" s="82"/>
      <c r="C15" s="71" t="s">
        <v>131</v>
      </c>
      <c r="D15" s="82">
        <v>894900</v>
      </c>
    </row>
    <row r="16" ht="16.5" customHeight="1" spans="1:4">
      <c r="A16" s="177"/>
      <c r="B16" s="82"/>
      <c r="C16" s="71" t="s">
        <v>132</v>
      </c>
      <c r="D16" s="82">
        <v>428000</v>
      </c>
    </row>
    <row r="17" ht="16.5" customHeight="1" spans="1:4">
      <c r="A17" s="177"/>
      <c r="B17" s="82"/>
      <c r="C17" s="71" t="s">
        <v>133</v>
      </c>
      <c r="D17" s="82"/>
    </row>
    <row r="18" ht="16.5" customHeight="1" spans="1:4">
      <c r="A18" s="177"/>
      <c r="B18" s="82"/>
      <c r="C18" s="71" t="s">
        <v>134</v>
      </c>
      <c r="D18" s="82"/>
    </row>
    <row r="19" ht="16.5" customHeight="1" spans="1:4">
      <c r="A19" s="177"/>
      <c r="B19" s="82"/>
      <c r="C19" s="71" t="s">
        <v>135</v>
      </c>
      <c r="D19" s="82"/>
    </row>
    <row r="20" ht="16.5" customHeight="1" spans="1:4">
      <c r="A20" s="177"/>
      <c r="B20" s="82"/>
      <c r="C20" s="71" t="s">
        <v>136</v>
      </c>
      <c r="D20" s="82"/>
    </row>
    <row r="21" ht="16.5" customHeight="1" spans="1:4">
      <c r="A21" s="177"/>
      <c r="B21" s="82"/>
      <c r="C21" s="71" t="s">
        <v>137</v>
      </c>
      <c r="D21" s="82"/>
    </row>
    <row r="22" ht="16.5" customHeight="1" spans="1:4">
      <c r="A22" s="177"/>
      <c r="B22" s="82"/>
      <c r="C22" s="71" t="s">
        <v>138</v>
      </c>
      <c r="D22" s="82"/>
    </row>
    <row r="23" ht="16.5" customHeight="1" spans="1:4">
      <c r="A23" s="177"/>
      <c r="B23" s="82"/>
      <c r="C23" s="71" t="s">
        <v>139</v>
      </c>
      <c r="D23" s="82"/>
    </row>
    <row r="24" ht="16.5" customHeight="1" spans="1:4">
      <c r="A24" s="177"/>
      <c r="B24" s="82"/>
      <c r="C24" s="71" t="s">
        <v>140</v>
      </c>
      <c r="D24" s="82"/>
    </row>
    <row r="25" ht="16.5" customHeight="1" spans="1:4">
      <c r="A25" s="177"/>
      <c r="B25" s="82"/>
      <c r="C25" s="71" t="s">
        <v>141</v>
      </c>
      <c r="D25" s="82"/>
    </row>
    <row r="26" ht="16.5" customHeight="1" spans="1:4">
      <c r="A26" s="177"/>
      <c r="B26" s="82"/>
      <c r="C26" s="71" t="s">
        <v>142</v>
      </c>
      <c r="D26" s="82">
        <v>410000</v>
      </c>
    </row>
    <row r="27" ht="16.5" customHeight="1" spans="1:4">
      <c r="A27" s="177"/>
      <c r="B27" s="82"/>
      <c r="C27" s="71" t="s">
        <v>143</v>
      </c>
      <c r="D27" s="82"/>
    </row>
    <row r="28" ht="16.5" customHeight="1" spans="1:4">
      <c r="A28" s="177"/>
      <c r="B28" s="82"/>
      <c r="C28" s="71" t="s">
        <v>144</v>
      </c>
      <c r="D28" s="82"/>
    </row>
    <row r="29" ht="16.5" customHeight="1" spans="1:4">
      <c r="A29" s="177"/>
      <c r="B29" s="82"/>
      <c r="C29" s="71" t="s">
        <v>145</v>
      </c>
      <c r="D29" s="82"/>
    </row>
    <row r="30" ht="16.5" customHeight="1" spans="1:4">
      <c r="A30" s="177"/>
      <c r="B30" s="82"/>
      <c r="C30" s="71" t="s">
        <v>146</v>
      </c>
      <c r="D30" s="82"/>
    </row>
    <row r="31" ht="16.5" customHeight="1" spans="1:4">
      <c r="A31" s="177"/>
      <c r="B31" s="82"/>
      <c r="C31" s="71" t="s">
        <v>147</v>
      </c>
      <c r="D31" s="82"/>
    </row>
    <row r="32" ht="16.5" customHeight="1" spans="1:4">
      <c r="A32" s="177"/>
      <c r="B32" s="82"/>
      <c r="C32" s="176" t="s">
        <v>148</v>
      </c>
      <c r="D32" s="82"/>
    </row>
    <row r="33" ht="16.5" customHeight="1" spans="1:4">
      <c r="A33" s="177"/>
      <c r="B33" s="82"/>
      <c r="C33" s="176" t="s">
        <v>149</v>
      </c>
      <c r="D33" s="82"/>
    </row>
    <row r="34" ht="16.5" customHeight="1" spans="1:4">
      <c r="A34" s="177"/>
      <c r="B34" s="82"/>
      <c r="C34" s="32" t="s">
        <v>150</v>
      </c>
      <c r="D34" s="82"/>
    </row>
    <row r="35" ht="15" customHeight="1" spans="1:4">
      <c r="A35" s="178" t="s">
        <v>50</v>
      </c>
      <c r="B35" s="179">
        <v>5949111.12</v>
      </c>
      <c r="C35" s="178" t="s">
        <v>51</v>
      </c>
      <c r="D35" s="179">
        <v>5949111.12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8"/>
  <sheetViews>
    <sheetView showZeros="0" workbookViewId="0">
      <pane ySplit="1" topLeftCell="A2" activePane="bottomLeft" state="frozen"/>
      <selection/>
      <selection pane="bottomLeft" activeCell="D21" sqref="D2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35"/>
      <c r="F2" s="74"/>
      <c r="G2" s="149" t="s">
        <v>151</v>
      </c>
    </row>
    <row r="3" ht="41.25" customHeight="1" spans="1:7">
      <c r="A3" s="123" t="str">
        <f>"2025"&amp;"年一般公共预算支出预算表（按功能科目分类）"</f>
        <v>2025年一般公共预算支出预算表（按功能科目分类）</v>
      </c>
      <c r="B3" s="123"/>
      <c r="C3" s="123"/>
      <c r="D3" s="123"/>
      <c r="E3" s="123"/>
      <c r="F3" s="123"/>
      <c r="G3" s="123"/>
    </row>
    <row r="4" ht="18" customHeight="1" spans="1:7">
      <c r="A4" s="5" t="str">
        <f>"单位名称：昆明市官渡区民航路第二小学"&amp;""</f>
        <v>单位名称：昆明市官渡区民航路第二小学</v>
      </c>
      <c r="F4" s="120"/>
      <c r="G4" s="149" t="s">
        <v>1</v>
      </c>
    </row>
    <row r="5" ht="20.25" customHeight="1" spans="1:7">
      <c r="A5" s="167" t="s">
        <v>152</v>
      </c>
      <c r="B5" s="168"/>
      <c r="C5" s="124" t="s">
        <v>55</v>
      </c>
      <c r="D5" s="159" t="s">
        <v>75</v>
      </c>
      <c r="E5" s="12"/>
      <c r="F5" s="13"/>
      <c r="G5" s="145" t="s">
        <v>76</v>
      </c>
    </row>
    <row r="6" ht="20.25" customHeight="1" spans="1:7">
      <c r="A6" s="169" t="s">
        <v>72</v>
      </c>
      <c r="B6" s="169" t="s">
        <v>73</v>
      </c>
      <c r="C6" s="19"/>
      <c r="D6" s="129" t="s">
        <v>57</v>
      </c>
      <c r="E6" s="129" t="s">
        <v>153</v>
      </c>
      <c r="F6" s="129" t="s">
        <v>154</v>
      </c>
      <c r="G6" s="147"/>
    </row>
    <row r="7" ht="15" customHeight="1" spans="1:7">
      <c r="A7" s="62" t="s">
        <v>82</v>
      </c>
      <c r="B7" s="62" t="s">
        <v>83</v>
      </c>
      <c r="C7" s="62" t="s">
        <v>84</v>
      </c>
      <c r="D7" s="62" t="s">
        <v>85</v>
      </c>
      <c r="E7" s="62" t="s">
        <v>86</v>
      </c>
      <c r="F7" s="62" t="s">
        <v>87</v>
      </c>
      <c r="G7" s="62" t="s">
        <v>88</v>
      </c>
    </row>
    <row r="8" ht="18" customHeight="1" spans="1:7">
      <c r="A8" s="170" t="s">
        <v>97</v>
      </c>
      <c r="B8" s="170" t="s">
        <v>98</v>
      </c>
      <c r="C8" s="82">
        <v>4589555.12</v>
      </c>
      <c r="D8" s="82">
        <v>4108455.12</v>
      </c>
      <c r="E8" s="82">
        <v>3844608.12</v>
      </c>
      <c r="F8" s="82">
        <v>263847</v>
      </c>
      <c r="G8" s="82">
        <v>481100</v>
      </c>
    </row>
    <row r="9" ht="18" customHeight="1" spans="1:7">
      <c r="A9" s="170" t="s">
        <v>99</v>
      </c>
      <c r="B9" s="170" t="s">
        <v>100</v>
      </c>
      <c r="C9" s="82">
        <v>3956</v>
      </c>
      <c r="D9" s="82">
        <v>3956</v>
      </c>
      <c r="E9" s="82"/>
      <c r="F9" s="82">
        <v>3956</v>
      </c>
      <c r="G9" s="82"/>
    </row>
    <row r="10" ht="18" customHeight="1" spans="1:7">
      <c r="A10" s="170" t="s">
        <v>101</v>
      </c>
      <c r="B10" s="170" t="s">
        <v>102</v>
      </c>
      <c r="C10" s="82">
        <v>7600</v>
      </c>
      <c r="D10" s="82">
        <v>7600</v>
      </c>
      <c r="E10" s="82"/>
      <c r="F10" s="82">
        <v>7600</v>
      </c>
      <c r="G10" s="82"/>
    </row>
    <row r="11" ht="18" customHeight="1" spans="1:7">
      <c r="A11" s="170" t="s">
        <v>103</v>
      </c>
      <c r="B11" s="170" t="s">
        <v>104</v>
      </c>
      <c r="C11" s="82">
        <v>314500</v>
      </c>
      <c r="D11" s="82">
        <v>314500</v>
      </c>
      <c r="E11" s="82">
        <v>270300</v>
      </c>
      <c r="F11" s="82">
        <v>44200</v>
      </c>
      <c r="G11" s="82"/>
    </row>
    <row r="12" ht="18" customHeight="1" spans="1:7">
      <c r="A12" s="170" t="s">
        <v>105</v>
      </c>
      <c r="B12" s="170" t="s">
        <v>106</v>
      </c>
      <c r="C12" s="82">
        <v>430000</v>
      </c>
      <c r="D12" s="82">
        <v>430000</v>
      </c>
      <c r="E12" s="82">
        <v>430000</v>
      </c>
      <c r="F12" s="82"/>
      <c r="G12" s="82"/>
    </row>
    <row r="13" ht="18" customHeight="1" spans="1:7">
      <c r="A13" s="170" t="s">
        <v>107</v>
      </c>
      <c r="B13" s="170" t="s">
        <v>108</v>
      </c>
      <c r="C13" s="82">
        <v>150400</v>
      </c>
      <c r="D13" s="82">
        <v>150400</v>
      </c>
      <c r="E13" s="82">
        <v>150400</v>
      </c>
      <c r="F13" s="82"/>
      <c r="G13" s="82"/>
    </row>
    <row r="14" ht="18" customHeight="1" spans="1:7">
      <c r="A14" s="170" t="s">
        <v>109</v>
      </c>
      <c r="B14" s="170" t="s">
        <v>110</v>
      </c>
      <c r="C14" s="82">
        <v>200000</v>
      </c>
      <c r="D14" s="82">
        <v>200000</v>
      </c>
      <c r="E14" s="82">
        <v>200000</v>
      </c>
      <c r="F14" s="82"/>
      <c r="G14" s="82"/>
    </row>
    <row r="15" ht="18" customHeight="1" spans="1:7">
      <c r="A15" s="170" t="s">
        <v>111</v>
      </c>
      <c r="B15" s="170" t="s">
        <v>112</v>
      </c>
      <c r="C15" s="82">
        <v>180000</v>
      </c>
      <c r="D15" s="82">
        <v>180000</v>
      </c>
      <c r="E15" s="82">
        <v>180000</v>
      </c>
      <c r="F15" s="82"/>
      <c r="G15" s="82"/>
    </row>
    <row r="16" ht="18" customHeight="1" spans="1:7">
      <c r="A16" s="170" t="s">
        <v>113</v>
      </c>
      <c r="B16" s="170" t="s">
        <v>114</v>
      </c>
      <c r="C16" s="82">
        <v>48000</v>
      </c>
      <c r="D16" s="82">
        <v>48000</v>
      </c>
      <c r="E16" s="82">
        <v>48000</v>
      </c>
      <c r="F16" s="82"/>
      <c r="G16" s="82"/>
    </row>
    <row r="17" ht="18" customHeight="1" spans="1:7">
      <c r="A17" s="170" t="s">
        <v>115</v>
      </c>
      <c r="B17" s="170" t="s">
        <v>116</v>
      </c>
      <c r="C17" s="82">
        <v>410000</v>
      </c>
      <c r="D17" s="82">
        <v>410000</v>
      </c>
      <c r="E17" s="82">
        <v>410000</v>
      </c>
      <c r="F17" s="82"/>
      <c r="G17" s="82"/>
    </row>
    <row r="18" ht="18" customHeight="1" spans="1:7">
      <c r="A18" s="81" t="s">
        <v>155</v>
      </c>
      <c r="B18" s="171" t="s">
        <v>155</v>
      </c>
      <c r="C18" s="82">
        <v>6334011.12</v>
      </c>
      <c r="D18" s="82">
        <v>5852911.12</v>
      </c>
      <c r="E18" s="82">
        <v>5533308.12</v>
      </c>
      <c r="F18" s="82">
        <v>319603</v>
      </c>
      <c r="G18" s="82">
        <v>481100</v>
      </c>
    </row>
  </sheetData>
  <mergeCells count="6">
    <mergeCell ref="A3:G3"/>
    <mergeCell ref="A5:B5"/>
    <mergeCell ref="D5:F5"/>
    <mergeCell ref="A18:B18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pane ySplit="1" topLeftCell="A2" activePane="bottomLeft" state="frozen"/>
      <selection/>
      <selection pane="bottomLeft" activeCell="C17" sqref="C17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5"/>
      <c r="B2" s="45"/>
      <c r="C2" s="45"/>
      <c r="D2" s="45"/>
      <c r="E2" s="44"/>
      <c r="F2" s="163" t="s">
        <v>156</v>
      </c>
    </row>
    <row r="3" ht="41.25" customHeight="1" spans="1:6">
      <c r="A3" s="164" t="str">
        <f>"2025"&amp;"年一般公共预算“三公”经费支出预算表"</f>
        <v>2025年一般公共预算“三公”经费支出预算表</v>
      </c>
      <c r="B3" s="45"/>
      <c r="C3" s="45"/>
      <c r="D3" s="45"/>
      <c r="E3" s="44"/>
      <c r="F3" s="45"/>
    </row>
    <row r="4" customHeight="1" spans="1:6">
      <c r="A4" s="27" t="str">
        <f>"单位名称：昆明市官渡区民航路第二小学"&amp;""</f>
        <v>单位名称：昆明市官渡区民航路第二小学</v>
      </c>
      <c r="B4" s="165"/>
      <c r="D4" s="45"/>
      <c r="E4" s="44"/>
      <c r="F4" s="66" t="s">
        <v>1</v>
      </c>
    </row>
    <row r="5" ht="27" customHeight="1" spans="1:6">
      <c r="A5" s="49" t="s">
        <v>157</v>
      </c>
      <c r="B5" s="49" t="s">
        <v>158</v>
      </c>
      <c r="C5" s="51" t="s">
        <v>159</v>
      </c>
      <c r="D5" s="49"/>
      <c r="E5" s="50"/>
      <c r="F5" s="49" t="s">
        <v>160</v>
      </c>
    </row>
    <row r="6" ht="28.5" customHeight="1" spans="1:6">
      <c r="A6" s="166"/>
      <c r="B6" s="53"/>
      <c r="C6" s="50" t="s">
        <v>57</v>
      </c>
      <c r="D6" s="50" t="s">
        <v>161</v>
      </c>
      <c r="E6" s="50" t="s">
        <v>162</v>
      </c>
      <c r="F6" s="52"/>
    </row>
    <row r="7" ht="17.25" customHeight="1" spans="1:6">
      <c r="A7" s="58" t="s">
        <v>82</v>
      </c>
      <c r="B7" s="58" t="s">
        <v>83</v>
      </c>
      <c r="C7" s="58" t="s">
        <v>84</v>
      </c>
      <c r="D7" s="58" t="s">
        <v>85</v>
      </c>
      <c r="E7" s="58" t="s">
        <v>86</v>
      </c>
      <c r="F7" s="58" t="s">
        <v>87</v>
      </c>
    </row>
    <row r="8" ht="17.25" customHeight="1" spans="1:6">
      <c r="A8" s="82"/>
      <c r="B8" s="82">
        <v>5949111.12</v>
      </c>
      <c r="C8" s="82"/>
      <c r="D8" s="82"/>
      <c r="E8" s="82"/>
      <c r="F8" s="82"/>
    </row>
    <row r="9" customHeight="1" spans="1:1">
      <c r="A9" s="132" t="s">
        <v>163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9"/>
  <sheetViews>
    <sheetView showZeros="0" topLeftCell="G1" workbookViewId="0">
      <pane ySplit="1" topLeftCell="A15" activePane="bottomLeft" state="frozen"/>
      <selection/>
      <selection pane="bottomLeft" activeCell="J39" sqref="J39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35"/>
      <c r="C2" s="150"/>
      <c r="E2" s="151"/>
      <c r="F2" s="151"/>
      <c r="G2" s="151"/>
      <c r="H2" s="151"/>
      <c r="I2" s="86"/>
      <c r="J2" s="86"/>
      <c r="K2" s="86"/>
      <c r="L2" s="86"/>
      <c r="M2" s="86"/>
      <c r="N2" s="86"/>
      <c r="R2" s="86"/>
      <c r="V2" s="150"/>
      <c r="X2" s="3" t="s">
        <v>164</v>
      </c>
    </row>
    <row r="3" ht="45.75" customHeight="1" spans="1:24">
      <c r="A3" s="68" t="str">
        <f>"2025"&amp;"年部门基本支出预算表"</f>
        <v>2025年部门基本支出预算表</v>
      </c>
      <c r="B3" s="4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4"/>
      <c r="P3" s="4"/>
      <c r="Q3" s="4"/>
      <c r="R3" s="68"/>
      <c r="S3" s="68"/>
      <c r="T3" s="68"/>
      <c r="U3" s="68"/>
      <c r="V3" s="68"/>
      <c r="W3" s="68"/>
      <c r="X3" s="68"/>
    </row>
    <row r="4" ht="18.75" customHeight="1" spans="1:24">
      <c r="A4" s="5" t="str">
        <f>"单位名称：昆明市官渡区民航路第二小学"&amp;""</f>
        <v>单位名称：昆明市官渡区民航路第二小学</v>
      </c>
      <c r="B4" s="6"/>
      <c r="C4" s="152"/>
      <c r="D4" s="152"/>
      <c r="E4" s="152"/>
      <c r="F4" s="152"/>
      <c r="G4" s="152"/>
      <c r="H4" s="152"/>
      <c r="I4" s="88"/>
      <c r="J4" s="88"/>
      <c r="K4" s="88"/>
      <c r="L4" s="88"/>
      <c r="M4" s="88"/>
      <c r="N4" s="88"/>
      <c r="O4" s="7"/>
      <c r="P4" s="7"/>
      <c r="Q4" s="7"/>
      <c r="R4" s="88"/>
      <c r="V4" s="150"/>
      <c r="X4" s="3" t="s">
        <v>1</v>
      </c>
    </row>
    <row r="5" ht="18" customHeight="1" spans="1:24">
      <c r="A5" s="9" t="s">
        <v>165</v>
      </c>
      <c r="B5" s="9" t="s">
        <v>166</v>
      </c>
      <c r="C5" s="9" t="s">
        <v>167</v>
      </c>
      <c r="D5" s="9" t="s">
        <v>168</v>
      </c>
      <c r="E5" s="9" t="s">
        <v>169</v>
      </c>
      <c r="F5" s="9" t="s">
        <v>170</v>
      </c>
      <c r="G5" s="9" t="s">
        <v>171</v>
      </c>
      <c r="H5" s="9" t="s">
        <v>172</v>
      </c>
      <c r="I5" s="159" t="s">
        <v>173</v>
      </c>
      <c r="J5" s="83" t="s">
        <v>173</v>
      </c>
      <c r="K5" s="83"/>
      <c r="L5" s="83"/>
      <c r="M5" s="83"/>
      <c r="N5" s="83"/>
      <c r="O5" s="12"/>
      <c r="P5" s="12"/>
      <c r="Q5" s="12"/>
      <c r="R5" s="104" t="s">
        <v>61</v>
      </c>
      <c r="S5" s="83" t="s">
        <v>62</v>
      </c>
      <c r="T5" s="83"/>
      <c r="U5" s="83"/>
      <c r="V5" s="83"/>
      <c r="W5" s="83"/>
      <c r="X5" s="84"/>
    </row>
    <row r="6" ht="18" customHeight="1" spans="1:24">
      <c r="A6" s="14"/>
      <c r="B6" s="31"/>
      <c r="C6" s="126"/>
      <c r="D6" s="14"/>
      <c r="E6" s="14"/>
      <c r="F6" s="14"/>
      <c r="G6" s="14"/>
      <c r="H6" s="14"/>
      <c r="I6" s="124" t="s">
        <v>174</v>
      </c>
      <c r="J6" s="159" t="s">
        <v>58</v>
      </c>
      <c r="K6" s="83"/>
      <c r="L6" s="83"/>
      <c r="M6" s="83"/>
      <c r="N6" s="84"/>
      <c r="O6" s="11" t="s">
        <v>175</v>
      </c>
      <c r="P6" s="12"/>
      <c r="Q6" s="13"/>
      <c r="R6" s="9" t="s">
        <v>61</v>
      </c>
      <c r="S6" s="159" t="s">
        <v>62</v>
      </c>
      <c r="T6" s="104" t="s">
        <v>64</v>
      </c>
      <c r="U6" s="83" t="s">
        <v>62</v>
      </c>
      <c r="V6" s="104" t="s">
        <v>66</v>
      </c>
      <c r="W6" s="104" t="s">
        <v>67</v>
      </c>
      <c r="X6" s="162" t="s">
        <v>68</v>
      </c>
    </row>
    <row r="7" ht="19.5" customHeight="1" spans="1:24">
      <c r="A7" s="31"/>
      <c r="B7" s="31"/>
      <c r="C7" s="31"/>
      <c r="D7" s="31"/>
      <c r="E7" s="31"/>
      <c r="F7" s="31"/>
      <c r="G7" s="31"/>
      <c r="H7" s="31"/>
      <c r="I7" s="31"/>
      <c r="J7" s="160" t="s">
        <v>176</v>
      </c>
      <c r="K7" s="9" t="s">
        <v>177</v>
      </c>
      <c r="L7" s="9" t="s">
        <v>178</v>
      </c>
      <c r="M7" s="9" t="s">
        <v>179</v>
      </c>
      <c r="N7" s="9" t="s">
        <v>180</v>
      </c>
      <c r="O7" s="9" t="s">
        <v>58</v>
      </c>
      <c r="P7" s="9" t="s">
        <v>59</v>
      </c>
      <c r="Q7" s="9" t="s">
        <v>60</v>
      </c>
      <c r="R7" s="31"/>
      <c r="S7" s="9" t="s">
        <v>57</v>
      </c>
      <c r="T7" s="9" t="s">
        <v>64</v>
      </c>
      <c r="U7" s="9" t="s">
        <v>181</v>
      </c>
      <c r="V7" s="9" t="s">
        <v>66</v>
      </c>
      <c r="W7" s="9" t="s">
        <v>67</v>
      </c>
      <c r="X7" s="9" t="s">
        <v>68</v>
      </c>
    </row>
    <row r="8" ht="37.5" customHeight="1" spans="1:24">
      <c r="A8" s="153"/>
      <c r="B8" s="19"/>
      <c r="C8" s="153"/>
      <c r="D8" s="153"/>
      <c r="E8" s="153"/>
      <c r="F8" s="153"/>
      <c r="G8" s="153"/>
      <c r="H8" s="153"/>
      <c r="I8" s="153"/>
      <c r="J8" s="161" t="s">
        <v>57</v>
      </c>
      <c r="K8" s="17" t="s">
        <v>182</v>
      </c>
      <c r="L8" s="17" t="s">
        <v>178</v>
      </c>
      <c r="M8" s="17" t="s">
        <v>179</v>
      </c>
      <c r="N8" s="17" t="s">
        <v>180</v>
      </c>
      <c r="O8" s="17" t="s">
        <v>178</v>
      </c>
      <c r="P8" s="17" t="s">
        <v>179</v>
      </c>
      <c r="Q8" s="17" t="s">
        <v>180</v>
      </c>
      <c r="R8" s="17" t="s">
        <v>61</v>
      </c>
      <c r="S8" s="17" t="s">
        <v>57</v>
      </c>
      <c r="T8" s="17" t="s">
        <v>64</v>
      </c>
      <c r="U8" s="17" t="s">
        <v>181</v>
      </c>
      <c r="V8" s="17" t="s">
        <v>66</v>
      </c>
      <c r="W8" s="17" t="s">
        <v>67</v>
      </c>
      <c r="X8" s="17" t="s">
        <v>68</v>
      </c>
    </row>
    <row r="9" customHeight="1" spans="1:24">
      <c r="A9" s="38">
        <v>1</v>
      </c>
      <c r="B9" s="38">
        <v>2</v>
      </c>
      <c r="C9" s="38">
        <v>3</v>
      </c>
      <c r="D9" s="38">
        <v>4</v>
      </c>
      <c r="E9" s="38">
        <v>5</v>
      </c>
      <c r="F9" s="38">
        <v>6</v>
      </c>
      <c r="G9" s="38">
        <v>7</v>
      </c>
      <c r="H9" s="38">
        <v>8</v>
      </c>
      <c r="I9" s="38">
        <v>9</v>
      </c>
      <c r="J9" s="38">
        <v>10</v>
      </c>
      <c r="K9" s="38">
        <v>11</v>
      </c>
      <c r="L9" s="38">
        <v>12</v>
      </c>
      <c r="M9" s="38">
        <v>13</v>
      </c>
      <c r="N9" s="38">
        <v>14</v>
      </c>
      <c r="O9" s="38">
        <v>15</v>
      </c>
      <c r="P9" s="38">
        <v>16</v>
      </c>
      <c r="Q9" s="38">
        <v>17</v>
      </c>
      <c r="R9" s="38">
        <v>18</v>
      </c>
      <c r="S9" s="38">
        <v>19</v>
      </c>
      <c r="T9" s="38">
        <v>20</v>
      </c>
      <c r="U9" s="38">
        <v>21</v>
      </c>
      <c r="V9" s="38">
        <v>22</v>
      </c>
      <c r="W9" s="38">
        <v>23</v>
      </c>
      <c r="X9" s="38">
        <v>24</v>
      </c>
    </row>
    <row r="10" ht="17.25" customHeight="1" spans="1:24">
      <c r="A10" s="154" t="s">
        <v>183</v>
      </c>
      <c r="B10" s="154" t="s">
        <v>70</v>
      </c>
      <c r="C10" s="155" t="s">
        <v>184</v>
      </c>
      <c r="D10" s="154" t="s">
        <v>185</v>
      </c>
      <c r="E10" s="154" t="s">
        <v>97</v>
      </c>
      <c r="F10" s="154" t="s">
        <v>98</v>
      </c>
      <c r="G10" s="154" t="s">
        <v>186</v>
      </c>
      <c r="H10" s="154" t="s">
        <v>187</v>
      </c>
      <c r="I10" s="82">
        <v>1094100</v>
      </c>
      <c r="J10" s="82">
        <v>1094100</v>
      </c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</row>
    <row r="11" ht="17.25" customHeight="1" spans="1:24">
      <c r="A11" s="154" t="s">
        <v>183</v>
      </c>
      <c r="B11" s="154" t="s">
        <v>70</v>
      </c>
      <c r="C11" s="155" t="s">
        <v>184</v>
      </c>
      <c r="D11" s="154" t="s">
        <v>185</v>
      </c>
      <c r="E11" s="154" t="s">
        <v>97</v>
      </c>
      <c r="F11" s="154" t="s">
        <v>98</v>
      </c>
      <c r="G11" s="154" t="s">
        <v>188</v>
      </c>
      <c r="H11" s="154" t="s">
        <v>189</v>
      </c>
      <c r="I11" s="82">
        <v>1980.12</v>
      </c>
      <c r="J11" s="82">
        <v>1980.12</v>
      </c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</row>
    <row r="12" ht="17.25" customHeight="1" spans="1:24">
      <c r="A12" s="154" t="s">
        <v>183</v>
      </c>
      <c r="B12" s="154" t="s">
        <v>70</v>
      </c>
      <c r="C12" s="155" t="s">
        <v>184</v>
      </c>
      <c r="D12" s="154" t="s">
        <v>185</v>
      </c>
      <c r="E12" s="154" t="s">
        <v>97</v>
      </c>
      <c r="F12" s="154" t="s">
        <v>98</v>
      </c>
      <c r="G12" s="154" t="s">
        <v>190</v>
      </c>
      <c r="H12" s="154" t="s">
        <v>191</v>
      </c>
      <c r="I12" s="82">
        <v>6000</v>
      </c>
      <c r="J12" s="82">
        <v>6000</v>
      </c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</row>
    <row r="13" ht="17.25" customHeight="1" spans="1:24">
      <c r="A13" s="154" t="s">
        <v>183</v>
      </c>
      <c r="B13" s="154" t="s">
        <v>70</v>
      </c>
      <c r="C13" s="155" t="s">
        <v>184</v>
      </c>
      <c r="D13" s="154" t="s">
        <v>185</v>
      </c>
      <c r="E13" s="154" t="s">
        <v>97</v>
      </c>
      <c r="F13" s="154" t="s">
        <v>98</v>
      </c>
      <c r="G13" s="154" t="s">
        <v>190</v>
      </c>
      <c r="H13" s="154" t="s">
        <v>191</v>
      </c>
      <c r="I13" s="82">
        <v>91175</v>
      </c>
      <c r="J13" s="82">
        <v>91175</v>
      </c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</row>
    <row r="14" ht="17.25" customHeight="1" spans="1:24">
      <c r="A14" s="154" t="s">
        <v>183</v>
      </c>
      <c r="B14" s="154" t="s">
        <v>70</v>
      </c>
      <c r="C14" s="155" t="s">
        <v>184</v>
      </c>
      <c r="D14" s="154" t="s">
        <v>185</v>
      </c>
      <c r="E14" s="154" t="s">
        <v>97</v>
      </c>
      <c r="F14" s="154" t="s">
        <v>98</v>
      </c>
      <c r="G14" s="154" t="s">
        <v>192</v>
      </c>
      <c r="H14" s="154" t="s">
        <v>193</v>
      </c>
      <c r="I14" s="82">
        <v>208260</v>
      </c>
      <c r="J14" s="82">
        <v>208260</v>
      </c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</row>
    <row r="15" ht="17.25" customHeight="1" spans="1:24">
      <c r="A15" s="154" t="s">
        <v>183</v>
      </c>
      <c r="B15" s="154" t="s">
        <v>70</v>
      </c>
      <c r="C15" s="155" t="s">
        <v>184</v>
      </c>
      <c r="D15" s="154" t="s">
        <v>185</v>
      </c>
      <c r="E15" s="154" t="s">
        <v>97</v>
      </c>
      <c r="F15" s="154" t="s">
        <v>98</v>
      </c>
      <c r="G15" s="154" t="s">
        <v>192</v>
      </c>
      <c r="H15" s="154" t="s">
        <v>193</v>
      </c>
      <c r="I15" s="82">
        <v>790680</v>
      </c>
      <c r="J15" s="82">
        <v>790680</v>
      </c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</row>
    <row r="16" ht="17.25" customHeight="1" spans="1:24">
      <c r="A16" s="154" t="s">
        <v>183</v>
      </c>
      <c r="B16" s="154" t="s">
        <v>70</v>
      </c>
      <c r="C16" s="155" t="s">
        <v>194</v>
      </c>
      <c r="D16" s="154" t="s">
        <v>195</v>
      </c>
      <c r="E16" s="154" t="s">
        <v>97</v>
      </c>
      <c r="F16" s="154" t="s">
        <v>98</v>
      </c>
      <c r="G16" s="154" t="s">
        <v>190</v>
      </c>
      <c r="H16" s="154" t="s">
        <v>191</v>
      </c>
      <c r="I16" s="82">
        <v>631740</v>
      </c>
      <c r="J16" s="82">
        <v>631740</v>
      </c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</row>
    <row r="17" ht="17.25" customHeight="1" spans="1:24">
      <c r="A17" s="154" t="s">
        <v>183</v>
      </c>
      <c r="B17" s="154" t="s">
        <v>70</v>
      </c>
      <c r="C17" s="155" t="s">
        <v>194</v>
      </c>
      <c r="D17" s="154" t="s">
        <v>195</v>
      </c>
      <c r="E17" s="154" t="s">
        <v>97</v>
      </c>
      <c r="F17" s="154" t="s">
        <v>98</v>
      </c>
      <c r="G17" s="154" t="s">
        <v>192</v>
      </c>
      <c r="H17" s="154" t="s">
        <v>193</v>
      </c>
      <c r="I17" s="82">
        <v>360000</v>
      </c>
      <c r="J17" s="82">
        <v>360000</v>
      </c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</row>
    <row r="18" ht="17.25" customHeight="1" spans="1:24">
      <c r="A18" s="154" t="s">
        <v>183</v>
      </c>
      <c r="B18" s="154" t="s">
        <v>70</v>
      </c>
      <c r="C18" s="155" t="s">
        <v>196</v>
      </c>
      <c r="D18" s="154" t="s">
        <v>197</v>
      </c>
      <c r="E18" s="154" t="s">
        <v>97</v>
      </c>
      <c r="F18" s="154" t="s">
        <v>98</v>
      </c>
      <c r="G18" s="154" t="s">
        <v>198</v>
      </c>
      <c r="H18" s="154" t="s">
        <v>197</v>
      </c>
      <c r="I18" s="82">
        <v>15600</v>
      </c>
      <c r="J18" s="82">
        <v>15600</v>
      </c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</row>
    <row r="19" ht="17.25" customHeight="1" spans="1:24">
      <c r="A19" s="154" t="s">
        <v>183</v>
      </c>
      <c r="B19" s="154" t="s">
        <v>70</v>
      </c>
      <c r="C19" s="155" t="s">
        <v>199</v>
      </c>
      <c r="D19" s="154" t="s">
        <v>200</v>
      </c>
      <c r="E19" s="154" t="s">
        <v>103</v>
      </c>
      <c r="F19" s="154" t="s">
        <v>104</v>
      </c>
      <c r="G19" s="154" t="s">
        <v>201</v>
      </c>
      <c r="H19" s="154" t="s">
        <v>202</v>
      </c>
      <c r="I19" s="82">
        <v>5200</v>
      </c>
      <c r="J19" s="82">
        <v>5200</v>
      </c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</row>
    <row r="20" ht="17.25" customHeight="1" spans="1:24">
      <c r="A20" s="154" t="s">
        <v>183</v>
      </c>
      <c r="B20" s="154" t="s">
        <v>70</v>
      </c>
      <c r="C20" s="155" t="s">
        <v>203</v>
      </c>
      <c r="D20" s="154" t="s">
        <v>204</v>
      </c>
      <c r="E20" s="154" t="s">
        <v>105</v>
      </c>
      <c r="F20" s="154" t="s">
        <v>106</v>
      </c>
      <c r="G20" s="154" t="s">
        <v>205</v>
      </c>
      <c r="H20" s="154" t="s">
        <v>206</v>
      </c>
      <c r="I20" s="82">
        <v>430000</v>
      </c>
      <c r="J20" s="82">
        <v>430000</v>
      </c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</row>
    <row r="21" ht="17.25" customHeight="1" spans="1:24">
      <c r="A21" s="154" t="s">
        <v>183</v>
      </c>
      <c r="B21" s="154" t="s">
        <v>70</v>
      </c>
      <c r="C21" s="155" t="s">
        <v>203</v>
      </c>
      <c r="D21" s="154" t="s">
        <v>204</v>
      </c>
      <c r="E21" s="154" t="s">
        <v>107</v>
      </c>
      <c r="F21" s="154" t="s">
        <v>108</v>
      </c>
      <c r="G21" s="154" t="s">
        <v>207</v>
      </c>
      <c r="H21" s="154" t="s">
        <v>208</v>
      </c>
      <c r="I21" s="82">
        <v>150400</v>
      </c>
      <c r="J21" s="82">
        <v>150400</v>
      </c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</row>
    <row r="22" ht="17.25" customHeight="1" spans="1:24">
      <c r="A22" s="154" t="s">
        <v>183</v>
      </c>
      <c r="B22" s="154" t="s">
        <v>70</v>
      </c>
      <c r="C22" s="155" t="s">
        <v>203</v>
      </c>
      <c r="D22" s="154" t="s">
        <v>204</v>
      </c>
      <c r="E22" s="154" t="s">
        <v>109</v>
      </c>
      <c r="F22" s="154" t="s">
        <v>110</v>
      </c>
      <c r="G22" s="154" t="s">
        <v>209</v>
      </c>
      <c r="H22" s="154" t="s">
        <v>210</v>
      </c>
      <c r="I22" s="82">
        <v>200000</v>
      </c>
      <c r="J22" s="82">
        <v>200000</v>
      </c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</row>
    <row r="23" ht="17.25" customHeight="1" spans="1:24">
      <c r="A23" s="154" t="s">
        <v>183</v>
      </c>
      <c r="B23" s="154" t="s">
        <v>70</v>
      </c>
      <c r="C23" s="155" t="s">
        <v>203</v>
      </c>
      <c r="D23" s="154" t="s">
        <v>204</v>
      </c>
      <c r="E23" s="154" t="s">
        <v>111</v>
      </c>
      <c r="F23" s="154" t="s">
        <v>112</v>
      </c>
      <c r="G23" s="154" t="s">
        <v>211</v>
      </c>
      <c r="H23" s="154" t="s">
        <v>212</v>
      </c>
      <c r="I23" s="82">
        <v>180000</v>
      </c>
      <c r="J23" s="82">
        <v>180000</v>
      </c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</row>
    <row r="24" ht="17.25" customHeight="1" spans="1:24">
      <c r="A24" s="154" t="s">
        <v>183</v>
      </c>
      <c r="B24" s="154" t="s">
        <v>70</v>
      </c>
      <c r="C24" s="155" t="s">
        <v>203</v>
      </c>
      <c r="D24" s="154" t="s">
        <v>204</v>
      </c>
      <c r="E24" s="154" t="s">
        <v>97</v>
      </c>
      <c r="F24" s="154" t="s">
        <v>98</v>
      </c>
      <c r="G24" s="154" t="s">
        <v>213</v>
      </c>
      <c r="H24" s="154" t="s">
        <v>214</v>
      </c>
      <c r="I24" s="82">
        <v>10000</v>
      </c>
      <c r="J24" s="82">
        <v>10000</v>
      </c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</row>
    <row r="25" ht="17.25" customHeight="1" spans="1:24">
      <c r="A25" s="154" t="s">
        <v>183</v>
      </c>
      <c r="B25" s="154" t="s">
        <v>70</v>
      </c>
      <c r="C25" s="155" t="s">
        <v>203</v>
      </c>
      <c r="D25" s="154" t="s">
        <v>204</v>
      </c>
      <c r="E25" s="154" t="s">
        <v>113</v>
      </c>
      <c r="F25" s="154" t="s">
        <v>114</v>
      </c>
      <c r="G25" s="154" t="s">
        <v>213</v>
      </c>
      <c r="H25" s="154" t="s">
        <v>214</v>
      </c>
      <c r="I25" s="82">
        <v>10000</v>
      </c>
      <c r="J25" s="82">
        <v>10000</v>
      </c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</row>
    <row r="26" ht="17.25" customHeight="1" spans="1:24">
      <c r="A26" s="154" t="s">
        <v>183</v>
      </c>
      <c r="B26" s="154" t="s">
        <v>70</v>
      </c>
      <c r="C26" s="155" t="s">
        <v>203</v>
      </c>
      <c r="D26" s="154" t="s">
        <v>204</v>
      </c>
      <c r="E26" s="154" t="s">
        <v>113</v>
      </c>
      <c r="F26" s="154" t="s">
        <v>114</v>
      </c>
      <c r="G26" s="154" t="s">
        <v>213</v>
      </c>
      <c r="H26" s="154" t="s">
        <v>214</v>
      </c>
      <c r="I26" s="82">
        <v>38000</v>
      </c>
      <c r="J26" s="82">
        <v>38000</v>
      </c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</row>
    <row r="27" ht="17.25" customHeight="1" spans="1:24">
      <c r="A27" s="154" t="s">
        <v>183</v>
      </c>
      <c r="B27" s="154" t="s">
        <v>70</v>
      </c>
      <c r="C27" s="155" t="s">
        <v>215</v>
      </c>
      <c r="D27" s="154" t="s">
        <v>116</v>
      </c>
      <c r="E27" s="154" t="s">
        <v>115</v>
      </c>
      <c r="F27" s="154" t="s">
        <v>116</v>
      </c>
      <c r="G27" s="154" t="s">
        <v>216</v>
      </c>
      <c r="H27" s="154" t="s">
        <v>116</v>
      </c>
      <c r="I27" s="82">
        <v>410000</v>
      </c>
      <c r="J27" s="82">
        <v>410000</v>
      </c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</row>
    <row r="28" ht="17.25" customHeight="1" spans="1:24">
      <c r="A28" s="154" t="s">
        <v>183</v>
      </c>
      <c r="B28" s="154" t="s">
        <v>70</v>
      </c>
      <c r="C28" s="155" t="s">
        <v>217</v>
      </c>
      <c r="D28" s="154" t="s">
        <v>218</v>
      </c>
      <c r="E28" s="154" t="s">
        <v>103</v>
      </c>
      <c r="F28" s="154" t="s">
        <v>104</v>
      </c>
      <c r="G28" s="154" t="s">
        <v>219</v>
      </c>
      <c r="H28" s="154" t="s">
        <v>220</v>
      </c>
      <c r="I28" s="82">
        <v>270300</v>
      </c>
      <c r="J28" s="82">
        <v>270300</v>
      </c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</row>
    <row r="29" ht="17.25" customHeight="1" spans="1:24">
      <c r="A29" s="154" t="s">
        <v>183</v>
      </c>
      <c r="B29" s="154" t="s">
        <v>70</v>
      </c>
      <c r="C29" s="155" t="s">
        <v>221</v>
      </c>
      <c r="D29" s="154" t="s">
        <v>222</v>
      </c>
      <c r="E29" s="154" t="s">
        <v>97</v>
      </c>
      <c r="F29" s="154" t="s">
        <v>98</v>
      </c>
      <c r="G29" s="154" t="s">
        <v>223</v>
      </c>
      <c r="H29" s="154" t="s">
        <v>224</v>
      </c>
      <c r="I29" s="82">
        <v>143700</v>
      </c>
      <c r="J29" s="82">
        <v>143700</v>
      </c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</row>
    <row r="30" ht="17.25" customHeight="1" spans="1:24">
      <c r="A30" s="154" t="s">
        <v>183</v>
      </c>
      <c r="B30" s="154" t="s">
        <v>70</v>
      </c>
      <c r="C30" s="155" t="s">
        <v>221</v>
      </c>
      <c r="D30" s="154" t="s">
        <v>222</v>
      </c>
      <c r="E30" s="154" t="s">
        <v>99</v>
      </c>
      <c r="F30" s="154" t="s">
        <v>100</v>
      </c>
      <c r="G30" s="154" t="s">
        <v>223</v>
      </c>
      <c r="H30" s="154" t="s">
        <v>224</v>
      </c>
      <c r="I30" s="82">
        <v>2420</v>
      </c>
      <c r="J30" s="82">
        <v>2420</v>
      </c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</row>
    <row r="31" ht="17.25" customHeight="1" spans="1:24">
      <c r="A31" s="154" t="s">
        <v>183</v>
      </c>
      <c r="B31" s="154" t="s">
        <v>70</v>
      </c>
      <c r="C31" s="155" t="s">
        <v>221</v>
      </c>
      <c r="D31" s="154" t="s">
        <v>222</v>
      </c>
      <c r="E31" s="154" t="s">
        <v>101</v>
      </c>
      <c r="F31" s="154" t="s">
        <v>102</v>
      </c>
      <c r="G31" s="154" t="s">
        <v>225</v>
      </c>
      <c r="H31" s="154" t="s">
        <v>226</v>
      </c>
      <c r="I31" s="82">
        <v>7600</v>
      </c>
      <c r="J31" s="82">
        <v>7600</v>
      </c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</row>
    <row r="32" ht="17.25" customHeight="1" spans="1:24">
      <c r="A32" s="154" t="s">
        <v>183</v>
      </c>
      <c r="B32" s="154" t="s">
        <v>70</v>
      </c>
      <c r="C32" s="155" t="s">
        <v>221</v>
      </c>
      <c r="D32" s="154" t="s">
        <v>222</v>
      </c>
      <c r="E32" s="154" t="s">
        <v>97</v>
      </c>
      <c r="F32" s="154" t="s">
        <v>98</v>
      </c>
      <c r="G32" s="154" t="s">
        <v>201</v>
      </c>
      <c r="H32" s="154" t="s">
        <v>202</v>
      </c>
      <c r="I32" s="82">
        <v>60000</v>
      </c>
      <c r="J32" s="82">
        <v>60000</v>
      </c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</row>
    <row r="33" ht="17.25" customHeight="1" spans="1:24">
      <c r="A33" s="154" t="s">
        <v>183</v>
      </c>
      <c r="B33" s="154" t="s">
        <v>70</v>
      </c>
      <c r="C33" s="155" t="s">
        <v>221</v>
      </c>
      <c r="D33" s="154" t="s">
        <v>222</v>
      </c>
      <c r="E33" s="154" t="s">
        <v>103</v>
      </c>
      <c r="F33" s="154" t="s">
        <v>104</v>
      </c>
      <c r="G33" s="154" t="s">
        <v>201</v>
      </c>
      <c r="H33" s="154" t="s">
        <v>202</v>
      </c>
      <c r="I33" s="82">
        <v>31200</v>
      </c>
      <c r="J33" s="82">
        <v>31200</v>
      </c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</row>
    <row r="34" ht="17.25" customHeight="1" spans="1:24">
      <c r="A34" s="154" t="s">
        <v>183</v>
      </c>
      <c r="B34" s="154" t="s">
        <v>70</v>
      </c>
      <c r="C34" s="155" t="s">
        <v>221</v>
      </c>
      <c r="D34" s="154" t="s">
        <v>222</v>
      </c>
      <c r="E34" s="154" t="s">
        <v>103</v>
      </c>
      <c r="F34" s="154" t="s">
        <v>104</v>
      </c>
      <c r="G34" s="154" t="s">
        <v>227</v>
      </c>
      <c r="H34" s="154" t="s">
        <v>228</v>
      </c>
      <c r="I34" s="82">
        <v>7800</v>
      </c>
      <c r="J34" s="82">
        <v>7800</v>
      </c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</row>
    <row r="35" ht="17.25" customHeight="1" spans="1:24">
      <c r="A35" s="154" t="s">
        <v>183</v>
      </c>
      <c r="B35" s="154" t="s">
        <v>70</v>
      </c>
      <c r="C35" s="155" t="s">
        <v>229</v>
      </c>
      <c r="D35" s="154" t="s">
        <v>230</v>
      </c>
      <c r="E35" s="154" t="s">
        <v>97</v>
      </c>
      <c r="F35" s="154" t="s">
        <v>98</v>
      </c>
      <c r="G35" s="154" t="s">
        <v>231</v>
      </c>
      <c r="H35" s="154" t="s">
        <v>232</v>
      </c>
      <c r="I35" s="82">
        <v>153715.32</v>
      </c>
      <c r="J35" s="82">
        <v>153715.32</v>
      </c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</row>
    <row r="36" ht="17.25" customHeight="1" spans="1:24">
      <c r="A36" s="154" t="s">
        <v>183</v>
      </c>
      <c r="B36" s="154" t="s">
        <v>70</v>
      </c>
      <c r="C36" s="155" t="s">
        <v>229</v>
      </c>
      <c r="D36" s="154" t="s">
        <v>230</v>
      </c>
      <c r="E36" s="154" t="s">
        <v>97</v>
      </c>
      <c r="F36" s="154" t="s">
        <v>98</v>
      </c>
      <c r="G36" s="154" t="s">
        <v>231</v>
      </c>
      <c r="H36" s="154" t="s">
        <v>232</v>
      </c>
      <c r="I36" s="82">
        <v>496957.68</v>
      </c>
      <c r="J36" s="82">
        <v>496957.68</v>
      </c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</row>
    <row r="37" ht="17.25" customHeight="1" spans="1:24">
      <c r="A37" s="154" t="s">
        <v>183</v>
      </c>
      <c r="B37" s="154" t="s">
        <v>70</v>
      </c>
      <c r="C37" s="156" t="s">
        <v>233</v>
      </c>
      <c r="D37" s="154" t="s">
        <v>234</v>
      </c>
      <c r="E37" s="154" t="s">
        <v>97</v>
      </c>
      <c r="F37" s="154" t="s">
        <v>98</v>
      </c>
      <c r="G37" s="154" t="s">
        <v>223</v>
      </c>
      <c r="H37" s="154" t="s">
        <v>224</v>
      </c>
      <c r="I37" s="82">
        <v>44547</v>
      </c>
      <c r="J37" s="82">
        <v>44547</v>
      </c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</row>
    <row r="38" ht="17.25" customHeight="1" spans="1:24">
      <c r="A38" s="154" t="s">
        <v>183</v>
      </c>
      <c r="B38" s="154" t="s">
        <v>70</v>
      </c>
      <c r="C38" s="156" t="s">
        <v>233</v>
      </c>
      <c r="D38" s="154" t="s">
        <v>234</v>
      </c>
      <c r="E38" s="154" t="s">
        <v>99</v>
      </c>
      <c r="F38" s="154" t="s">
        <v>100</v>
      </c>
      <c r="G38" s="154" t="s">
        <v>223</v>
      </c>
      <c r="H38" s="154" t="s">
        <v>224</v>
      </c>
      <c r="I38" s="82">
        <v>1536</v>
      </c>
      <c r="J38" s="82">
        <v>1536</v>
      </c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</row>
    <row r="39" ht="17.25" customHeight="1" spans="1:24">
      <c r="A39" s="35" t="s">
        <v>155</v>
      </c>
      <c r="B39" s="36"/>
      <c r="C39" s="157"/>
      <c r="D39" s="157"/>
      <c r="E39" s="157"/>
      <c r="F39" s="157"/>
      <c r="G39" s="157"/>
      <c r="H39" s="158"/>
      <c r="I39" s="82">
        <v>5852911.12</v>
      </c>
      <c r="J39" s="82">
        <v>5852911.12</v>
      </c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</row>
  </sheetData>
  <mergeCells count="31">
    <mergeCell ref="A3:X3"/>
    <mergeCell ref="A4:H4"/>
    <mergeCell ref="I5:X5"/>
    <mergeCell ref="J6:N6"/>
    <mergeCell ref="O6:Q6"/>
    <mergeCell ref="S6:X6"/>
    <mergeCell ref="A39:H39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topLeftCell="K1" workbookViewId="0">
      <pane ySplit="1" topLeftCell="A2" activePane="bottomLeft" state="frozen"/>
      <selection/>
      <selection pane="bottomLeft" activeCell="B12" sqref="B12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35"/>
      <c r="E2" s="2"/>
      <c r="F2" s="2"/>
      <c r="G2" s="2"/>
      <c r="H2" s="2"/>
      <c r="U2" s="135"/>
      <c r="W2" s="149" t="s">
        <v>235</v>
      </c>
    </row>
    <row r="3" ht="46.5" customHeight="1" spans="1:23">
      <c r="A3" s="4" t="str">
        <f>"2025"&amp;"年部门项目支出预算表"</f>
        <v>2025年部门项目支出预算表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tr">
        <f>"单位名称：昆明市官渡区民航路第二小学"&amp;""</f>
        <v>单位名称：昆明市官渡区民航路第二小学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35"/>
      <c r="W4" s="117" t="s">
        <v>1</v>
      </c>
    </row>
    <row r="5" ht="21.75" customHeight="1" spans="1:23">
      <c r="A5" s="9" t="s">
        <v>236</v>
      </c>
      <c r="B5" s="10" t="s">
        <v>167</v>
      </c>
      <c r="C5" s="9" t="s">
        <v>168</v>
      </c>
      <c r="D5" s="9" t="s">
        <v>237</v>
      </c>
      <c r="E5" s="10" t="s">
        <v>169</v>
      </c>
      <c r="F5" s="10" t="s">
        <v>170</v>
      </c>
      <c r="G5" s="10" t="s">
        <v>238</v>
      </c>
      <c r="H5" s="10" t="s">
        <v>239</v>
      </c>
      <c r="I5" s="30" t="s">
        <v>55</v>
      </c>
      <c r="J5" s="11" t="s">
        <v>240</v>
      </c>
      <c r="K5" s="12"/>
      <c r="L5" s="12"/>
      <c r="M5" s="13"/>
      <c r="N5" s="11" t="s">
        <v>175</v>
      </c>
      <c r="O5" s="12"/>
      <c r="P5" s="13"/>
      <c r="Q5" s="10" t="s">
        <v>61</v>
      </c>
      <c r="R5" s="11" t="s">
        <v>62</v>
      </c>
      <c r="S5" s="12"/>
      <c r="T5" s="12"/>
      <c r="U5" s="12"/>
      <c r="V5" s="12"/>
      <c r="W5" s="13"/>
    </row>
    <row r="6" ht="21.75" customHeight="1" spans="1:23">
      <c r="A6" s="14"/>
      <c r="B6" s="31"/>
      <c r="C6" s="14"/>
      <c r="D6" s="14"/>
      <c r="E6" s="15"/>
      <c r="F6" s="15"/>
      <c r="G6" s="15"/>
      <c r="H6" s="15"/>
      <c r="I6" s="31"/>
      <c r="J6" s="144" t="s">
        <v>58</v>
      </c>
      <c r="K6" s="145"/>
      <c r="L6" s="10" t="s">
        <v>59</v>
      </c>
      <c r="M6" s="10" t="s">
        <v>60</v>
      </c>
      <c r="N6" s="10" t="s">
        <v>58</v>
      </c>
      <c r="O6" s="10" t="s">
        <v>59</v>
      </c>
      <c r="P6" s="10" t="s">
        <v>60</v>
      </c>
      <c r="Q6" s="15"/>
      <c r="R6" s="10" t="s">
        <v>57</v>
      </c>
      <c r="S6" s="10" t="s">
        <v>64</v>
      </c>
      <c r="T6" s="10" t="s">
        <v>181</v>
      </c>
      <c r="U6" s="10" t="s">
        <v>66</v>
      </c>
      <c r="V6" s="10" t="s">
        <v>67</v>
      </c>
      <c r="W6" s="10" t="s">
        <v>68</v>
      </c>
    </row>
    <row r="7" ht="21" customHeight="1" spans="1:23">
      <c r="A7" s="31"/>
      <c r="B7" s="31"/>
      <c r="C7" s="31"/>
      <c r="D7" s="31"/>
      <c r="E7" s="31"/>
      <c r="F7" s="31"/>
      <c r="G7" s="31"/>
      <c r="H7" s="31"/>
      <c r="I7" s="31"/>
      <c r="J7" s="146" t="s">
        <v>57</v>
      </c>
      <c r="K7" s="147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9" t="s">
        <v>57</v>
      </c>
      <c r="K8" s="69" t="s">
        <v>241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8">
        <v>12</v>
      </c>
      <c r="M9" s="38">
        <v>13</v>
      </c>
      <c r="N9" s="38">
        <v>14</v>
      </c>
      <c r="O9" s="38">
        <v>15</v>
      </c>
      <c r="P9" s="38">
        <v>16</v>
      </c>
      <c r="Q9" s="38">
        <v>17</v>
      </c>
      <c r="R9" s="38">
        <v>18</v>
      </c>
      <c r="S9" s="38">
        <v>19</v>
      </c>
      <c r="T9" s="38">
        <v>20</v>
      </c>
      <c r="U9" s="20">
        <v>21</v>
      </c>
      <c r="V9" s="38">
        <v>22</v>
      </c>
      <c r="W9" s="20">
        <v>23</v>
      </c>
    </row>
    <row r="10" ht="21.75" customHeight="1" spans="1:23">
      <c r="A10" s="136" t="s">
        <v>242</v>
      </c>
      <c r="B10" s="137" t="s">
        <v>243</v>
      </c>
      <c r="C10" s="138" t="s">
        <v>244</v>
      </c>
      <c r="D10" s="138" t="s">
        <v>70</v>
      </c>
      <c r="E10" s="21" t="s">
        <v>97</v>
      </c>
      <c r="F10" s="21" t="s">
        <v>98</v>
      </c>
      <c r="G10" s="139"/>
      <c r="H10" s="140"/>
      <c r="I10" s="82">
        <v>384800</v>
      </c>
      <c r="J10" s="148"/>
      <c r="K10" s="148"/>
      <c r="L10" s="82"/>
      <c r="M10" s="82"/>
      <c r="N10" s="82"/>
      <c r="O10" s="82"/>
      <c r="P10" s="82"/>
      <c r="Q10" s="82"/>
      <c r="R10" s="82">
        <v>384800</v>
      </c>
      <c r="S10" s="82"/>
      <c r="T10" s="82"/>
      <c r="U10" s="82"/>
      <c r="V10" s="82"/>
      <c r="W10" s="82">
        <v>384800</v>
      </c>
    </row>
    <row r="11" ht="18.75" customHeight="1" spans="1:23">
      <c r="A11" s="141" t="s">
        <v>242</v>
      </c>
      <c r="B11" s="137" t="s">
        <v>245</v>
      </c>
      <c r="C11" s="138" t="s">
        <v>246</v>
      </c>
      <c r="D11" s="138" t="s">
        <v>70</v>
      </c>
      <c r="E11" s="21" t="s">
        <v>97</v>
      </c>
      <c r="F11" s="21" t="s">
        <v>98</v>
      </c>
      <c r="G11" s="142"/>
      <c r="H11" s="143"/>
      <c r="I11" s="82">
        <v>96200</v>
      </c>
      <c r="J11" s="148">
        <v>96200</v>
      </c>
      <c r="K11" s="148">
        <v>96200</v>
      </c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</row>
    <row r="12" ht="18.75" customHeight="1" spans="1:23">
      <c r="A12" s="141" t="s">
        <v>242</v>
      </c>
      <c r="B12" s="211" t="s">
        <v>247</v>
      </c>
      <c r="C12" s="138" t="s">
        <v>248</v>
      </c>
      <c r="D12" s="138" t="s">
        <v>70</v>
      </c>
      <c r="E12" s="21" t="s">
        <v>97</v>
      </c>
      <c r="F12" s="21" t="s">
        <v>98</v>
      </c>
      <c r="G12" s="142"/>
      <c r="H12" s="143"/>
      <c r="I12" s="82">
        <v>100</v>
      </c>
      <c r="J12" s="148"/>
      <c r="K12" s="148"/>
      <c r="L12" s="82"/>
      <c r="M12" s="82"/>
      <c r="N12" s="82"/>
      <c r="O12" s="82"/>
      <c r="P12" s="82"/>
      <c r="Q12" s="82"/>
      <c r="R12" s="82">
        <v>100</v>
      </c>
      <c r="S12" s="82"/>
      <c r="T12" s="82"/>
      <c r="U12" s="82"/>
      <c r="V12" s="82"/>
      <c r="W12" s="82">
        <v>100</v>
      </c>
    </row>
    <row r="13" ht="18.75" customHeight="1" spans="1:23">
      <c r="A13" s="35" t="s">
        <v>155</v>
      </c>
      <c r="B13" s="36"/>
      <c r="C13" s="36"/>
      <c r="D13" s="36"/>
      <c r="E13" s="36"/>
      <c r="F13" s="36"/>
      <c r="G13" s="36"/>
      <c r="H13" s="37"/>
      <c r="I13" s="82">
        <v>481100</v>
      </c>
      <c r="J13" s="82">
        <v>96200</v>
      </c>
      <c r="K13" s="82">
        <v>96200</v>
      </c>
      <c r="L13" s="82"/>
      <c r="M13" s="82"/>
      <c r="N13" s="82"/>
      <c r="O13" s="82"/>
      <c r="P13" s="82"/>
      <c r="Q13" s="82"/>
      <c r="R13" s="82">
        <v>384900</v>
      </c>
      <c r="S13" s="82"/>
      <c r="T13" s="82"/>
      <c r="U13" s="82"/>
      <c r="V13" s="82"/>
      <c r="W13" s="82">
        <v>384900</v>
      </c>
    </row>
  </sheetData>
  <mergeCells count="28">
    <mergeCell ref="A3:W3"/>
    <mergeCell ref="A4:H4"/>
    <mergeCell ref="J5:M5"/>
    <mergeCell ref="N5:P5"/>
    <mergeCell ref="R5:W5"/>
    <mergeCell ref="A13:H13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"/>
  <sheetViews>
    <sheetView showZeros="0" tabSelected="1" workbookViewId="0">
      <pane ySplit="1" topLeftCell="A2" activePane="bottomLeft" state="frozen"/>
      <selection/>
      <selection pane="bottomLeft" activeCell="A7" sqref="A7:J15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3" t="s">
        <v>249</v>
      </c>
    </row>
    <row r="3" ht="39.75" customHeight="1" spans="1:10">
      <c r="A3" s="67" t="str">
        <f>"2025"&amp;"年部门项目支出绩效目标表"</f>
        <v>2025年部门项目支出绩效目标表</v>
      </c>
      <c r="B3" s="4"/>
      <c r="C3" s="4"/>
      <c r="D3" s="4"/>
      <c r="E3" s="4"/>
      <c r="F3" s="68"/>
      <c r="G3" s="4"/>
      <c r="H3" s="68"/>
      <c r="I3" s="68"/>
      <c r="J3" s="4"/>
    </row>
    <row r="4" ht="17.25" customHeight="1" spans="1:1">
      <c r="A4" s="5" t="str">
        <f>"单位名称：昆明市官渡区民航路第二小学"&amp;""</f>
        <v>单位名称：昆明市官渡区民航路第二小学</v>
      </c>
    </row>
    <row r="5" ht="44.25" customHeight="1" spans="1:10">
      <c r="A5" s="69" t="s">
        <v>168</v>
      </c>
      <c r="B5" s="69" t="s">
        <v>250</v>
      </c>
      <c r="C5" s="69" t="s">
        <v>251</v>
      </c>
      <c r="D5" s="69" t="s">
        <v>252</v>
      </c>
      <c r="E5" s="69" t="s">
        <v>253</v>
      </c>
      <c r="F5" s="70" t="s">
        <v>254</v>
      </c>
      <c r="G5" s="69" t="s">
        <v>255</v>
      </c>
      <c r="H5" s="70" t="s">
        <v>256</v>
      </c>
      <c r="I5" s="70" t="s">
        <v>257</v>
      </c>
      <c r="J5" s="69" t="s">
        <v>258</v>
      </c>
    </row>
    <row r="6" ht="18.75" customHeight="1" spans="1:10">
      <c r="A6" s="133">
        <v>1</v>
      </c>
      <c r="B6" s="133">
        <v>2</v>
      </c>
      <c r="C6" s="133">
        <v>3</v>
      </c>
      <c r="D6" s="133">
        <v>4</v>
      </c>
      <c r="E6" s="133">
        <v>5</v>
      </c>
      <c r="F6" s="38">
        <v>6</v>
      </c>
      <c r="G6" s="133">
        <v>7</v>
      </c>
      <c r="H6" s="38">
        <v>8</v>
      </c>
      <c r="I6" s="38">
        <v>9</v>
      </c>
      <c r="J6" s="133">
        <v>10</v>
      </c>
    </row>
    <row r="7" ht="42" customHeight="1" spans="1:10">
      <c r="A7" s="134" t="s">
        <v>248</v>
      </c>
      <c r="B7" s="134" t="s">
        <v>248</v>
      </c>
      <c r="C7" s="134" t="s">
        <v>259</v>
      </c>
      <c r="D7" s="134" t="s">
        <v>260</v>
      </c>
      <c r="E7" s="134" t="s">
        <v>261</v>
      </c>
      <c r="F7" s="134" t="s">
        <v>262</v>
      </c>
      <c r="G7" s="134" t="s">
        <v>263</v>
      </c>
      <c r="H7" s="134" t="s">
        <v>264</v>
      </c>
      <c r="I7" s="134" t="s">
        <v>265</v>
      </c>
      <c r="J7" s="134" t="s">
        <v>266</v>
      </c>
    </row>
    <row r="8" customHeight="1" spans="1:10">
      <c r="A8" s="134"/>
      <c r="B8" s="134" t="s">
        <v>248</v>
      </c>
      <c r="C8" s="134" t="s">
        <v>267</v>
      </c>
      <c r="D8" s="134" t="s">
        <v>268</v>
      </c>
      <c r="E8" s="134" t="s">
        <v>269</v>
      </c>
      <c r="F8" s="134" t="s">
        <v>262</v>
      </c>
      <c r="G8" s="134" t="s">
        <v>263</v>
      </c>
      <c r="H8" s="134" t="s">
        <v>264</v>
      </c>
      <c r="I8" s="134" t="s">
        <v>265</v>
      </c>
      <c r="J8" s="134" t="s">
        <v>270</v>
      </c>
    </row>
    <row r="9" customHeight="1" spans="1:10">
      <c r="A9" s="134"/>
      <c r="B9" s="134" t="s">
        <v>248</v>
      </c>
      <c r="C9" s="134" t="s">
        <v>271</v>
      </c>
      <c r="D9" s="134" t="s">
        <v>272</v>
      </c>
      <c r="E9" s="134" t="s">
        <v>272</v>
      </c>
      <c r="F9" s="134" t="s">
        <v>273</v>
      </c>
      <c r="G9" s="134" t="s">
        <v>274</v>
      </c>
      <c r="H9" s="134" t="s">
        <v>264</v>
      </c>
      <c r="I9" s="134" t="s">
        <v>265</v>
      </c>
      <c r="J9" s="134" t="s">
        <v>275</v>
      </c>
    </row>
    <row r="10" customHeight="1" spans="1:10">
      <c r="A10" s="134" t="s">
        <v>244</v>
      </c>
      <c r="B10" s="134" t="s">
        <v>244</v>
      </c>
      <c r="C10" s="134" t="s">
        <v>259</v>
      </c>
      <c r="D10" s="134" t="s">
        <v>260</v>
      </c>
      <c r="E10" s="134" t="s">
        <v>261</v>
      </c>
      <c r="F10" s="134" t="s">
        <v>262</v>
      </c>
      <c r="G10" s="134" t="s">
        <v>263</v>
      </c>
      <c r="H10" s="134" t="s">
        <v>264</v>
      </c>
      <c r="I10" s="134" t="s">
        <v>265</v>
      </c>
      <c r="J10" s="134" t="s">
        <v>266</v>
      </c>
    </row>
    <row r="11" customHeight="1" spans="1:10">
      <c r="A11" s="134"/>
      <c r="B11" s="134" t="s">
        <v>244</v>
      </c>
      <c r="C11" s="134" t="s">
        <v>267</v>
      </c>
      <c r="D11" s="134" t="s">
        <v>268</v>
      </c>
      <c r="E11" s="134" t="s">
        <v>269</v>
      </c>
      <c r="F11" s="134" t="s">
        <v>262</v>
      </c>
      <c r="G11" s="134" t="s">
        <v>276</v>
      </c>
      <c r="H11" s="134" t="s">
        <v>264</v>
      </c>
      <c r="I11" s="134" t="s">
        <v>265</v>
      </c>
      <c r="J11" s="134" t="s">
        <v>277</v>
      </c>
    </row>
    <row r="12" customHeight="1" spans="1:10">
      <c r="A12" s="134"/>
      <c r="B12" s="134" t="s">
        <v>244</v>
      </c>
      <c r="C12" s="134" t="s">
        <v>271</v>
      </c>
      <c r="D12" s="134" t="s">
        <v>272</v>
      </c>
      <c r="E12" s="134" t="s">
        <v>272</v>
      </c>
      <c r="F12" s="134" t="s">
        <v>273</v>
      </c>
      <c r="G12" s="134" t="s">
        <v>274</v>
      </c>
      <c r="H12" s="134" t="s">
        <v>264</v>
      </c>
      <c r="I12" s="134" t="s">
        <v>265</v>
      </c>
      <c r="J12" s="134" t="s">
        <v>275</v>
      </c>
    </row>
    <row r="13" customHeight="1" spans="1:10">
      <c r="A13" s="134" t="s">
        <v>246</v>
      </c>
      <c r="B13" s="134" t="s">
        <v>246</v>
      </c>
      <c r="C13" s="134" t="s">
        <v>259</v>
      </c>
      <c r="D13" s="134" t="s">
        <v>260</v>
      </c>
      <c r="E13" s="134" t="s">
        <v>261</v>
      </c>
      <c r="F13" s="134" t="s">
        <v>262</v>
      </c>
      <c r="G13" s="134" t="s">
        <v>263</v>
      </c>
      <c r="H13" s="134" t="s">
        <v>264</v>
      </c>
      <c r="I13" s="134" t="s">
        <v>265</v>
      </c>
      <c r="J13" s="134" t="s">
        <v>266</v>
      </c>
    </row>
    <row r="14" customHeight="1" spans="1:10">
      <c r="A14" s="134"/>
      <c r="B14" s="134" t="s">
        <v>246</v>
      </c>
      <c r="C14" s="134" t="s">
        <v>267</v>
      </c>
      <c r="D14" s="134" t="s">
        <v>268</v>
      </c>
      <c r="E14" s="134" t="s">
        <v>269</v>
      </c>
      <c r="F14" s="134" t="s">
        <v>262</v>
      </c>
      <c r="G14" s="134" t="s">
        <v>263</v>
      </c>
      <c r="H14" s="134" t="s">
        <v>264</v>
      </c>
      <c r="I14" s="134" t="s">
        <v>265</v>
      </c>
      <c r="J14" s="134" t="s">
        <v>269</v>
      </c>
    </row>
    <row r="15" customHeight="1" spans="1:10">
      <c r="A15" s="134"/>
      <c r="B15" s="134" t="s">
        <v>246</v>
      </c>
      <c r="C15" s="134" t="s">
        <v>271</v>
      </c>
      <c r="D15" s="134" t="s">
        <v>272</v>
      </c>
      <c r="E15" s="134" t="s">
        <v>278</v>
      </c>
      <c r="F15" s="134" t="s">
        <v>273</v>
      </c>
      <c r="G15" s="134" t="s">
        <v>274</v>
      </c>
      <c r="H15" s="134" t="s">
        <v>264</v>
      </c>
      <c r="I15" s="134" t="s">
        <v>265</v>
      </c>
      <c r="J15" s="134" t="s">
        <v>278</v>
      </c>
    </row>
  </sheetData>
  <mergeCells count="8">
    <mergeCell ref="A3:J3"/>
    <mergeCell ref="A4:H4"/>
    <mergeCell ref="A7:A9"/>
    <mergeCell ref="A10:A12"/>
    <mergeCell ref="A13:A15"/>
    <mergeCell ref="B7:B9"/>
    <mergeCell ref="B10:B12"/>
    <mergeCell ref="B13:B1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尘雨</cp:lastModifiedBy>
  <dcterms:created xsi:type="dcterms:W3CDTF">2025-02-06T07:09:00Z</dcterms:created>
  <dcterms:modified xsi:type="dcterms:W3CDTF">2025-02-28T06:59:22Z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2052-12.1.0.19302</vt:lpwstr>
  </property>
</Properties>
</file>