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jcw001\Desktop\待办\2025预算公开\二级单位公开\住建\"/>
    </mc:Choice>
  </mc:AlternateContent>
  <bookViews>
    <workbookView xWindow="0" yWindow="0" windowWidth="28800" windowHeight="12240"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62913"/>
</workbook>
</file>

<file path=xl/calcChain.xml><?xml version="1.0" encoding="utf-8"?>
<calcChain xmlns="http://schemas.openxmlformats.org/spreadsheetml/2006/main">
  <c r="A4" i="8" l="1"/>
  <c r="F30" i="5"/>
  <c r="E30" i="5"/>
  <c r="D30" i="5"/>
  <c r="G30" i="5"/>
  <c r="F31" i="3"/>
  <c r="E31" i="3"/>
  <c r="E35" i="17" l="1"/>
  <c r="A4" i="17"/>
  <c r="A4" i="16"/>
  <c r="A4" i="15"/>
  <c r="A4" i="14"/>
  <c r="A4" i="13"/>
  <c r="A3" i="14"/>
  <c r="A3" i="13"/>
  <c r="A4" i="12"/>
  <c r="E12" i="12"/>
  <c r="D12" i="12"/>
  <c r="H12" i="11"/>
  <c r="G12" i="11"/>
  <c r="A4" i="11"/>
  <c r="A4" i="10"/>
  <c r="A4" i="9" l="1"/>
  <c r="A4" i="7"/>
  <c r="A4" i="6"/>
  <c r="A4" i="5"/>
  <c r="A4" i="4"/>
  <c r="A4" i="3"/>
  <c r="A4" i="2"/>
  <c r="A4" i="1"/>
  <c r="I35" i="8" l="1"/>
  <c r="I10" i="8"/>
  <c r="I11" i="8"/>
  <c r="I12" i="8"/>
  <c r="I13" i="8"/>
  <c r="I14" i="8"/>
  <c r="I15" i="8"/>
  <c r="I16" i="8"/>
  <c r="I17" i="8"/>
  <c r="I18" i="8"/>
  <c r="I19" i="8"/>
  <c r="I20" i="8"/>
  <c r="I21" i="8"/>
  <c r="I22" i="8"/>
  <c r="I23" i="8"/>
  <c r="I24" i="8"/>
  <c r="I25" i="8"/>
  <c r="I26" i="8"/>
  <c r="I27" i="8"/>
  <c r="I28" i="8"/>
  <c r="I29" i="8"/>
  <c r="I30" i="8"/>
  <c r="I31" i="8"/>
  <c r="I32" i="8"/>
  <c r="I33" i="8"/>
  <c r="I34" i="8"/>
  <c r="R35" i="8"/>
  <c r="R10" i="8"/>
  <c r="R11" i="8"/>
  <c r="R12" i="8"/>
  <c r="R13" i="8"/>
  <c r="R14" i="8"/>
  <c r="R15" i="8"/>
  <c r="R16" i="8"/>
  <c r="R17" i="8"/>
  <c r="R18" i="8"/>
  <c r="R19" i="8"/>
  <c r="R20" i="8"/>
  <c r="R21" i="8"/>
  <c r="R22" i="8"/>
  <c r="R23" i="8"/>
  <c r="R24" i="8"/>
  <c r="R25" i="8"/>
  <c r="R26" i="8"/>
  <c r="R27" i="8"/>
  <c r="R28" i="8"/>
  <c r="R29" i="8"/>
  <c r="R30" i="8"/>
  <c r="R31" i="8"/>
  <c r="R32" i="8"/>
  <c r="R33" i="8"/>
  <c r="R34" i="8"/>
  <c r="R9" i="8"/>
  <c r="I9" i="8"/>
  <c r="W35" i="8"/>
  <c r="J35" i="8"/>
  <c r="K35" i="8"/>
  <c r="L60" i="7"/>
  <c r="I60" i="7"/>
  <c r="H60" i="7"/>
  <c r="C25" i="5" l="1"/>
  <c r="D9" i="5"/>
  <c r="C9" i="5" s="1"/>
  <c r="D10" i="5"/>
  <c r="C10" i="5" s="1"/>
  <c r="D11" i="5"/>
  <c r="C11" i="5" s="1"/>
  <c r="D12" i="5"/>
  <c r="C12" i="5" s="1"/>
  <c r="D13" i="5"/>
  <c r="C13" i="5" s="1"/>
  <c r="D14" i="5"/>
  <c r="C14" i="5" s="1"/>
  <c r="D15" i="5"/>
  <c r="C15" i="5" s="1"/>
  <c r="D16" i="5"/>
  <c r="C16" i="5" s="1"/>
  <c r="D17" i="5"/>
  <c r="C17" i="5" s="1"/>
  <c r="D18" i="5"/>
  <c r="D19" i="5"/>
  <c r="C19" i="5" s="1"/>
  <c r="D20" i="5"/>
  <c r="C20" i="5" s="1"/>
  <c r="D21" i="5"/>
  <c r="C21" i="5" s="1"/>
  <c r="D22" i="5"/>
  <c r="C22" i="5" s="1"/>
  <c r="D23" i="5"/>
  <c r="C23" i="5" s="1"/>
  <c r="D24" i="5"/>
  <c r="C24" i="5" s="1"/>
  <c r="D8" i="5"/>
  <c r="C8" i="5" s="1"/>
  <c r="D9" i="3"/>
  <c r="D10" i="3"/>
  <c r="D11" i="3"/>
  <c r="D12" i="3"/>
  <c r="D13" i="3"/>
  <c r="D14" i="3"/>
  <c r="D15" i="3"/>
  <c r="D16" i="3"/>
  <c r="D17" i="3"/>
  <c r="D19" i="3"/>
  <c r="D20" i="3"/>
  <c r="D21" i="3"/>
  <c r="D22" i="3"/>
  <c r="D23" i="3"/>
  <c r="D24" i="3"/>
  <c r="D25" i="3"/>
  <c r="D26" i="3"/>
  <c r="D27" i="3"/>
  <c r="D8" i="3"/>
  <c r="G28" i="3"/>
  <c r="H28" i="3"/>
  <c r="I28" i="3"/>
  <c r="J28" i="3"/>
  <c r="K28" i="3"/>
  <c r="L28" i="3"/>
  <c r="M28" i="3"/>
  <c r="N28" i="3"/>
  <c r="O28" i="3"/>
  <c r="F28" i="3"/>
  <c r="E28" i="3"/>
  <c r="C28" i="3"/>
  <c r="B4" i="8"/>
  <c r="D28" i="3" l="1"/>
  <c r="C30" i="5"/>
</calcChain>
</file>

<file path=xl/sharedStrings.xml><?xml version="1.0" encoding="utf-8"?>
<sst xmlns="http://schemas.openxmlformats.org/spreadsheetml/2006/main" count="2571" uniqueCount="742">
  <si>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</si>
  <si>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</si>
  <si>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</si>
  <si>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</si>
  <si>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</si>
  <si>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</si>
  <si>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</si>
  <si>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</si>
  <si>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</si>
  <si>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</si>
  <si>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</si>
  <si>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</si>
  <si>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</si>
  <si>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</si>
  <si>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</si>
  <si>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</si>
  <si>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</si>
  <si>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</si>
  <si>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</si>
  <si>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</si>
  <si>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</si>
  <si>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</si>
  <si>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</si>
  <si>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</si>
  <si>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</si>
  <si>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</si>
  <si>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</si>
  <si>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</si>
  <si>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</si>
  <si>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</si>
  <si>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</si>
  <si>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</si>
  <si>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</si>
  <si>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</si>
  <si>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</si>
  <si>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</si>
  <si>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</si>
  <si>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</si>
  <si>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</si>
  <si>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</si>
  <si>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</si>
  <si>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</si>
  <si>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</si>
  <si>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</si>
  <si>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</si>
  <si>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</si>
  <si>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</si>
  <si>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</si>
  <si>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</si>
  <si>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</si>
  <si>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</si>
  <si>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</si>
  <si>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</si>
  <si>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</si>
  <si>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</si>
  <si>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</si>
  <si>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</si>
  <si>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</si>
  <si>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</si>
  <si>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</si>
  <si>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</si>
  <si>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</si>
  <si>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</si>
  <si>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</si>
  <si>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</si>
  <si>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</si>
  <si>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</si>
  <si>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</si>
  <si>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</si>
  <si>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</si>
  <si>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</si>
  <si>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</si>
  <si>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</si>
  <si>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</si>
  <si>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</si>
  <si>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</si>
  <si>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</si>
  <si>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</si>
  <si>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</si>
  <si>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</si>
  <si>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</si>
  <si>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</si>
  <si>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</si>
  <si>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</si>
  <si>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</si>
  <si>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</si>
  <si>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</si>
  <si>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</si>
  <si>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</si>
  <si>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</si>
  <si>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</si>
  <si>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</si>
  <si>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</si>
  <si>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</si>
  <si>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</si>
  <si>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</si>
  <si>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</si>
  <si>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</si>
  <si>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</si>
  <si>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</si>
  <si>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</si>
  <si>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</si>
  <si>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</si>
  <si>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</si>
  <si>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</si>
  <si>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</si>
  <si>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预算05-1表</t>
  </si>
  <si>
    <t>2025年部门项目支出预算表</t>
  </si>
  <si>
    <t>项目分类</t>
  </si>
  <si>
    <t>项目单位</t>
  </si>
  <si>
    <t>本年拨款</t>
  </si>
  <si>
    <t>其中：本次下达</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</si>
  <si>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</si>
  <si>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</si>
  <si>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</si>
  <si>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</si>
  <si>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</si>
  <si>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</si>
  <si>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</si>
  <si>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</si>
  <si>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</si>
  <si>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</si>
  <si>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</si>
  <si>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</si>
  <si>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</si>
  <si>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2025年部门政府性基金预算支出预算表</t>
  </si>
  <si>
    <t>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</si>
  <si>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</si>
  <si>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</si>
  <si>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</si>
  <si>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</si>
  <si>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</si>
  <si>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</si>
  <si>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</si>
  <si>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</si>
  <si>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</si>
  <si>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</si>
  <si>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</si>
  <si>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</si>
  <si>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</si>
  <si>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2025年部门政府购买服务预算表</t>
  </si>
  <si>
    <t>政府购买服务项目</t>
  </si>
  <si>
    <t>政府购买服务目录</t>
  </si>
  <si>
    <t>预算09-1表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</si>
  <si>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</si>
  <si>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</si>
  <si>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</si>
  <si>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</si>
  <si>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</si>
  <si>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</si>
  <si>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</si>
  <si>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</si>
  <si>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</si>
  <si>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</si>
  <si>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</si>
  <si>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</si>
  <si>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</si>
  <si>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</si>
  <si>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</si>
  <si>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</si>
  <si>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</si>
  <si>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</si>
  <si>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</si>
  <si>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</si>
  <si>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</si>
  <si>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</si>
  <si>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</si>
  <si>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预算10表</t>
  </si>
  <si>
    <t>2025年新增资产配置表</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</si>
  <si>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</si>
  <si>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</si>
  <si>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</si>
  <si>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</si>
  <si>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</si>
  <si>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</si>
  <si>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</si>
  <si>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</si>
  <si>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</si>
  <si>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</si>
  <si>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</si>
  <si>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</si>
  <si>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</si>
  <si>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</si>
  <si>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</si>
  <si>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</si>
  <si>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</si>
  <si>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</si>
  <si>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
  </si>
  <si>
    <t xml:space="preserve">62,576,665.62
</t>
    <phoneticPr fontId="22" type="noConversion"/>
  </si>
  <si>
    <t xml:space="preserve"> 一、一般公共服务支出</t>
  </si>
  <si>
    <t xml:space="preserve"> 二、外交支出</t>
  </si>
  <si>
    <t xml:space="preserve"> 三、国防支出</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</si>
  <si>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</si>
  <si>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</si>
  <si>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</si>
  <si>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</si>
  <si>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</si>
  <si>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</si>
  <si>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</si>
  <si>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</si>
  <si>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</si>
  <si>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</si>
  <si>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</si>
  <si>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</si>
  <si>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</si>
  <si>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</si>
  <si>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</si>
  <si>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</si>
  <si>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</si>
  <si>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</si>
  <si>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</si>
  <si>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</si>
  <si>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</si>
  <si>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</si>
  <si>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</si>
  <si>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</si>
  <si>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</si>
  <si>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昆明市官渡区住房和城乡建设局
</t>
    <phoneticPr fontId="22" type="noConversion"/>
  </si>
  <si>
    <t xml:space="preserve">8,971,935.30
</t>
    <phoneticPr fontId="22" type="noConversion"/>
  </si>
  <si>
    <t xml:space="preserve"> </t>
  </si>
  <si>
    <t xml:space="preserve"> </t>
    <phoneticPr fontId="22" type="noConversion"/>
  </si>
  <si>
    <t xml:space="preserve">8,971,935.30
</t>
    <phoneticPr fontId="22" type="noConversion"/>
  </si>
  <si>
    <t xml:space="preserve"> </t>
    <phoneticPr fontId="22" type="noConversion"/>
  </si>
  <si>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</si>
  <si>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</si>
  <si>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</si>
  <si>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</si>
  <si>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</si>
  <si>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</si>
  <si>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</si>
  <si>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</si>
  <si>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</si>
  <si>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</si>
  <si>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</si>
  <si>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</si>
  <si>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</si>
  <si>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</si>
  <si>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2110302</t>
  </si>
  <si>
    <t>水体</t>
  </si>
  <si>
    <t>2120101</t>
  </si>
  <si>
    <t>行政运行</t>
  </si>
  <si>
    <t>2120102</t>
  </si>
  <si>
    <t>一般行政管理事务</t>
  </si>
  <si>
    <t>2120201</t>
  </si>
  <si>
    <t>城乡社区规划与管理</t>
  </si>
  <si>
    <t>2120303</t>
  </si>
  <si>
    <t>小城镇基础设施建设</t>
  </si>
  <si>
    <t>2120399</t>
  </si>
  <si>
    <t>其他城乡社区公共设施支出</t>
  </si>
  <si>
    <t>2140104</t>
  </si>
  <si>
    <t>公路建设</t>
  </si>
  <si>
    <t>2210108</t>
  </si>
  <si>
    <t>老旧小区改造</t>
  </si>
  <si>
    <t>2210199</t>
  </si>
  <si>
    <t>其他保障性安居工程支出</t>
  </si>
  <si>
    <t>2210201</t>
  </si>
  <si>
    <t>住房公积金</t>
  </si>
  <si>
    <t>2240502</t>
  </si>
  <si>
    <t xml:space="preserve"> </t>
    <phoneticPr fontId="22" type="noConversion"/>
  </si>
  <si>
    <t>备注：“三公”经费增减变化原因说明:2025年“三公”经费预算30,780.00元，比上年预算数减少109,020.00元，其中：因公出国（境）费预算0.00元，比上年预算数减少0.00元；2.公务接待费预算为0.00元，比上年预算数减少0.00元；3.公务用车购置及运行维护费为30,780.00元，比上年预算数减少109,020.00元，其中：公务用车购置费0.00元，比上年预算数减少0.00元；30,780.00元，比上年预算数减少109,020.00元；“三公”经费减少的原因主要是严格执行经费相关规定，厉行节约，降低公务用车运行维护费支出，合理、节约使用资金。</t>
    <phoneticPr fontId="22" type="noConversion"/>
  </si>
  <si>
    <t>“三公”经费合计</t>
    <phoneticPr fontId="22" type="noConversion"/>
  </si>
  <si>
    <t>昆明市官渡区住房和城乡建设局</t>
  </si>
  <si>
    <t>行政人员绩效奖励</t>
  </si>
  <si>
    <t>公务交通补贴</t>
  </si>
  <si>
    <t>公车购置及运维费</t>
  </si>
  <si>
    <t>其他人员支出</t>
  </si>
  <si>
    <t>事业人员公共交通专项经费</t>
  </si>
  <si>
    <t>离退休干部走访慰问经费</t>
  </si>
  <si>
    <t>其他财政供养人员工资支出</t>
  </si>
  <si>
    <t>事业人员工资支出</t>
  </si>
  <si>
    <t>一般公用支出</t>
  </si>
  <si>
    <t>行政人员公共交通专项经费</t>
  </si>
  <si>
    <t>行政人员工资支出</t>
  </si>
  <si>
    <t>工会经费</t>
  </si>
  <si>
    <t>社会保障缴费</t>
  </si>
  <si>
    <t>事业人员绩效奖励</t>
  </si>
  <si>
    <t>离退休人员支出</t>
  </si>
  <si>
    <t>30103</t>
  </si>
  <si>
    <t>奖金</t>
  </si>
  <si>
    <t>30113</t>
  </si>
  <si>
    <t>30239</t>
  </si>
  <si>
    <t>其他交通费用</t>
  </si>
  <si>
    <t>30231</t>
  </si>
  <si>
    <t>公务用车运行维护费</t>
  </si>
  <si>
    <t>30199</t>
  </si>
  <si>
    <t>其他工资福利支出</t>
  </si>
  <si>
    <t>30229</t>
  </si>
  <si>
    <t>福利费</t>
  </si>
  <si>
    <t>30101</t>
  </si>
  <si>
    <t>基本工资</t>
  </si>
  <si>
    <t>30102</t>
  </si>
  <si>
    <t>津贴补贴</t>
  </si>
  <si>
    <t>30107</t>
  </si>
  <si>
    <t>绩效工资</t>
  </si>
  <si>
    <t>30201</t>
  </si>
  <si>
    <t>办公费</t>
  </si>
  <si>
    <t>30205</t>
  </si>
  <si>
    <t>水费</t>
  </si>
  <si>
    <t>30206</t>
  </si>
  <si>
    <t>电费</t>
  </si>
  <si>
    <t>30207</t>
  </si>
  <si>
    <t>邮电费</t>
  </si>
  <si>
    <t>30209</t>
  </si>
  <si>
    <t>物业管理费</t>
  </si>
  <si>
    <t>30211</t>
  </si>
  <si>
    <t>差旅费</t>
  </si>
  <si>
    <t>30216</t>
  </si>
  <si>
    <t>培训费</t>
  </si>
  <si>
    <t>30299</t>
  </si>
  <si>
    <t>其他商品和服务支出</t>
  </si>
  <si>
    <t>30228</t>
  </si>
  <si>
    <t>30108</t>
  </si>
  <si>
    <t>机关事业单位基本养老保险缴费</t>
  </si>
  <si>
    <t>30109</t>
  </si>
  <si>
    <t>职业年金缴费</t>
  </si>
  <si>
    <t>30110</t>
  </si>
  <si>
    <t>职工基本医疗保险缴费</t>
  </si>
  <si>
    <t>30111</t>
  </si>
  <si>
    <t>公务员医疗补助缴费</t>
  </si>
  <si>
    <t>30112</t>
  </si>
  <si>
    <t>其他社会保障缴费</t>
  </si>
  <si>
    <t>30305</t>
  </si>
  <si>
    <t>生活补助</t>
  </si>
  <si>
    <t>313 事业发展类</t>
  </si>
  <si>
    <t>业务专项经费</t>
  </si>
  <si>
    <t>311 专项业务类</t>
  </si>
  <si>
    <t>312 民生类</t>
  </si>
  <si>
    <t>防震减灾专项经费</t>
  </si>
  <si>
    <t>直管公房零星修缮维修工程专项经费</t>
  </si>
  <si>
    <t>肉联厂道口看收费用及设备维修专项经费</t>
  </si>
  <si>
    <t>房屋产权专项经费</t>
  </si>
  <si>
    <t>官渡区房地产领域维稳工作专项经费</t>
  </si>
  <si>
    <t>A24（1）地块昆明市官渡区住房和城乡建设局（24套直管公房）回迁安置过渡费（菊花里11号）资金</t>
  </si>
  <si>
    <t>A13（1,2）C1地块官渡区住房和城乡建设局（8套直管公房）临时安置过渡费（五里多菜园子8号）资金</t>
  </si>
  <si>
    <t>福兴小区（20套直管公房）临时安置过渡费（福兴小区）资金</t>
  </si>
  <si>
    <t>房管所食堂运行专项经费</t>
  </si>
  <si>
    <t>官渡区雨污分流市政主干建设项目资金</t>
  </si>
  <si>
    <t>收支专用账户上缴利息专项资金</t>
  </si>
  <si>
    <t>住建局产权处食堂经费</t>
  </si>
  <si>
    <t>官渡区主城区年度公共排水设施运行维护经费</t>
  </si>
  <si>
    <t>官渡区市政道路设施应急施工及地下排水管网设施运维和应急处置工作经费</t>
  </si>
  <si>
    <t>西亮塘、十里铺泵站运行管理经费</t>
  </si>
  <si>
    <t>昆明市官渡6号路等13条新建道路政府和社会资本合作（PPP）项目资金</t>
  </si>
  <si>
    <t>官渡区昌宏路南段（广福路至环湖东路）市容环境提升改造工程（2019年至2020年）项目经费</t>
  </si>
  <si>
    <t>2023年金马路肉联厂道口委托管养项目经费</t>
  </si>
  <si>
    <t>官渡区35条道路提升改造项目第一标段</t>
  </si>
  <si>
    <t>官渡区35条道路提升改造项目第二标段</t>
  </si>
  <si>
    <t>官渡49号电力通道新建工程项目</t>
  </si>
  <si>
    <t>官渡49号（金源大道）市政道路新建工程</t>
  </si>
  <si>
    <t>滇池绿道三个半岛段慢行系统贯通工程项目资金</t>
  </si>
  <si>
    <t>退回2023年官渡区保障性安居工程（棚户区改造）中央及省级补助资金</t>
  </si>
  <si>
    <t>退回2023年官渡区老旧小区改造项目中央补助资金</t>
  </si>
  <si>
    <t>30213</t>
  </si>
  <si>
    <t>维修（护）费</t>
  </si>
  <si>
    <t>30905</t>
  </si>
  <si>
    <t>基础设施建设</t>
  </si>
  <si>
    <t>31005</t>
  </si>
  <si>
    <t>31006</t>
  </si>
  <si>
    <t>大型修缮</t>
  </si>
  <si>
    <t>530111200000000000087</t>
  </si>
  <si>
    <t>530111200000000000489</t>
  </si>
  <si>
    <t>530111200000000000831</t>
  </si>
  <si>
    <t>530111200000000001104</t>
  </si>
  <si>
    <t>530111200000000001107</t>
  </si>
  <si>
    <t>530111221100001218525</t>
  </si>
  <si>
    <t>530111231100001781596</t>
  </si>
  <si>
    <t>530111231100001781687</t>
  </si>
  <si>
    <t>530111231100001814329</t>
  </si>
  <si>
    <t>530111241100002126250</t>
  </si>
  <si>
    <t>530111251100003705009</t>
  </si>
  <si>
    <t>530111251100003736079</t>
  </si>
  <si>
    <t>530111251100003736295</t>
  </si>
  <si>
    <t>530111251100003737238</t>
  </si>
  <si>
    <t>530111251100003737279</t>
  </si>
  <si>
    <t>530111251100003752099</t>
  </si>
  <si>
    <t>530111251100003974256</t>
  </si>
  <si>
    <t>530111251100003974614</t>
  </si>
  <si>
    <t>530111251100003974650</t>
  </si>
  <si>
    <t>530111251100003974694</t>
  </si>
  <si>
    <t>530111251100003974741</t>
  </si>
  <si>
    <t>530111251100003974776</t>
  </si>
  <si>
    <t>530111251100004075375</t>
  </si>
  <si>
    <t>530111251100004108829</t>
  </si>
  <si>
    <t>530111251100004108837</t>
  </si>
  <si>
    <t>530111241100002672488</t>
  </si>
  <si>
    <t>530111210000000003436</t>
  </si>
  <si>
    <t>530111210000000003437</t>
  </si>
  <si>
    <t>530111210000000003438</t>
  </si>
  <si>
    <t>530111210000000003439</t>
  </si>
  <si>
    <t>530111210000000003442</t>
  </si>
  <si>
    <t>530111210000000003444</t>
  </si>
  <si>
    <t>530111241100002292739</t>
  </si>
  <si>
    <t>530111241100002106598</t>
  </si>
  <si>
    <t>530111251100003871882</t>
  </si>
  <si>
    <t>530111251100003871892</t>
  </si>
  <si>
    <t>530111241100002106702</t>
  </si>
  <si>
    <t>530111210000000003443</t>
  </si>
  <si>
    <t>530111231100001495685</t>
  </si>
  <si>
    <t>530111231100001495696</t>
  </si>
  <si>
    <t>530111210000000003445</t>
  </si>
  <si>
    <t>530111231100001495695</t>
  </si>
  <si>
    <t>2季度完成部门内部审计，4季度完成物业费支付。办公费、法律服务费及维修耗材。</t>
  </si>
  <si>
    <t>产出指标</t>
  </si>
  <si>
    <t>数量指标</t>
  </si>
  <si>
    <t>工作目标完成数</t>
  </si>
  <si>
    <t>项</t>
  </si>
  <si>
    <t>考核项目实施，工作目标完成数是否达到5项</t>
  </si>
  <si>
    <t>定量指标</t>
  </si>
  <si>
    <t>&gt;=</t>
  </si>
  <si>
    <t>任务完成合格率</t>
  </si>
  <si>
    <t>=</t>
  </si>
  <si>
    <t>100</t>
  </si>
  <si>
    <t>%</t>
  </si>
  <si>
    <t>考核年度工作任务是否全部合格完成。</t>
  </si>
  <si>
    <t>时效指标</t>
  </si>
  <si>
    <t>任务完成及时率</t>
  </si>
  <si>
    <t>考核项目是否及时完成，任务完成及时率=（计划完成时间-实际完成时间）/计划完成时间*100%</t>
  </si>
  <si>
    <t>应急避难所维护数量</t>
  </si>
  <si>
    <t>个</t>
  </si>
  <si>
    <t>考核项目应急避难所维护数量是否达到5个。</t>
  </si>
  <si>
    <t>备案预案</t>
  </si>
  <si>
    <t>25</t>
  </si>
  <si>
    <t>开展全区地震应急准备工作检查</t>
  </si>
  <si>
    <t>次</t>
  </si>
  <si>
    <t>宣传用品制作数</t>
  </si>
  <si>
    <t>200</t>
  </si>
  <si>
    <t>套</t>
  </si>
  <si>
    <t>新建三类地震应急避难场所</t>
  </si>
  <si>
    <t>50</t>
  </si>
  <si>
    <t>所</t>
  </si>
  <si>
    <t>培训演练地震应急救援志愿者队伍数</t>
  </si>
  <si>
    <t>支</t>
  </si>
  <si>
    <t>效益指标</t>
  </si>
  <si>
    <t>保障各项业务工作正常开展情况</t>
  </si>
  <si>
    <t>定性指标</t>
  </si>
  <si>
    <t>考核项目实施后，保障各项业务工作正在开展情况是否达100%</t>
  </si>
  <si>
    <t>可持续保障影响力</t>
  </si>
  <si>
    <t>年</t>
  </si>
  <si>
    <t>考核通过项目实施是否能够持续保证部门年度工作任务完成 。</t>
  </si>
  <si>
    <t>工作人员满意度</t>
  </si>
  <si>
    <t>95</t>
  </si>
  <si>
    <t>社会群众满意度</t>
  </si>
  <si>
    <t>90</t>
  </si>
  <si>
    <t>办理相关业务市民满意度</t>
  </si>
  <si>
    <t>满意度指标</t>
  </si>
  <si>
    <t>考核项目实施后，工作人员对项目总体满意度是否达到预期目标</t>
  </si>
  <si>
    <t>考核项目实施后，社会群众对项目总体满意度是否达到预期目标</t>
  </si>
  <si>
    <t>考核项目实施后，办理相关业务市民对项目总体满意度是否达到预期目标</t>
  </si>
  <si>
    <t>考核备案预案数是否达到预期目标</t>
  </si>
  <si>
    <t>考核 开展全区地震应急准备工作检查是否达到预期目标</t>
  </si>
  <si>
    <t>考核科普宣传检查是否达到预期目标</t>
  </si>
  <si>
    <t>市级下发的文件任务清单及考核指标</t>
  </si>
  <si>
    <t>考核培训演练地震应急救援志愿者队伍数是否达到预期目标</t>
  </si>
  <si>
    <t>质量指标</t>
  </si>
  <si>
    <t>项目实施验收合格率</t>
  </si>
  <si>
    <t>官渡观测站正常运转</t>
  </si>
  <si>
    <t>考核项目实施中工程建设项目验收合格率是否达到相关文件标准。</t>
  </si>
  <si>
    <t>考核官渡观测站是否正常运转，及时检修。</t>
  </si>
  <si>
    <t>观测中心设施完好率</t>
  </si>
  <si>
    <t>防震减灾综合能力建设推进情况</t>
  </si>
  <si>
    <t>考核通过项目实施，观测中心设施完好率是否达100%。</t>
  </si>
  <si>
    <t>考核通过项目实施，是否有效促进防震减灾综合能力建设推进情况。</t>
  </si>
  <si>
    <t>受训人员满意度</t>
  </si>
  <si>
    <t>参与活动市民满意度</t>
  </si>
  <si>
    <t>考察通过项目实施，受训人员对项目综合满意度是否达到预期目标</t>
  </si>
  <si>
    <t>考察通过项目实施，工作人员对项目综合满意度是否达到预期目标</t>
  </si>
  <si>
    <t>考察通过项目实施，参与活动市民对项目综合满意度是否达到预期目标</t>
  </si>
  <si>
    <t>房屋建筑结构稳定和设备设施的正常使用情况</t>
  </si>
  <si>
    <t>考核通过项目实施，对本辖区内直管公房的使用安全性，及保障房屋建筑结构稳定和设备设施的正常使用情况是否达95%</t>
  </si>
  <si>
    <t>内部工作人员满意度</t>
  </si>
  <si>
    <t>考察通过项目实施，内部工作人员对项目综合满意度是否达到预期目标</t>
  </si>
  <si>
    <t>零星修缮维护覆盖率</t>
  </si>
  <si>
    <t>考核 零星修缮维护工程是否覆盖全面区达到100%</t>
  </si>
  <si>
    <t>直管公房维修质量合格率</t>
  </si>
  <si>
    <t>考核通过项目实施，直管公房维修质量合格率是否达95%。</t>
  </si>
  <si>
    <t>保证我区直管公房正常使用</t>
  </si>
  <si>
    <t>考核通过项目实施，是否有效保证我区直管公房正常使用</t>
  </si>
  <si>
    <t>服务对象满意度</t>
  </si>
  <si>
    <t>考察通过项目实施，服务对象对项目综合满意度是否达到预期目标</t>
  </si>
  <si>
    <t>确保房管所、产权处工作人员的用餐问题得以解决。</t>
  </si>
  <si>
    <t>就餐人数</t>
  </si>
  <si>
    <t>17</t>
  </si>
  <si>
    <t>人</t>
  </si>
  <si>
    <t>考核就餐人数是否符合在职人数。</t>
  </si>
  <si>
    <t>就餐人员就餐标准</t>
  </si>
  <si>
    <t>260</t>
  </si>
  <si>
    <t>元/人*月</t>
  </si>
  <si>
    <t>考核就餐人员就餐标准</t>
  </si>
  <si>
    <t>食堂验收合格率</t>
  </si>
  <si>
    <t>考核食堂菜品验收合格率</t>
  </si>
  <si>
    <t>社会效益</t>
  </si>
  <si>
    <t>保障房管所、产权处职工就餐</t>
  </si>
  <si>
    <t>可持续影响</t>
  </si>
  <si>
    <t>确保食堂正常运行</t>
  </si>
  <si>
    <t>职工满意度</t>
  </si>
  <si>
    <t>保障A24-1地块昆明市官渡区住房和城乡建设局（24套直管公房）回迁安置过渡费（菊花里11号）正常发放。</t>
  </si>
  <si>
    <t>及时发放被拆迁公房住户过渡费</t>
  </si>
  <si>
    <t>每月按时发放</t>
  </si>
  <si>
    <t>每月按时发放被拆迁公房住户过渡费</t>
  </si>
  <si>
    <t>保障被拆迁公房住户的权益</t>
  </si>
  <si>
    <t>保持稳定</t>
  </si>
  <si>
    <t>公房住户满意度</t>
  </si>
  <si>
    <t>80</t>
  </si>
  <si>
    <t>滇池绿道三个半岛段慢行系统贯通工程，包含道路工程、桥涵工程排水工程、绿化工程等工程，建设道路共总长度10.34km。</t>
  </si>
  <si>
    <t>质量合格率</t>
  </si>
  <si>
    <t>考核绿道质量合格，质保管养合格</t>
  </si>
  <si>
    <t>成本指标</t>
  </si>
  <si>
    <t>经济成本指标</t>
  </si>
  <si>
    <t>&lt;=</t>
  </si>
  <si>
    <t>7014.66</t>
  </si>
  <si>
    <t>万元</t>
  </si>
  <si>
    <t>考核实际成本使用情况</t>
  </si>
  <si>
    <t>通过项目建设提高了片区绿化、交通空间，为居民创造良好的居住环境和出行条件。</t>
  </si>
  <si>
    <t>道路周边群众满意度</t>
  </si>
  <si>
    <t>70</t>
  </si>
  <si>
    <t>考核绿道周边群众满意度</t>
  </si>
  <si>
    <t>2025年1-4季度总共完成二手房交易备案数8900套，商品房交易备案数10000套，房屋租赁备案100套，同时确保档案保管。其中：1季度完成总量百分之25%（二手房交易备案2225套、商品房交易备案2500套、房屋租赁备案数25套），2季度完成总量百分之25%（二手房交易备案2225套、商品房交易备案2500套、房屋租赁备案数25套），3季度完成总量百分之25%（二手房交易备案2225套、商品房交易备案2500套、房屋租赁备案数25套），4季度完成总量百分之25%（二手房交易备案2225套、商品房交易备案2500套、房屋租赁备案数25套）。</t>
  </si>
  <si>
    <t>二手房交易备案数</t>
  </si>
  <si>
    <t>8900</t>
  </si>
  <si>
    <t>考核二手房交易备案数是否达到8900套的预期目标</t>
  </si>
  <si>
    <t>商品房交易备案数</t>
  </si>
  <si>
    <t>10000</t>
  </si>
  <si>
    <t>考核商品房交易备案数是否达到10000套的预期目标</t>
  </si>
  <si>
    <t>房屋租赁备案数</t>
  </si>
  <si>
    <t>考核房屋租赁备案数是否达到100套的预期目标</t>
  </si>
  <si>
    <t>档案保管完整性</t>
  </si>
  <si>
    <t>考核市民办理的相关二手房、商品房交易备案数据是否保管完整。</t>
  </si>
  <si>
    <t>经济效益</t>
  </si>
  <si>
    <t>房屋交易税收提升性</t>
  </si>
  <si>
    <t>考核通过相关二手房、商品房交易，对本地区房屋交易税收较往年的提升情况。</t>
  </si>
  <si>
    <t>服务素质提高率</t>
  </si>
  <si>
    <t>考核通过项目实施，服务素质提高率。服务素质提高率=（今年服务素质综合分-去年服务素质综合分）/去年服务素质综合分*100%</t>
  </si>
  <si>
    <t>办理备案市民满意度</t>
  </si>
  <si>
    <t>考察通过项目实施，办理备案市民满意度是否达到预期目标90%或以上。</t>
  </si>
  <si>
    <t>普通市民满意度</t>
  </si>
  <si>
    <t>考察通过项目实施， 普通市民满意度是否达到预期目标90%或以上。</t>
  </si>
  <si>
    <t>考察通过项目实施， 工作人员满意度是否达到预期目标90%或以上。</t>
  </si>
  <si>
    <t xml:space="preserve">全面完成全市对各县市区的防震减灾工作目标考核任务，按要求开展地震监测预报、地震灾害预防、地震应急救援准备、地震科普宣传工作，有效预防地震灾害，为官渡区经济建设和社会发展服务。
2024年，为保障官渡区住房和城乡建设防震减灾办完成既定的行政工作任务，用于防震减灾专项经费支出66.02万元。具体为以下项目：
１．六甲地震观测站物业管理（含安全保卫、设施维护、卫生保洁、绿化管养等）的人工服务费20000元／年
２．新建2个三类应急避难场所，24个临时避难场所500000元（市级下发的任务清单）
3．地震观测仪器维护维修费30000元
4.视频监控系统传输用光纤年租费10200元
5.地震灾害风险普查一张图编制预算100000元（市级下发的任务清单）
</t>
  </si>
  <si>
    <t>总体绩效目标 按照委托运营管理协议相关工作要求，认真做好西亮塘、十里铺泵站的运行管理工作，根据水位情况进行积极应对处理，保证泵站的功能。</t>
  </si>
  <si>
    <t>泵站运维管理、防汛排涝及应急抢修处置等各项</t>
  </si>
  <si>
    <t>泵站运维管理、防汛排涝及应急抢修处置等各项工作</t>
  </si>
  <si>
    <t>泵站设施运行维护完成率</t>
  </si>
  <si>
    <t>泵站的正常使用情况</t>
  </si>
  <si>
    <t>保证我区泵站设施正常使用</t>
  </si>
  <si>
    <t>公众满意度</t>
  </si>
  <si>
    <t>考核道路质量合格</t>
  </si>
  <si>
    <t>37686.24</t>
  </si>
  <si>
    <t>用于工人工资比例</t>
  </si>
  <si>
    <t>考核资金使用情况</t>
  </si>
  <si>
    <t>考核道路周边群众满意度</t>
  </si>
  <si>
    <t>根据批复估算及有关评估资料，现已实施的4条道路预估总投资为32142.94万元。4条道路现已初验合格，工程建设完成率达100%；工程施工质量合格率达100%。</t>
  </si>
  <si>
    <t>工程质量合格率</t>
  </si>
  <si>
    <t>考核工程质量合格率</t>
  </si>
  <si>
    <t>工程完工时效性</t>
  </si>
  <si>
    <t>1年</t>
  </si>
  <si>
    <t>考核工程完工的时效性</t>
  </si>
  <si>
    <t>32142.94</t>
  </si>
  <si>
    <t>考核工程实际成本使用情况</t>
  </si>
  <si>
    <t>完善道路交通功能，增强城市道路交通综合承载力，有效解决城市交通的通行压力，提升道路景观品质，为构建社会和谐起到积极作用。</t>
  </si>
  <si>
    <t>正增长</t>
  </si>
  <si>
    <t>居民满意度</t>
  </si>
  <si>
    <t>考核周边居民、驾驶员对市政道路建设满意度</t>
  </si>
  <si>
    <t>支付昌宏路下段道路市容环境整治提升</t>
  </si>
  <si>
    <t>验收合格率</t>
  </si>
  <si>
    <t>考核工程质量验收合格率</t>
  </si>
  <si>
    <t>任务完成时效性</t>
  </si>
  <si>
    <t>考核工程完成时效性</t>
  </si>
  <si>
    <t>道路市容提升率</t>
  </si>
  <si>
    <t>考核道路市容提升率</t>
  </si>
  <si>
    <t>生态效益</t>
  </si>
  <si>
    <t>绿化环境达标率</t>
  </si>
  <si>
    <t>考核道路绿化率</t>
  </si>
  <si>
    <t>群众满意度</t>
  </si>
  <si>
    <t>考核群众满意度</t>
  </si>
  <si>
    <t>按照市委、市政府的工作要求，目前，昆明排水公司负责运行维护官渡区建成区域公共排水设施，昆明排水公司全力做好官渡区公共排水设施运行维护工作，具体为公共排水设施日常巡查及案件处置、公共排水设施清淤、泵站、调蓄池及闸门运维管理、防汛排涝及应急抢修处置、以及技术服务、配合开展雨污分流改造等工作。</t>
  </si>
  <si>
    <t>公共排水设施清淤、公共排水设施日常巡查及案件处置、泵站、调蓄池及闸门运维管理、防汛排涝及应急抢修处置、配合区上完成各项工作，提供技术支持。</t>
  </si>
  <si>
    <t>公共排水设施运行维护完成率</t>
  </si>
  <si>
    <t>公共排水设施运行维护完成及时率</t>
  </si>
  <si>
    <t>年度工作任务及工作计划</t>
  </si>
  <si>
    <t>公共排水设施的正常使用情况</t>
  </si>
  <si>
    <t>2025年市政排水设施运行维护完成情况</t>
  </si>
  <si>
    <t>保证我区公共排水设施正常使用</t>
  </si>
  <si>
    <t>官渡区关上街道福德片区城中村改造征地拆迁指挥部拨付的临时安置过渡费。</t>
  </si>
  <si>
    <t>确保2024年住户安置过渡费及时发放</t>
  </si>
  <si>
    <t>确保2025年住户安置过渡费及时发放</t>
  </si>
  <si>
    <t>保障被拆迁住户的住房过渡费</t>
  </si>
  <si>
    <t>被拆迁住户满意度</t>
  </si>
  <si>
    <t xml:space="preserve">为了保障该道口安全及日常设备维护，现恳请区住建局同意与中国铁路昆明局集团有限公司昆明工务段签订昆明市官渡区金马路肉联厂道口委托管养合同并支付合同金额。
1.道口24小时不间断单岗1班制轮班看守人工费全年100800.00元。
2.道口设备周期性检查、维护（含人工费、材料费）全年32000.00元。
3.道口看守发生的水电费全年7200.00元。
4.道口全部费用税率按9%计算，税额12600.00元。
5.费用价税合计：152600.00元。
</t>
  </si>
  <si>
    <t>专职委员、联络员配置覆盖全区</t>
  </si>
  <si>
    <t>考核 专职委员、联络员配置覆盖全区情况是否达到预期目标</t>
  </si>
  <si>
    <t>安全维护活动开展次数</t>
  </si>
  <si>
    <t>次/年</t>
  </si>
  <si>
    <t>考核安全维护活动开展次数是否达到预期目标</t>
  </si>
  <si>
    <t>开展专职委员培训次数</t>
  </si>
  <si>
    <t>考核开展专职委员培训次数是否达到预期目标</t>
  </si>
  <si>
    <t>每年至少举办活动次数</t>
  </si>
  <si>
    <t>考核各协会每年至少举办活动次数是否达到预期目标</t>
  </si>
  <si>
    <t>设备完好情况</t>
  </si>
  <si>
    <t>考核通过项目实施，设备完好情况是否达到100%。</t>
  </si>
  <si>
    <t>38</t>
  </si>
  <si>
    <t>考核项目是否进行有效的成本控制原则，将项目成本控制在38万元以内。</t>
  </si>
  <si>
    <t>道口看守、道口日常管理及安全性</t>
  </si>
  <si>
    <t>道口看守、道口日常管理及安全性是否达到95%</t>
  </si>
  <si>
    <t>保障全年道口设备正常运行率</t>
  </si>
  <si>
    <t>考核通过项目实施，是否能够保证道口全年设备正常运行。</t>
  </si>
  <si>
    <t>项目辖区内群众满意度</t>
  </si>
  <si>
    <t>考察通过项目实施，项目区域群众对项目综合满意度是否达到预期目标</t>
  </si>
  <si>
    <t>考察通过项目实施，普通市民对项目综合满意度是否达到预期目标</t>
  </si>
  <si>
    <t>为了保障该道口安全及日常设备维护，现恳请区住建局同意与中国铁路昆明局集团有限公司昆明工务段签订昆明市官渡区金马路肉联厂道口委托管养合同并支付合同金额。</t>
  </si>
  <si>
    <t>29</t>
  </si>
  <si>
    <t>考核项目是否进行有效的成本控制原则，将项目成本控制在290000元以内。</t>
  </si>
  <si>
    <t>2023年筹集21345套租赁住房房源。其中保障性租赁住房20565套，租赁补贴发放任务780户。</t>
  </si>
  <si>
    <t>筹集保障性租赁住房数量</t>
  </si>
  <si>
    <t>158</t>
  </si>
  <si>
    <t>考核筹集保障性租赁住房数量</t>
  </si>
  <si>
    <t>住房保障家庭租赁补贴（户）</t>
  </si>
  <si>
    <t>户</t>
  </si>
  <si>
    <t>考核住房保障家庭租赁补贴（户）</t>
  </si>
  <si>
    <t>考核验收合格率</t>
  </si>
  <si>
    <t>开工目标完成率</t>
  </si>
  <si>
    <t>考核开工目标完成率</t>
  </si>
  <si>
    <t>基本建成目标完成率</t>
  </si>
  <si>
    <t>考核基本建成目标完成率</t>
  </si>
  <si>
    <t>补贴发放目标完成率</t>
  </si>
  <si>
    <t>考核补贴发放目标完成率</t>
  </si>
  <si>
    <t>分配入住率</t>
  </si>
  <si>
    <t>60</t>
  </si>
  <si>
    <t>考核分配入住率</t>
  </si>
  <si>
    <t>已保家庭户数占应保家庭户数比率</t>
  </si>
  <si>
    <t>考核已保家庭户数占应保家庭户数比率</t>
  </si>
  <si>
    <t>城镇低收入住房困难家庭满意度</t>
  </si>
  <si>
    <t>考核城镇低收入住房困难家庭满意度</t>
  </si>
  <si>
    <t>新市民、青年人满意度</t>
  </si>
  <si>
    <t>确保官渡区五里项目征地拆迁工作指挥部拨付“A13-1、A13-2、C1地块昆明市官渡区住房和城乡建设局（8套直管公房）临时安置过渡费（五里多菜园子8号）的正常发放。</t>
  </si>
  <si>
    <t>及时发放住户安置过渡费</t>
  </si>
  <si>
    <t>2023年</t>
  </si>
  <si>
    <t>保障被拆迁公房住户的住房稳定</t>
  </si>
  <si>
    <t>官渡49号电力通道新建工程</t>
  </si>
  <si>
    <t>'3491.88</t>
  </si>
  <si>
    <t xml:space="preserve">总体目标围绕坚持“以房产管理为基础”的工作方针，抓好基础房产管理工作，理顺房屋租赁关系，认真履行直管公房房产管理工作职责，确保国有资产保值增值。在房产管理工作中，努力杜绝遗漏情况发生，避免出现任何漏管情况，为提高房屋使用效率，确保直管公房保值增值，对部分存量空置的直管公房进行装修并结清物管费、垃圾处置费等相关空置费用，对其进行市场化出租，增加财政收入同时节约空置房成本。
一、负责直管公房租金收缴，按照直管公房相关政策文件解答和受理直管公房低保、残疾户租金减免等业务工作。
二、负责直管公房的日常修缮、维护服务工作，拟定房屋大、中、小修计划和实施方案，确保住户居住安全。
三、积极配合上级主管有关部门做好城中村及旧城改造中涉及到直管公房的动员搬迁安置及过渡费发放等业务工作。
支付明细
直管公房软件系统服务费12,000.00 
房管所直管公房大、中、小修零星修缮工程项目250,000.00 
房管所办公楼物业管理服务费30,000.00 </t>
  </si>
  <si>
    <t xml:space="preserve">1、食堂早餐以米线、面条为主，午餐提供2荤2素1汤的菜品。
2、为提高工作效率，保障职工用餐方便、安全，在春城路266号官渡区房产交易中心工作的我局职工一直在官渡区房产交易中心职工食堂集中用餐。
3、2020年7月开始，交易中心职工食堂外包给云南巨和物业服务有限公司经营管理，考虑到官渡区房产交易中心实际困难和解决职工用餐问题，根据官渡区房产交易中心职工食堂餐饮服务合同和我局用餐人员数，特向我局申请2025年1月至2025年12月伙食补助34320.00元（叁万肆仟叁佰贰拾元整）
4、食堂重点开展文明餐桌宣传，大力倡导节俭用餐、文明用餐、安全用餐的理念，提升职工文明意识，形成勤俭节约、不浪费的良好风气。 
</t>
  </si>
  <si>
    <t>食品安全率</t>
  </si>
  <si>
    <t>100%</t>
  </si>
  <si>
    <t>食堂早餐以米线、面条为主，午餐提供2荤2素1汤的菜品，食品安全率达到100%。</t>
  </si>
  <si>
    <t>34320</t>
  </si>
  <si>
    <t>预算安排资金及实际使用资金</t>
  </si>
  <si>
    <t>保证工作人员正常用餐</t>
  </si>
  <si>
    <t>保证工作人员正常用餐，节俭用餐、文明用餐、安全用餐的理念，正常使用情况</t>
  </si>
  <si>
    <t>保证机构正常运转</t>
  </si>
  <si>
    <t>保证我单位工作人员正常用餐，做好提高工作效率的后勤保障</t>
  </si>
  <si>
    <t xml:space="preserve">内部工作人员满意度 </t>
  </si>
  <si>
    <t>官渡区建成未移交的云福路、广居路等市政道路地下排水管网约200公里市政排水管道维护管养存在空白，未得到及时养护维修。为使未移交的市政道路地下排水管道得到及时养护，根据区级相关会议精神，由云南睿建工程有限公司对官渡区市政地下排设施进行应急维护和应急抢险工作，确保官渡区市政道路设施应急施工及地下排水管网设施运维和应急处置工作有序开展。</t>
  </si>
  <si>
    <t>年度内工作开展情况</t>
  </si>
  <si>
    <t>对官渡区未移交至专业部门管养的市政道路设施应急施工及地下排水管网设施开展日常巡查及案件处置、防汛排涝及应急抢修处置、配合完成各项工作。</t>
  </si>
  <si>
    <t>对官渡区未移交至专业部门管养的市政道路设施应急施工及地下排水管网设施运行维护完成率</t>
  </si>
  <si>
    <t>95%</t>
  </si>
  <si>
    <t>对官渡区未移交至专业部门管养的市政道路设施应急施工及地下排水管网设施的正常使用情况</t>
  </si>
  <si>
    <t>2025年未移交至专业部门管养的市政道路设施应急施工及地下排水管网设施设施运行维护完成情况</t>
  </si>
  <si>
    <t>保证我区未移交至专业部门管养的市政道路设施应急施工及地下排水管网设施正常使用</t>
  </si>
  <si>
    <t xml:space="preserve"> 2025年未移交至专业部门管养的市政道路设施应急施工及地下排水管网设施设施运行维护完成情况 　</t>
  </si>
  <si>
    <t>上缴2025年年度收支专用账户银行存款利息空</t>
  </si>
  <si>
    <t>按税务征期上缴</t>
  </si>
  <si>
    <t>季度15日内</t>
  </si>
  <si>
    <t>天</t>
  </si>
  <si>
    <t>按实际产生利息足额上缴</t>
  </si>
  <si>
    <t>涉及人员满意度</t>
  </si>
  <si>
    <t>85</t>
  </si>
  <si>
    <t>2735.01</t>
  </si>
  <si>
    <t>2023年完成634.98万平方米老旧小区改造计划，改造老旧住宅82219户，改造楼栋3205栋，改造小区641个。</t>
  </si>
  <si>
    <t>改造面积</t>
  </si>
  <si>
    <t>'106.5</t>
  </si>
  <si>
    <t>万平方米</t>
  </si>
  <si>
    <t>改造户数</t>
  </si>
  <si>
    <t>15184</t>
  </si>
  <si>
    <t>改造楼栋楼</t>
  </si>
  <si>
    <t>'452</t>
  </si>
  <si>
    <t>栋</t>
  </si>
  <si>
    <t>改造小区数</t>
  </si>
  <si>
    <t>'101</t>
  </si>
  <si>
    <t>'100</t>
  </si>
  <si>
    <t>群众居住条件是否改善</t>
  </si>
  <si>
    <t>是</t>
  </si>
  <si>
    <t>老旧小区居民满意度</t>
  </si>
  <si>
    <t>'80</t>
  </si>
  <si>
    <t>2613.12</t>
  </si>
  <si>
    <t>用于新建排水管道41019米，新建砖砌排水7888米，新建检查1069座，交汇井95座，105平方米无动力不锈钢油水分离器50套。DN110排水立管169509米，新建智能分流井14座。</t>
  </si>
  <si>
    <t>新建排水管道</t>
  </si>
  <si>
    <t>41019</t>
  </si>
  <si>
    <t>米</t>
  </si>
  <si>
    <t>按实际完成情况</t>
  </si>
  <si>
    <t>新建砖砌排水</t>
  </si>
  <si>
    <t>7888</t>
  </si>
  <si>
    <t>质量验收合格率</t>
  </si>
  <si>
    <t>质量验收情况</t>
  </si>
  <si>
    <t>提高片区排涝能力，降低洪涝风险</t>
  </si>
  <si>
    <t>是否提高了片区排涝能力</t>
  </si>
  <si>
    <t>提升滇池水环境</t>
  </si>
  <si>
    <t>滇池水环境提升与否</t>
  </si>
  <si>
    <t>人民群众满意度</t>
  </si>
  <si>
    <t>（1）采集全区入库建筑企业和房地产项目基本情况数据；（2）房地产市场研究，供甲方提供参考依据；（3）维护数据填报子系统；（4）对全区建筑业和房地产业运行动态预警；（5）对建筑业和房地产运行情况进行分析且形成可视化报表。</t>
  </si>
  <si>
    <t>采集全区入库建筑企业和房地产项目基本情况数据</t>
  </si>
  <si>
    <t>12</t>
  </si>
  <si>
    <t>期</t>
  </si>
  <si>
    <t>考核通过根据区政府要求，对全区入库的建筑类企业和房地产项目基本情况进行梳理，配合各街道办采集企业动态运行情况数据，走访企业并解企业和项目存在的问题，听取意见和建议，及时以书面方式反馈给采购单位。</t>
  </si>
  <si>
    <t>房地产市场研究</t>
  </si>
  <si>
    <t>依托各企业和项目填报的数据，加强对官渡区建筑业及房地产市场的研究，建立科学的分析体系，全面准确及时地把全区建筑业和房地产业的发展趋势、存在问题及政策建议等成果按月度推送到业务单位，作为官渡区建筑业、房地产业行业管理的重要参考依据。</t>
  </si>
  <si>
    <t>报告完成合格率</t>
  </si>
  <si>
    <t>符合国家、省、市现行相关行业的规定，确保成果资料完整、真实准确、清晰有据。</t>
  </si>
  <si>
    <t>30</t>
  </si>
  <si>
    <t>考核项目是否进行有效的成本控制原则，将项目成本控制在30万元以内。</t>
  </si>
  <si>
    <t>布置各项工作情况</t>
  </si>
  <si>
    <t>考核通过项目实施，市、区布置各项工作情况是否达100%。</t>
  </si>
  <si>
    <t>对全区建筑业和房地产业运行动态预警</t>
  </si>
  <si>
    <t>考核通过项目实施，是否有对全区建筑业和房地产业运行动态预警。</t>
  </si>
  <si>
    <t>考察通过项目实施，本区群众对项目综合满意度是否达到预期目标。</t>
  </si>
  <si>
    <t>考察通过项目实施，工作人员对项目综合满意度是否达到预期目标。</t>
  </si>
  <si>
    <t>受益对象满意度</t>
  </si>
  <si>
    <t>考察通过项目实施，受益对象对项目综合满意度是否达到预期目标。</t>
  </si>
  <si>
    <t>备注：本单位无政府性基金预算支出，故此表无数据。</t>
  </si>
  <si>
    <t>公车购置及运维费</t>
    <phoneticPr fontId="22" type="noConversion"/>
  </si>
  <si>
    <t>加油卡充值</t>
  </si>
  <si>
    <t>车辆加油、添加燃料服务</t>
  </si>
  <si>
    <t>车辆维修保养</t>
  </si>
  <si>
    <t>车辆维修和保养服务</t>
  </si>
  <si>
    <t>车辆保险</t>
  </si>
  <si>
    <t>机动车保险服务</t>
  </si>
  <si>
    <t>元</t>
  </si>
  <si>
    <t>B1101 维修保养服务</t>
  </si>
  <si>
    <t>B1107 其他适合通过市场化方式提供的后勤服务</t>
  </si>
  <si>
    <t>备注：本单位无区对下转移支付预算支出，故此表无数据。</t>
  </si>
  <si>
    <t>备注：本单位无区对下转移支付绩效目标，故此表无数据。</t>
  </si>
  <si>
    <t>备注：本单位无新增资产配置支出，故此表无数据。</t>
  </si>
  <si>
    <t>备注：因本单位无上级补助项目支出，故此表无数据。</t>
  </si>
  <si>
    <t>昆明市官渡区住房和城乡建设局机关</t>
    <phoneticPr fontId="22" type="noConversion"/>
  </si>
  <si>
    <t>1 本级</t>
  </si>
  <si>
    <t>0</t>
  </si>
  <si>
    <t>官渡区雨污分流市政主干建设项目资金</t>
    <phoneticPr fontId="22" type="noConversion"/>
  </si>
  <si>
    <t>退回2023年官渡区保障性安居工程（棚户区改造）中央及省级补助资金</t>
    <phoneticPr fontId="22" type="noConversion"/>
  </si>
  <si>
    <t>水体</t>
    <phoneticPr fontId="22" type="noConversion"/>
  </si>
  <si>
    <t>官渡区主城区年度公共排水设施运行维护经费</t>
    <phoneticPr fontId="22" type="noConversion"/>
  </si>
  <si>
    <t>官渡区市政道路设施应急施工及地下排水管网设施运维和应急处置工作经费</t>
    <phoneticPr fontId="22" type="noConversion"/>
  </si>
  <si>
    <t>西亮塘、十里铺泵站运行管理经费</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</si>
</sst>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yyyy\-mm\-dd\ hh:mm:ss"/>
    <numFmt numFmtId="178" formatCode="yyyy\-mm\-dd"/>
    <numFmt numFmtId="179" formatCode="#,##0.00;\-#,##0.00;;@"/>
    <numFmt numFmtId="180" formatCode="hh:mm:ss"/>
    <numFmt numFmtId="181" formatCode="#,##0.00_ "/>
  </numFmts>
  <fonts count="41">
    <font>
      <sz val="11"/>
      <color theme="1"/>
      <name val="宋体"/>
      <charset val="134"/>
      <scheme val="minor"/>
    </font>
    <font>
      <sz val="10"/>
      <color rgb="FF000000"/>
      <name val="宋体"/>
      <family val="3"/>
      <charset val="134"/>
    </font>
    <font>
      <b/>
      <sz val="21"/>
      <color rgb="FF000000"/>
      <name val="宋体"/>
      <family val="3"/>
      <charset val="134"/>
    </font>
    <font>
      <sz val="9"/>
      <color rgb="FF000000"/>
      <name val="宋体"/>
      <family val="3"/>
      <charset val="134"/>
    </font>
    <font>
      <sz val="11"/>
      <color rgb="FF000000"/>
      <name val="宋体"/>
      <family val="3"/>
      <charset val="134"/>
    </font>
    <font>
      <sz val="9"/>
      <color theme="1"/>
      <name val="宋体"/>
      <family val="3"/>
      <charset val="134"/>
    </font>
    <font>
      <b/>
      <sz val="23"/>
      <color rgb="FF000000"/>
      <name val="宋体"/>
      <family val="3"/>
      <charset val="134"/>
    </font>
    <font>
      <sz val="11"/>
      <name val="宋体"/>
      <family val="3"/>
      <charset val="134"/>
      <scheme val="minor"/>
    </font>
    <font>
      <sz val="9"/>
      <name val="宋体"/>
      <family val="3"/>
      <charset val="134"/>
    </font>
    <font>
      <b/>
      <sz val="19.5"/>
      <name val="宋体"/>
      <family val="3"/>
      <charset val="134"/>
    </font>
    <font>
      <sz val="10.5"/>
      <name val="宋体"/>
      <family val="3"/>
      <charset val="134"/>
    </font>
    <font>
      <sz val="9"/>
      <name val="SimSun"/>
      <charset val="134"/>
    </font>
    <font>
      <b/>
      <sz val="22"/>
      <color rgb="FF000000"/>
      <name val="宋体"/>
      <family val="3"/>
      <charset val="134"/>
    </font>
    <font>
      <sz val="10.5"/>
      <color rgb="FF000000"/>
      <name val="宋体"/>
      <family val="3"/>
      <charset val="134"/>
    </font>
    <font>
      <sz val="11"/>
      <color theme="1"/>
      <name val="宋体"/>
      <family val="3"/>
      <charset val="134"/>
    </font>
    <font>
      <sz val="9.75"/>
      <color rgb="FF000000"/>
      <name val="SimSun"/>
      <charset val="134"/>
    </font>
    <font>
      <b/>
      <sz val="18"/>
      <color rgb="FF000000"/>
      <name val="SimSun"/>
      <charset val="134"/>
    </font>
    <font>
      <sz val="12"/>
      <color rgb="FF000000"/>
      <name val="宋体"/>
      <family val="3"/>
      <charset val="134"/>
    </font>
    <font>
      <b/>
      <sz val="20"/>
      <color rgb="FF000000"/>
      <name val="宋体"/>
      <family val="3"/>
      <charset val="134"/>
    </font>
    <font>
      <b/>
      <sz val="11"/>
      <color rgb="FF000000"/>
      <name val="宋体"/>
      <family val="3"/>
      <charset val="134"/>
    </font>
    <font>
      <b/>
      <sz val="9"/>
      <color rgb="FF000000"/>
      <name val="宋体"/>
      <family val="3"/>
      <charset val="134"/>
    </font>
    <font>
      <sz val="10"/>
      <color theme="1"/>
      <name val="宋体"/>
      <family val="3"/>
      <charset val="134"/>
    </font>
    <font>
      <sz val="9"/>
      <name val="宋体"/>
      <family val="3"/>
      <charset val="134"/>
      <scheme val="minor"/>
    </font>
    <font>
      <sz val="9"/>
      <color rgb="FF000000"/>
      <name val="宋体"/>
      <family val="3"/>
      <charset val="134"/>
    </font>
    <font>
      <sz val="11"/>
      <color indexed="8"/>
      <name val="宋体"/>
      <family val="3"/>
      <charset val="134"/>
    </font>
    <font>
      <sz val="9"/>
      <name val="宋体"/>
      <family val="3"/>
      <charset val="134"/>
    </font>
    <font>
      <sz val="10.5"/>
      <color indexed="8"/>
      <name val="宋体"/>
      <family val="3"/>
      <charset val="134"/>
    </font>
    <font>
      <b/>
      <sz val="9"/>
      <color rgb="FF000000"/>
      <name val="宋体"/>
      <family val="3"/>
      <charset val="134"/>
    </font>
    <font>
      <sz val="9"/>
      <color theme="1"/>
      <name val="宋体"/>
      <family val="3"/>
      <charset val="134"/>
    </font>
    <font>
      <sz val="12"/>
      <color indexed="8"/>
      <name val="宋体"/>
      <family val="3"/>
      <charset val="134"/>
    </font>
    <font>
      <sz val="11"/>
      <color theme="1"/>
      <name val="宋体"/>
      <family val="3"/>
      <charset val="134"/>
      <scheme val="minor"/>
    </font>
    <font>
      <sz val="12"/>
      <color rgb="FF000000"/>
      <name val="宋体"/>
      <family val="3"/>
      <charset val="134"/>
      <scheme val="minor"/>
    </font>
    <font>
      <sz val="11"/>
      <color rgb="FF000000"/>
      <name val="宋体"/>
      <family val="3"/>
      <charset val="134"/>
    </font>
    <font>
      <sz val="9"/>
      <color theme="1"/>
      <name val="宋体"/>
      <family val="3"/>
      <charset val="134"/>
      <scheme val="minor"/>
    </font>
    <font>
      <sz val="9"/>
      <color indexed="8"/>
      <name val="宋体"/>
      <family val="3"/>
      <charset val="134"/>
    </font>
    <font>
      <sz val="10"/>
      <color rgb="FF000000"/>
      <name val="宋体"/>
      <family val="3"/>
      <charset val="134"/>
    </font>
    <font>
      <sz val="11"/>
      <color theme="1"/>
      <name val="宋体"/>
      <family val="3"/>
      <charset val="134"/>
    </font>
    <font>
      <sz val="10"/>
      <name val="宋体"/>
      <family val="3"/>
      <charset val="134"/>
    </font>
    <font>
      <b/>
      <sz val="22"/>
      <color rgb="FF000000"/>
      <name val="宋体"/>
      <family val="3"/>
      <charset val="134"/>
    </font>
    <font>
      <b/>
      <sz val="23"/>
      <color rgb="FF000000"/>
      <name val="宋体"/>
      <family val="3"/>
      <charset val="134"/>
    </font>
    <font>
      <b/>
      <sz val="9"/>
      <color indexed="8"/>
      <name val="宋体"/>
      <family val="3"/>
      <charset val="134"/>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2">
    <xf numFmtId="0" fontId="0" fillId="0" borderId="0"/>
    <xf numFmtId="177" fontId="8" fillId="0" borderId="7">
      <alignment horizontal="right" vertical="center"/>
    </xf>
    <xf numFmtId="178" fontId="8" fillId="0" borderId="7">
      <alignment horizontal="right" vertical="center"/>
    </xf>
    <xf numFmtId="10" fontId="8" fillId="0" borderId="7">
      <alignment horizontal="righ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76" fontId="8" fillId="0" borderId="7">
      <alignment horizontal="right" vertical="center"/>
    </xf>
    <xf numFmtId="0" fontId="36" fillId="0" borderId="0">
      <alignment vertical="center"/>
    </xf>
    <xf numFmtId="0" fontId="25" fillId="0" borderId="0">
      <alignment vertical="top"/>
      <protection locked="0"/>
    </xf>
    <xf numFmtId="0" fontId="37" fillId="0" borderId="0"/>
  </cellStyleXfs>
  <cellXfs count="24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179" fontId="5" fillId="0" borderId="7" xfId="6" applyNumberFormat="1" applyFont="1" applyBorder="1">
      <alignment horizontal="right"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9" fontId="5" fillId="0" borderId="7" xfId="0" applyNumberFormat="1" applyFont="1" applyBorder="1" applyAlignment="1">
      <alignment horizontal="righ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 applyNumberFormat="1" applyFont="1" applyBorder="1">
      <alignment horizontal="left" vertical="center" wrapText="1"/>
    </xf>
    <xf numFmtId="49" fontId="8" fillId="0" borderId="0" xfId="5" applyNumberFormat="1" applyFont="1" applyBorder="1" applyAlignment="1">
      <alignment horizontal="right" vertical="center" wrapText="1"/>
    </xf>
    <xf numFmtId="49" fontId="10" fillId="0" borderId="7" xfId="5" applyNumberFormat="1" applyFont="1" applyBorder="1" applyAlignment="1">
      <alignment horizontal="center" vertical="center" wrapText="1"/>
    </xf>
    <xf numFmtId="49" fontId="11" fillId="0" borderId="7" xfId="5" applyNumberFormat="1" applyFont="1" applyBorder="1" applyAlignment="1">
      <alignment horizontal="center" vertical="center" wrapText="1"/>
    </xf>
    <xf numFmtId="49" fontId="10" fillId="0" borderId="7" xfId="5" applyNumberFormat="1" applyFont="1" applyBorder="1">
      <alignment horizontal="left" vertical="center" wrapText="1"/>
    </xf>
    <xf numFmtId="176" fontId="8" fillId="0" borderId="7" xfId="8" applyNumberFormat="1" applyFont="1" applyBorder="1">
      <alignment horizontal="right" vertical="center"/>
    </xf>
    <xf numFmtId="179" fontId="8" fillId="0" borderId="7" xfId="6" applyNumberFormat="1" applyFont="1" applyBorder="1">
      <alignment horizontal="righ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4" fontId="3" fillId="0" borderId="11"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49" fontId="5" fillId="0" borderId="7" xfId="5"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1" fillId="0" borderId="0" xfId="0" applyFont="1" applyBorder="1" applyAlignment="1">
      <alignment horizont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9" fillId="0" borderId="0" xfId="0" applyFont="1" applyBorder="1" applyAlignment="1">
      <alignment horizontal="center" vertical="center"/>
    </xf>
    <xf numFmtId="0" fontId="20" fillId="0" borderId="7" xfId="0" applyFont="1" applyBorder="1" applyAlignment="1">
      <alignment vertical="center"/>
    </xf>
    <xf numFmtId="49" fontId="20" fillId="0" borderId="7" xfId="5" applyNumberFormat="1" applyFont="1" applyBorder="1">
      <alignment horizontal="left" vertical="center" wrapText="1"/>
    </xf>
    <xf numFmtId="0" fontId="5" fillId="0" borderId="7" xfId="0" applyFont="1" applyBorder="1" applyAlignment="1">
      <alignment vertical="center"/>
    </xf>
    <xf numFmtId="0" fontId="20" fillId="0" borderId="7" xfId="0" applyFont="1" applyBorder="1" applyAlignment="1">
      <alignment horizontal="center"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0" xfId="0" applyFont="1" applyBorder="1" applyProtection="1">
      <protection locked="0"/>
    </xf>
    <xf numFmtId="0" fontId="4" fillId="0" borderId="0" xfId="0" applyFont="1" applyBorder="1" applyProtection="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24" fillId="0" borderId="0" xfId="0" applyNumberFormat="1" applyFont="1" applyFill="1" applyBorder="1" applyAlignment="1" applyProtection="1">
      <alignment vertical="top"/>
      <protection locked="0"/>
    </xf>
    <xf numFmtId="179" fontId="26" fillId="0" borderId="7" xfId="0" applyNumberFormat="1" applyFont="1" applyFill="1" applyBorder="1" applyAlignment="1" applyProtection="1">
      <alignment horizontal="right" vertical="center"/>
    </xf>
    <xf numFmtId="0" fontId="23" fillId="0" borderId="7" xfId="0" applyFont="1" applyBorder="1" applyAlignment="1">
      <alignment horizontal="left" vertical="center" wrapText="1"/>
    </xf>
    <xf numFmtId="4" fontId="23" fillId="0" borderId="7" xfId="0" applyNumberFormat="1" applyFont="1" applyBorder="1" applyAlignment="1" applyProtection="1">
      <alignment horizontal="right" vertical="center"/>
      <protection locked="0"/>
    </xf>
    <xf numFmtId="179" fontId="31" fillId="0" borderId="7" xfId="0" applyNumberFormat="1" applyFont="1" applyBorder="1" applyAlignment="1">
      <alignment horizontal="right" vertical="center"/>
    </xf>
    <xf numFmtId="49" fontId="29" fillId="0" borderId="2" xfId="0" applyNumberFormat="1" applyFont="1" applyFill="1" applyBorder="1" applyAlignment="1" applyProtection="1">
      <alignment horizontal="left" vertical="center" wrapText="1"/>
    </xf>
    <xf numFmtId="0" fontId="3" fillId="0" borderId="14" xfId="0" applyFont="1" applyBorder="1" applyAlignment="1">
      <alignment horizontal="left" vertical="center"/>
    </xf>
    <xf numFmtId="0" fontId="30" fillId="0" borderId="0" xfId="0" applyFont="1" applyBorder="1"/>
    <xf numFmtId="4" fontId="23" fillId="0" borderId="7" xfId="0" applyNumberFormat="1" applyFont="1" applyBorder="1" applyAlignment="1">
      <alignment horizontal="right" vertical="center"/>
    </xf>
    <xf numFmtId="179" fontId="25" fillId="0" borderId="7" xfId="0" applyNumberFormat="1" applyFont="1" applyFill="1" applyBorder="1" applyAlignment="1" applyProtection="1">
      <alignment horizontal="right" vertical="center"/>
      <protection locked="0"/>
    </xf>
    <xf numFmtId="0" fontId="25" fillId="0" borderId="7" xfId="0" applyNumberFormat="1"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left" vertical="center" wrapText="1"/>
      <protection locked="0"/>
    </xf>
    <xf numFmtId="0" fontId="34" fillId="2" borderId="7" xfId="0" applyNumberFormat="1" applyFont="1" applyFill="1" applyBorder="1" applyAlignment="1" applyProtection="1">
      <alignment horizontal="left" vertical="center"/>
      <protection locked="0"/>
    </xf>
    <xf numFmtId="4" fontId="34" fillId="2" borderId="7" xfId="0" applyNumberFormat="1" applyFont="1" applyFill="1" applyBorder="1" applyAlignment="1" applyProtection="1">
      <alignment horizontal="right" vertical="center"/>
      <protection locked="0"/>
    </xf>
    <xf numFmtId="181" fontId="1" fillId="0" borderId="7" xfId="0" applyNumberFormat="1"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protection locked="0"/>
    </xf>
    <xf numFmtId="0" fontId="33" fillId="0" borderId="0" xfId="0" applyFont="1" applyBorder="1"/>
    <xf numFmtId="49" fontId="34" fillId="0" borderId="7" xfId="0" applyNumberFormat="1" applyFont="1" applyFill="1" applyBorder="1" applyAlignment="1" applyProtection="1">
      <alignment horizontal="left" vertical="center" wrapText="1"/>
    </xf>
    <xf numFmtId="49" fontId="37" fillId="0" borderId="0" xfId="10" applyNumberFormat="1" applyFont="1" applyFill="1" applyBorder="1" applyAlignment="1" applyProtection="1"/>
    <xf numFmtId="0" fontId="37" fillId="0" borderId="0" xfId="10" applyFont="1" applyFill="1" applyBorder="1" applyAlignment="1" applyProtection="1"/>
    <xf numFmtId="179" fontId="34" fillId="0" borderId="7" xfId="0" applyNumberFormat="1" applyFont="1" applyFill="1" applyBorder="1" applyAlignment="1" applyProtection="1">
      <alignment horizontal="left" vertical="center"/>
    </xf>
    <xf numFmtId="179" fontId="28" fillId="0" borderId="7" xfId="6" applyNumberFormat="1" applyFont="1" applyBorder="1">
      <alignment horizontal="right" vertical="center"/>
    </xf>
    <xf numFmtId="179" fontId="34" fillId="0" borderId="7" xfId="0" applyNumberFormat="1" applyFont="1" applyFill="1" applyBorder="1" applyAlignment="1" applyProtection="1">
      <alignment horizontal="right" vertical="center"/>
    </xf>
    <xf numFmtId="0" fontId="25" fillId="0" borderId="0" xfId="10" applyFont="1" applyFill="1" applyBorder="1" applyAlignment="1" applyProtection="1">
      <alignment vertical="top"/>
      <protection locked="0"/>
    </xf>
    <xf numFmtId="0" fontId="37" fillId="0" borderId="0" xfId="10" applyFont="1" applyFill="1" applyBorder="1" applyAlignment="1" applyProtection="1">
      <alignment vertical="center"/>
    </xf>
    <xf numFmtId="0" fontId="37" fillId="0" borderId="0" xfId="11" applyFill="1" applyAlignment="1">
      <alignment vertical="center"/>
    </xf>
    <xf numFmtId="0" fontId="35" fillId="0" borderId="7" xfId="0" applyFont="1" applyBorder="1" applyAlignment="1">
      <alignment horizontal="center" vertical="center"/>
    </xf>
    <xf numFmtId="0" fontId="33" fillId="0" borderId="14" xfId="0" applyFont="1" applyBorder="1" applyAlignment="1">
      <alignment horizontal="left" vertical="center"/>
    </xf>
    <xf numFmtId="0" fontId="23" fillId="0" borderId="7" xfId="0" applyFont="1" applyBorder="1" applyAlignment="1">
      <alignment horizontal="left" vertical="center"/>
    </xf>
    <xf numFmtId="0" fontId="23" fillId="0" borderId="6" xfId="0" applyFont="1" applyBorder="1" applyAlignment="1">
      <alignment horizontal="left" vertical="center"/>
    </xf>
    <xf numFmtId="0" fontId="27" fillId="0" borderId="6" xfId="0" applyFont="1" applyBorder="1" applyAlignment="1">
      <alignment horizontal="center" vertical="center"/>
    </xf>
    <xf numFmtId="179" fontId="40" fillId="0" borderId="7" xfId="0" applyNumberFormat="1" applyFont="1" applyFill="1" applyBorder="1" applyAlignment="1" applyProtection="1">
      <alignment horizontal="right" vertical="center"/>
    </xf>
    <xf numFmtId="0" fontId="27" fillId="0" borderId="7" xfId="0" applyFont="1" applyBorder="1" applyAlignment="1">
      <alignment horizontal="center" vertical="center"/>
    </xf>
    <xf numFmtId="0" fontId="27" fillId="0" borderId="6" xfId="0" applyFont="1" applyBorder="1" applyAlignment="1">
      <alignment horizontal="left" vertical="center"/>
    </xf>
    <xf numFmtId="4" fontId="27" fillId="0" borderId="7" xfId="0" applyNumberFormat="1" applyFont="1" applyBorder="1" applyAlignment="1">
      <alignment horizontal="right" vertical="center"/>
    </xf>
    <xf numFmtId="0" fontId="27" fillId="0" borderId="7" xfId="0" applyFont="1" applyBorder="1" applyAlignment="1">
      <alignment horizontal="left" vertical="center"/>
    </xf>
    <xf numFmtId="179" fontId="27" fillId="0" borderId="7" xfId="0" applyNumberFormat="1" applyFont="1" applyBorder="1" applyAlignment="1">
      <alignment horizontal="righ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7"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7" xfId="0" applyFont="1" applyBorder="1" applyAlignment="1" applyProtection="1">
      <alignment horizontal="right" vertical="center"/>
      <protection locked="0"/>
    </xf>
    <xf numFmtId="49" fontId="34" fillId="0" borderId="2" xfId="0" applyNumberFormat="1" applyFont="1" applyFill="1" applyBorder="1" applyAlignment="1" applyProtection="1">
      <alignment horizontal="left" vertical="center" wrapText="1"/>
    </xf>
    <xf numFmtId="49" fontId="23" fillId="0" borderId="11" xfId="0" applyNumberFormat="1" applyFont="1" applyBorder="1" applyAlignment="1">
      <alignment horizontal="center" vertical="center"/>
    </xf>
    <xf numFmtId="49" fontId="23" fillId="0" borderId="7" xfId="0" applyNumberFormat="1" applyFont="1" applyBorder="1" applyAlignment="1">
      <alignment horizontal="center" vertical="center"/>
    </xf>
    <xf numFmtId="0" fontId="23" fillId="0" borderId="7" xfId="0" applyFont="1" applyBorder="1" applyAlignment="1">
      <alignment horizontal="center" vertical="center"/>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3" fillId="0" borderId="0" xfId="0" applyFont="1" applyBorder="1" applyAlignment="1">
      <alignment horizontal="left" vertical="center"/>
    </xf>
    <xf numFmtId="0" fontId="19" fillId="0" borderId="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Border="1" applyAlignment="1" applyProtection="1">
      <alignment horizontal="right" vertical="center"/>
      <protection locked="0"/>
    </xf>
    <xf numFmtId="0" fontId="0" fillId="0" borderId="0" xfId="0" applyFont="1" applyBorder="1"/>
    <xf numFmtId="0" fontId="1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1"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Border="1"/>
    <xf numFmtId="0" fontId="23" fillId="0" borderId="0" xfId="0" applyFont="1" applyBorder="1" applyAlignment="1">
      <alignment horizontal="left" vertical="center"/>
    </xf>
    <xf numFmtId="0" fontId="18"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33" fillId="0" borderId="0" xfId="0" applyFont="1" applyBorder="1" applyAlignment="1">
      <alignment vertical="center" wrapText="1"/>
    </xf>
    <xf numFmtId="0" fontId="16" fillId="0" borderId="0" xfId="0" applyFont="1" applyBorder="1" applyAlignment="1">
      <alignment horizontal="center" vertical="center" wrapText="1"/>
    </xf>
    <xf numFmtId="0" fontId="32"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Border="1" applyAlignment="1">
      <alignment horizontal="left" vertical="center"/>
    </xf>
    <xf numFmtId="49" fontId="34" fillId="0" borderId="1" xfId="0" applyNumberFormat="1" applyFont="1" applyFill="1" applyBorder="1" applyAlignment="1" applyProtection="1">
      <alignment horizontal="left" vertical="center" wrapText="1"/>
    </xf>
    <xf numFmtId="49" fontId="34" fillId="0" borderId="5" xfId="0" applyNumberFormat="1" applyFont="1" applyFill="1" applyBorder="1" applyAlignment="1" applyProtection="1">
      <alignment horizontal="left" vertical="center" wrapText="1"/>
    </xf>
    <xf numFmtId="49" fontId="34" fillId="0" borderId="6" xfId="0" applyNumberFormat="1" applyFont="1" applyFill="1" applyBorder="1" applyAlignment="1" applyProtection="1">
      <alignment horizontal="left" vertical="center" wrapText="1"/>
    </xf>
    <xf numFmtId="0" fontId="3" fillId="0" borderId="13"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4" fillId="0" borderId="0" xfId="0" applyFont="1" applyBorder="1" applyAlignment="1">
      <alignment wrapText="1"/>
    </xf>
    <xf numFmtId="0" fontId="3" fillId="0" borderId="11" xfId="0" applyFont="1" applyBorder="1" applyAlignment="1">
      <alignment horizontal="left" vertical="center"/>
    </xf>
    <xf numFmtId="0" fontId="1" fillId="0" borderId="0" xfId="0" applyFont="1" applyBorder="1" applyAlignment="1">
      <alignment horizontal="right" wrapText="1"/>
    </xf>
    <xf numFmtId="0" fontId="1" fillId="0" borderId="0" xfId="0" applyFont="1" applyBorder="1" applyAlignment="1">
      <alignment wrapText="1"/>
    </xf>
    <xf numFmtId="0" fontId="38" fillId="0" borderId="0" xfId="0" applyFont="1" applyBorder="1" applyAlignment="1">
      <alignment horizontal="center" vertical="center" wrapText="1"/>
    </xf>
    <xf numFmtId="0" fontId="39" fillId="0" borderId="0" xfId="0" applyFont="1" applyBorder="1" applyAlignment="1">
      <alignment horizontal="center" vertical="center"/>
    </xf>
    <xf numFmtId="0" fontId="39" fillId="0" borderId="0" xfId="0" applyFont="1" applyBorder="1" applyAlignment="1" applyProtection="1">
      <alignment horizontal="center" vertical="center"/>
      <protection locked="0"/>
    </xf>
    <xf numFmtId="0" fontId="38" fillId="0" borderId="0" xfId="0" applyFont="1" applyBorder="1" applyAlignment="1">
      <alignment horizontal="center" vertical="center"/>
    </xf>
    <xf numFmtId="49" fontId="9" fillId="0" borderId="0" xfId="5" applyNumberFormat="1" applyFont="1" applyBorder="1" applyAlignment="1">
      <alignment horizontal="center" vertical="center" wrapText="1"/>
    </xf>
    <xf numFmtId="49" fontId="10" fillId="0" borderId="7" xfId="5" applyNumberFormat="1" applyFont="1" applyBorder="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4" fontId="0" fillId="0" borderId="0" xfId="0" applyNumberFormat="1" applyFont="1" applyBorder="1"/>
    <xf numFmtId="181" fontId="0" fillId="0" borderId="0" xfId="0" applyNumberFormat="1" applyFont="1" applyBorder="1"/>
  </cellXfs>
  <cellStyles count="12">
    <cellStyle name="DateStyle" xfId="2"/>
    <cellStyle name="DateTimeStyle" xfId="1"/>
    <cellStyle name="IntegralNumberStyle" xfId="8"/>
    <cellStyle name="MoneyStyle" xfId="6"/>
    <cellStyle name="Normal" xfId="10"/>
    <cellStyle name="NumberStyle" xfId="4"/>
    <cellStyle name="PercentStyle" xfId="3"/>
    <cellStyle name="TextStyle" xfId="5"/>
    <cellStyle name="TimeStyle" xfId="7"/>
    <cellStyle name="常规" xfId="0" builtinId="0"/>
    <cellStyle name="常规 3 2" xfId="9"/>
    <cellStyle name="常规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I40"/>
  <sheetViews>
    <sheetView showZeros="0" workbookViewId="0">
      <pane ySplit="1" topLeftCell="A8" activePane="bottomLeft" state="frozen"/>
      <selection pane="bottomLeft" activeCell="B27" sqref="B27"/>
    </sheetView>
  </sheetViews>
  <sheetFormatPr defaultColWidth="8" defaultRowHeight="14.25" customHeight="1"/>
  <cols>
    <col min="1" max="1" width="39.625" customWidth="1"/>
    <col min="2" max="2" width="46.375" customWidth="1"/>
    <col min="3" max="3" width="40.375" customWidth="1"/>
    <col min="4" max="4" width="50.125" customWidth="1"/>
  </cols>
  <sheetData>
    <row r="1" spans="1:4" ht="14.25" customHeight="1">
      <c r="A1" s="1"/>
      <c r="B1" s="1"/>
      <c r="C1" s="1"/>
      <c r="D1" s="1"/>
    </row>
    <row r="2" spans="1:4" ht="12" customHeight="1">
      <c r="D2" s="54" t="s">
        <v>0</v>
      </c>
    </row>
    <row r="3" spans="1:4" ht="36" customHeight="1">
      <c r="A3" s="133" t="s">
        <v>1</v>
      </c>
      <c r="B3" s="134"/>
      <c r="C3" s="134"/>
      <c r="D3" s="134"/>
    </row>
    <row r="4" spans="1:4" ht="21" customHeight="1">
      <c r="A4" s="135" t="str">
        <f>"单位名称："&amp;"昆明市官渡区住房和城乡建设局机关"</f>
        <v>单位名称：昆明市官渡区住房和城乡建设局机关</v>
      </c>
      <c r="B4" s="136"/>
      <c r="C4" s="70"/>
      <c r="D4" s="53" t="s">
        <v>2</v>
      </c>
    </row>
    <row r="5" spans="1:4" ht="19.5" customHeight="1">
      <c r="A5" s="137" t="s">
        <v>3</v>
      </c>
      <c r="B5" s="138"/>
      <c r="C5" s="137" t="s">
        <v>4</v>
      </c>
      <c r="D5" s="138"/>
    </row>
    <row r="6" spans="1:4" ht="19.5" customHeight="1">
      <c r="A6" s="139" t="s">
        <v>5</v>
      </c>
      <c r="B6" s="139" t="s">
        <v>6</v>
      </c>
      <c r="C6" s="139" t="s">
        <v>7</v>
      </c>
      <c r="D6" s="139" t="s">
        <v>6</v>
      </c>
    </row>
    <row r="7" spans="1:4" ht="19.5" customHeight="1">
      <c r="A7" s="140"/>
      <c r="B7" s="140"/>
      <c r="C7" s="140"/>
      <c r="D7" s="140"/>
    </row>
    <row r="8" spans="1:4" ht="25.35" customHeight="1">
      <c r="A8" s="115" t="s">
        <v>8</v>
      </c>
      <c r="B8" s="109">
        <v>53604730.32</v>
      </c>
      <c r="C8" s="115" t="s">
        <v>189</v>
      </c>
      <c r="D8" s="109"/>
    </row>
    <row r="9" spans="1:4" ht="25.35" customHeight="1">
      <c r="A9" s="115" t="s">
        <v>9</v>
      </c>
      <c r="B9" s="109"/>
      <c r="C9" s="115" t="s">
        <v>190</v>
      </c>
      <c r="D9" s="109"/>
    </row>
    <row r="10" spans="1:4" ht="25.35" customHeight="1">
      <c r="A10" s="115" t="s">
        <v>10</v>
      </c>
      <c r="B10" s="109"/>
      <c r="C10" s="115" t="s">
        <v>191</v>
      </c>
      <c r="D10" s="109"/>
    </row>
    <row r="11" spans="1:4" ht="25.35" customHeight="1">
      <c r="A11" s="115" t="s">
        <v>11</v>
      </c>
      <c r="B11" s="109"/>
      <c r="C11" s="115" t="s">
        <v>192</v>
      </c>
      <c r="D11" s="109"/>
    </row>
    <row r="12" spans="1:4" ht="25.35" customHeight="1">
      <c r="A12" s="115" t="s">
        <v>12</v>
      </c>
      <c r="B12" s="109"/>
      <c r="C12" s="115" t="s">
        <v>193</v>
      </c>
      <c r="D12" s="109"/>
    </row>
    <row r="13" spans="1:4" ht="25.35" customHeight="1">
      <c r="A13" s="115" t="s">
        <v>13</v>
      </c>
      <c r="B13" s="109"/>
      <c r="C13" s="115" t="s">
        <v>194</v>
      </c>
      <c r="D13" s="109"/>
    </row>
    <row r="14" spans="1:4" ht="25.35" customHeight="1">
      <c r="A14" s="115" t="s">
        <v>14</v>
      </c>
      <c r="B14" s="109"/>
      <c r="C14" s="115" t="s">
        <v>195</v>
      </c>
      <c r="D14" s="109"/>
    </row>
    <row r="15" spans="1:4" ht="25.35" customHeight="1">
      <c r="A15" s="115" t="s">
        <v>15</v>
      </c>
      <c r="B15" s="109"/>
      <c r="C15" s="115" t="s">
        <v>196</v>
      </c>
      <c r="D15" s="109">
        <v>3733888.24</v>
      </c>
    </row>
    <row r="16" spans="1:4" ht="25.35" customHeight="1">
      <c r="A16" s="116" t="s">
        <v>16</v>
      </c>
      <c r="B16" s="103"/>
      <c r="C16" s="115" t="s">
        <v>197</v>
      </c>
      <c r="D16" s="109">
        <v>1110189.08</v>
      </c>
    </row>
    <row r="17" spans="1:9" ht="25.35" customHeight="1">
      <c r="A17" s="116" t="s">
        <v>17</v>
      </c>
      <c r="B17" s="109">
        <v>8971935.3000000007</v>
      </c>
      <c r="C17" s="115" t="s">
        <v>198</v>
      </c>
      <c r="D17" s="109">
        <v>10850980</v>
      </c>
    </row>
    <row r="18" spans="1:9" ht="25.35" customHeight="1">
      <c r="A18" s="116"/>
      <c r="B18" s="109"/>
      <c r="C18" s="115" t="s">
        <v>199</v>
      </c>
      <c r="D18" s="109">
        <v>17526120.300000001</v>
      </c>
    </row>
    <row r="19" spans="1:9" ht="25.35" customHeight="1">
      <c r="A19" s="116"/>
      <c r="B19" s="109"/>
      <c r="C19" s="115" t="s">
        <v>200</v>
      </c>
      <c r="D19" s="109"/>
    </row>
    <row r="20" spans="1:9" ht="25.35" customHeight="1">
      <c r="A20" s="116"/>
      <c r="B20" s="109"/>
      <c r="C20" s="115" t="s">
        <v>201</v>
      </c>
      <c r="D20" s="109">
        <v>13110000</v>
      </c>
    </row>
    <row r="21" spans="1:9" ht="25.35" customHeight="1">
      <c r="A21" s="116"/>
      <c r="B21" s="109"/>
      <c r="C21" s="115" t="s">
        <v>202</v>
      </c>
      <c r="D21" s="109"/>
    </row>
    <row r="22" spans="1:9" ht="25.35" customHeight="1">
      <c r="A22" s="116"/>
      <c r="B22" s="109"/>
      <c r="C22" s="115" t="s">
        <v>203</v>
      </c>
      <c r="D22" s="109"/>
    </row>
    <row r="23" spans="1:9" ht="25.35" customHeight="1">
      <c r="A23" s="116"/>
      <c r="B23" s="109"/>
      <c r="C23" s="115" t="s">
        <v>204</v>
      </c>
      <c r="D23" s="109"/>
    </row>
    <row r="24" spans="1:9" ht="25.35" customHeight="1">
      <c r="A24" s="116"/>
      <c r="B24" s="109"/>
      <c r="C24" s="115" t="s">
        <v>205</v>
      </c>
      <c r="D24" s="109"/>
    </row>
    <row r="25" spans="1:9" ht="25.35" customHeight="1">
      <c r="A25" s="116"/>
      <c r="B25" s="109"/>
      <c r="C25" s="115" t="s">
        <v>206</v>
      </c>
      <c r="D25" s="109"/>
    </row>
    <row r="26" spans="1:9" ht="25.35" customHeight="1">
      <c r="A26" s="116"/>
      <c r="B26" s="109"/>
      <c r="C26" s="115" t="s">
        <v>207</v>
      </c>
      <c r="D26" s="109">
        <v>16145488</v>
      </c>
    </row>
    <row r="27" spans="1:9" ht="25.35" customHeight="1">
      <c r="A27" s="116"/>
      <c r="B27" s="109"/>
      <c r="C27" s="115" t="s">
        <v>208</v>
      </c>
      <c r="D27" s="109"/>
    </row>
    <row r="28" spans="1:9" ht="25.35" customHeight="1">
      <c r="A28" s="116"/>
      <c r="B28" s="109"/>
      <c r="C28" s="115" t="s">
        <v>209</v>
      </c>
      <c r="D28" s="109"/>
    </row>
    <row r="29" spans="1:9" ht="25.35" customHeight="1">
      <c r="A29" s="116"/>
      <c r="B29" s="109"/>
      <c r="C29" s="115" t="s">
        <v>210</v>
      </c>
      <c r="D29" s="109">
        <v>100000</v>
      </c>
    </row>
    <row r="30" spans="1:9" ht="25.35" customHeight="1">
      <c r="A30" s="116"/>
      <c r="B30" s="109"/>
      <c r="C30" s="115" t="s">
        <v>211</v>
      </c>
      <c r="D30" s="109"/>
    </row>
    <row r="31" spans="1:9" ht="25.35" customHeight="1">
      <c r="A31" s="116"/>
      <c r="B31" s="109"/>
      <c r="C31" s="115" t="s">
        <v>212</v>
      </c>
      <c r="D31" s="109"/>
      <c r="I31" s="85"/>
    </row>
    <row r="32" spans="1:9" ht="25.35" customHeight="1">
      <c r="A32" s="116"/>
      <c r="B32" s="109"/>
      <c r="C32" s="115" t="s">
        <v>213</v>
      </c>
      <c r="D32" s="109"/>
    </row>
    <row r="33" spans="1:4" ht="25.35" customHeight="1">
      <c r="A33" s="116"/>
      <c r="B33" s="109"/>
      <c r="C33" s="115" t="s">
        <v>214</v>
      </c>
      <c r="D33" s="109"/>
    </row>
    <row r="34" spans="1:4" ht="25.35" customHeight="1">
      <c r="A34" s="116"/>
      <c r="B34" s="109"/>
      <c r="C34" s="115" t="s">
        <v>215</v>
      </c>
      <c r="D34" s="109"/>
    </row>
    <row r="35" spans="1:4" ht="25.35" customHeight="1">
      <c r="A35" s="116"/>
      <c r="B35" s="109"/>
      <c r="C35" s="115" t="s">
        <v>216</v>
      </c>
      <c r="D35" s="109"/>
    </row>
    <row r="36" spans="1:4" ht="25.35" customHeight="1">
      <c r="A36" s="117" t="s">
        <v>18</v>
      </c>
      <c r="B36" s="118" t="s">
        <v>188</v>
      </c>
      <c r="C36" s="119" t="s">
        <v>19</v>
      </c>
      <c r="D36" s="118">
        <v>62576665.619999997</v>
      </c>
    </row>
    <row r="37" spans="1:4" ht="25.35" customHeight="1">
      <c r="A37" s="120" t="s">
        <v>20</v>
      </c>
      <c r="B37" s="121"/>
      <c r="C37" s="122" t="s">
        <v>21</v>
      </c>
      <c r="D37" s="123"/>
    </row>
    <row r="38" spans="1:4" ht="25.35" customHeight="1">
      <c r="A38" s="124" t="s">
        <v>22</v>
      </c>
      <c r="B38" s="92"/>
      <c r="C38" s="125" t="s">
        <v>22</v>
      </c>
      <c r="D38" s="87"/>
    </row>
    <row r="39" spans="1:4" ht="25.35" customHeight="1">
      <c r="A39" s="124" t="s">
        <v>23</v>
      </c>
      <c r="B39" s="92"/>
      <c r="C39" s="125" t="s">
        <v>24</v>
      </c>
      <c r="D39" s="87"/>
    </row>
    <row r="40" spans="1:4" ht="25.35" customHeight="1">
      <c r="A40" s="126" t="s">
        <v>25</v>
      </c>
      <c r="B40" s="118">
        <v>62576665.619999997</v>
      </c>
      <c r="C40" s="119" t="s">
        <v>26</v>
      </c>
      <c r="D40" s="118">
        <v>62576665.619999997</v>
      </c>
    </row>
  </sheetData>
  <mergeCells count="8">
    <mergeCell ref="A3:D3"/>
    <mergeCell ref="A4:B4"/>
    <mergeCell ref="A5:B5"/>
    <mergeCell ref="C5:D5"/>
    <mergeCell ref="A6:A7"/>
    <mergeCell ref="B6:B7"/>
    <mergeCell ref="C6:C7"/>
    <mergeCell ref="D6:D7"/>
  </mergeCells>
  <phoneticPr fontId="22"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F10"/>
  <sheetViews>
    <sheetView showZeros="0" workbookViewId="0">
      <pane ySplit="1" topLeftCell="A2" activePane="bottomLeft" state="frozen"/>
      <selection pane="bottomLeft" activeCell="A4" sqref="A4:B4"/>
    </sheetView>
  </sheetViews>
  <sheetFormatPr defaultColWidth="9.125" defaultRowHeight="14.25" customHeight="1"/>
  <cols>
    <col min="1" max="1" width="29" customWidth="1"/>
    <col min="2" max="2" width="28.625" customWidth="1"/>
    <col min="3" max="3" width="31.625" customWidth="1"/>
    <col min="4" max="6" width="33.5" customWidth="1"/>
  </cols>
  <sheetData>
    <row r="1" spans="1:6" ht="14.25" customHeight="1">
      <c r="A1" s="1"/>
      <c r="B1" s="1"/>
      <c r="C1" s="1"/>
      <c r="D1" s="1"/>
      <c r="E1" s="1"/>
      <c r="F1" s="1"/>
    </row>
    <row r="2" spans="1:6" ht="15.75" customHeight="1">
      <c r="F2" s="34" t="s">
        <v>124</v>
      </c>
    </row>
    <row r="3" spans="1:6" ht="28.5" customHeight="1">
      <c r="A3" s="155" t="s">
        <v>125</v>
      </c>
      <c r="B3" s="155"/>
      <c r="C3" s="155"/>
      <c r="D3" s="155"/>
      <c r="E3" s="155"/>
      <c r="F3" s="155"/>
    </row>
    <row r="4" spans="1:6" ht="15" customHeight="1">
      <c r="A4" s="202" t="str">
        <f>"单位名称："&amp;"昆明市官渡区住房和城乡建设局机关"</f>
        <v>单位名称：昆明市官渡区住房和城乡建设局机关</v>
      </c>
      <c r="B4" s="202"/>
      <c r="C4" s="55"/>
      <c r="D4" s="35"/>
      <c r="E4" s="35"/>
      <c r="F4" s="56" t="s">
        <v>2</v>
      </c>
    </row>
    <row r="5" spans="1:6" ht="18.75" customHeight="1">
      <c r="A5" s="167" t="s">
        <v>91</v>
      </c>
      <c r="B5" s="167" t="s">
        <v>47</v>
      </c>
      <c r="C5" s="167" t="s">
        <v>48</v>
      </c>
      <c r="D5" s="139" t="s">
        <v>126</v>
      </c>
      <c r="E5" s="162"/>
      <c r="F5" s="162"/>
    </row>
    <row r="6" spans="1:6" ht="30" customHeight="1">
      <c r="A6" s="140"/>
      <c r="B6" s="140"/>
      <c r="C6" s="140"/>
      <c r="D6" s="8" t="s">
        <v>31</v>
      </c>
      <c r="E6" s="39" t="s">
        <v>56</v>
      </c>
      <c r="F6" s="39" t="s">
        <v>57</v>
      </c>
    </row>
    <row r="7" spans="1:6" ht="16.5" customHeight="1">
      <c r="A7" s="39">
        <v>1</v>
      </c>
      <c r="B7" s="39">
        <v>2</v>
      </c>
      <c r="C7" s="39">
        <v>3</v>
      </c>
      <c r="D7" s="39">
        <v>4</v>
      </c>
      <c r="E7" s="39">
        <v>5</v>
      </c>
      <c r="F7" s="39">
        <v>6</v>
      </c>
    </row>
    <row r="8" spans="1:6" ht="20.25" customHeight="1">
      <c r="A8" s="15"/>
      <c r="B8" s="15"/>
      <c r="C8" s="15"/>
      <c r="D8" s="13"/>
      <c r="E8" s="13"/>
      <c r="F8" s="13"/>
    </row>
    <row r="9" spans="1:6" ht="17.25" customHeight="1">
      <c r="A9" s="165" t="s">
        <v>58</v>
      </c>
      <c r="B9" s="166"/>
      <c r="C9" s="166" t="s">
        <v>58</v>
      </c>
      <c r="D9" s="13"/>
      <c r="E9" s="13"/>
      <c r="F9" s="13"/>
    </row>
    <row r="10" spans="1:6" s="106" customFormat="1" ht="14.25" customHeight="1">
      <c r="A10" s="105" t="s">
        <v>718</v>
      </c>
      <c r="B10" s="105"/>
    </row>
  </sheetData>
  <mergeCells count="7">
    <mergeCell ref="A3:F3"/>
    <mergeCell ref="D5:F5"/>
    <mergeCell ref="A9:C9"/>
    <mergeCell ref="A5:A6"/>
    <mergeCell ref="B5:B6"/>
    <mergeCell ref="C5:C6"/>
    <mergeCell ref="A4:B4"/>
  </mergeCells>
  <phoneticPr fontId="22"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Q12"/>
  <sheetViews>
    <sheetView showZeros="0" workbookViewId="0">
      <pane ySplit="1" topLeftCell="A2" activePane="bottomLeft" state="frozen"/>
      <selection pane="bottomLeft" activeCell="A4" sqref="A4:B4"/>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spans="1:17" ht="14.25" customHeight="1">
      <c r="A1" s="1"/>
      <c r="B1" s="1"/>
      <c r="C1" s="1"/>
      <c r="D1" s="1"/>
      <c r="E1" s="1"/>
      <c r="F1" s="1"/>
      <c r="G1" s="1"/>
      <c r="H1" s="1"/>
      <c r="I1" s="1"/>
      <c r="J1" s="1"/>
      <c r="K1" s="1"/>
      <c r="L1" s="1"/>
      <c r="M1" s="1"/>
      <c r="N1" s="1"/>
      <c r="O1" s="1"/>
      <c r="P1" s="1"/>
      <c r="Q1" s="1"/>
    </row>
    <row r="2" spans="1:17" ht="13.5" customHeight="1">
      <c r="O2" s="33"/>
      <c r="P2" s="33"/>
      <c r="Q2" s="53" t="s">
        <v>127</v>
      </c>
    </row>
    <row r="3" spans="1:17" ht="27.75" customHeight="1">
      <c r="A3" s="207" t="s">
        <v>128</v>
      </c>
      <c r="B3" s="155"/>
      <c r="C3" s="155"/>
      <c r="D3" s="155"/>
      <c r="E3" s="155"/>
      <c r="F3" s="155"/>
      <c r="G3" s="155"/>
      <c r="H3" s="155"/>
      <c r="I3" s="155"/>
      <c r="J3" s="155"/>
      <c r="K3" s="156"/>
      <c r="L3" s="155"/>
      <c r="M3" s="155"/>
      <c r="N3" s="155"/>
      <c r="O3" s="156"/>
      <c r="P3" s="156"/>
      <c r="Q3" s="155"/>
    </row>
    <row r="4" spans="1:17" ht="18.75" customHeight="1">
      <c r="A4" s="202" t="str">
        <f>"单位名称："&amp;"昆明市官渡区住房和城乡建设局机关"</f>
        <v>单位名称：昆明市官渡区住房和城乡建设局机关</v>
      </c>
      <c r="B4" s="202"/>
      <c r="C4" s="203" t="s">
        <v>222</v>
      </c>
      <c r="D4" s="202"/>
      <c r="E4" s="203" t="s">
        <v>258</v>
      </c>
      <c r="F4" s="202"/>
      <c r="G4" s="4"/>
      <c r="H4" s="4"/>
      <c r="I4" s="4"/>
      <c r="J4" s="4"/>
      <c r="O4" s="40"/>
      <c r="P4" s="40"/>
      <c r="Q4" s="54" t="s">
        <v>83</v>
      </c>
    </row>
    <row r="5" spans="1:17" ht="15.75" customHeight="1">
      <c r="A5" s="167" t="s">
        <v>129</v>
      </c>
      <c r="B5" s="217" t="s">
        <v>130</v>
      </c>
      <c r="C5" s="217" t="s">
        <v>131</v>
      </c>
      <c r="D5" s="217" t="s">
        <v>132</v>
      </c>
      <c r="E5" s="217" t="s">
        <v>133</v>
      </c>
      <c r="F5" s="217" t="s">
        <v>134</v>
      </c>
      <c r="G5" s="163" t="s">
        <v>98</v>
      </c>
      <c r="H5" s="163"/>
      <c r="I5" s="163"/>
      <c r="J5" s="163"/>
      <c r="K5" s="208"/>
      <c r="L5" s="163"/>
      <c r="M5" s="163"/>
      <c r="N5" s="163"/>
      <c r="O5" s="209"/>
      <c r="P5" s="208"/>
      <c r="Q5" s="164"/>
    </row>
    <row r="6" spans="1:17" ht="17.25" customHeight="1">
      <c r="A6" s="193"/>
      <c r="B6" s="218"/>
      <c r="C6" s="218"/>
      <c r="D6" s="218"/>
      <c r="E6" s="218"/>
      <c r="F6" s="218"/>
      <c r="G6" s="218" t="s">
        <v>31</v>
      </c>
      <c r="H6" s="218" t="s">
        <v>34</v>
      </c>
      <c r="I6" s="218" t="s">
        <v>135</v>
      </c>
      <c r="J6" s="218" t="s">
        <v>136</v>
      </c>
      <c r="K6" s="219" t="s">
        <v>137</v>
      </c>
      <c r="L6" s="210" t="s">
        <v>138</v>
      </c>
      <c r="M6" s="210"/>
      <c r="N6" s="210"/>
      <c r="O6" s="211"/>
      <c r="P6" s="212"/>
      <c r="Q6" s="213"/>
    </row>
    <row r="7" spans="1:17" ht="54" customHeight="1">
      <c r="A7" s="174"/>
      <c r="B7" s="213"/>
      <c r="C7" s="213"/>
      <c r="D7" s="213"/>
      <c r="E7" s="213"/>
      <c r="F7" s="213"/>
      <c r="G7" s="213"/>
      <c r="H7" s="213" t="s">
        <v>33</v>
      </c>
      <c r="I7" s="213"/>
      <c r="J7" s="213"/>
      <c r="K7" s="220"/>
      <c r="L7" s="42" t="s">
        <v>33</v>
      </c>
      <c r="M7" s="42" t="s">
        <v>44</v>
      </c>
      <c r="N7" s="42" t="s">
        <v>105</v>
      </c>
      <c r="O7" s="49" t="s">
        <v>40</v>
      </c>
      <c r="P7" s="43" t="s">
        <v>41</v>
      </c>
      <c r="Q7" s="42" t="s">
        <v>42</v>
      </c>
    </row>
    <row r="8" spans="1:17" ht="15" customHeight="1">
      <c r="A8" s="10">
        <v>1</v>
      </c>
      <c r="B8" s="51">
        <v>2</v>
      </c>
      <c r="C8" s="51">
        <v>3</v>
      </c>
      <c r="D8" s="51">
        <v>4</v>
      </c>
      <c r="E8" s="51">
        <v>5</v>
      </c>
      <c r="F8" s="51">
        <v>6</v>
      </c>
      <c r="G8" s="52">
        <v>7</v>
      </c>
      <c r="H8" s="52">
        <v>8</v>
      </c>
      <c r="I8" s="52">
        <v>9</v>
      </c>
      <c r="J8" s="52">
        <v>10</v>
      </c>
      <c r="K8" s="52">
        <v>11</v>
      </c>
      <c r="L8" s="52">
        <v>12</v>
      </c>
      <c r="M8" s="52">
        <v>13</v>
      </c>
      <c r="N8" s="52">
        <v>14</v>
      </c>
      <c r="O8" s="52">
        <v>15</v>
      </c>
      <c r="P8" s="52">
        <v>16</v>
      </c>
      <c r="Q8" s="52">
        <v>17</v>
      </c>
    </row>
    <row r="9" spans="1:17" ht="21" customHeight="1">
      <c r="A9" s="204" t="s">
        <v>719</v>
      </c>
      <c r="B9" s="104" t="s">
        <v>720</v>
      </c>
      <c r="C9" s="104" t="s">
        <v>721</v>
      </c>
      <c r="D9" s="104" t="s">
        <v>726</v>
      </c>
      <c r="E9" s="107">
        <v>1</v>
      </c>
      <c r="F9" s="108"/>
      <c r="G9" s="109">
        <v>10000</v>
      </c>
      <c r="H9" s="109">
        <v>10000</v>
      </c>
      <c r="I9" s="13"/>
      <c r="J9" s="13"/>
      <c r="K9" s="13"/>
      <c r="L9" s="13"/>
      <c r="M9" s="13"/>
      <c r="N9" s="13"/>
      <c r="O9" s="13"/>
      <c r="P9" s="13"/>
      <c r="Q9" s="13"/>
    </row>
    <row r="10" spans="1:17" ht="21" customHeight="1">
      <c r="A10" s="205"/>
      <c r="B10" s="104" t="s">
        <v>722</v>
      </c>
      <c r="C10" s="104" t="s">
        <v>723</v>
      </c>
      <c r="D10" s="104" t="s">
        <v>726</v>
      </c>
      <c r="E10" s="107">
        <v>1</v>
      </c>
      <c r="F10" s="108"/>
      <c r="G10" s="109">
        <v>10000</v>
      </c>
      <c r="H10" s="109">
        <v>10000</v>
      </c>
      <c r="I10" s="13"/>
      <c r="J10" s="13"/>
      <c r="K10" s="13"/>
      <c r="L10" s="13"/>
      <c r="M10" s="13"/>
      <c r="N10" s="13"/>
      <c r="O10" s="13"/>
      <c r="P10" s="13"/>
      <c r="Q10" s="13"/>
    </row>
    <row r="11" spans="1:17" ht="21" customHeight="1">
      <c r="A11" s="206"/>
      <c r="B11" s="104" t="s">
        <v>724</v>
      </c>
      <c r="C11" s="104" t="s">
        <v>725</v>
      </c>
      <c r="D11" s="104" t="s">
        <v>726</v>
      </c>
      <c r="E11" s="107">
        <v>1</v>
      </c>
      <c r="F11" s="108"/>
      <c r="G11" s="109">
        <v>8000</v>
      </c>
      <c r="H11" s="109">
        <v>8000</v>
      </c>
      <c r="I11" s="13"/>
      <c r="J11" s="13"/>
      <c r="K11" s="13"/>
      <c r="L11" s="13"/>
      <c r="M11" s="13"/>
      <c r="N11" s="13"/>
      <c r="O11" s="13"/>
      <c r="P11" s="13"/>
      <c r="Q11" s="13"/>
    </row>
    <row r="12" spans="1:17" ht="21" customHeight="1">
      <c r="A12" s="214" t="s">
        <v>58</v>
      </c>
      <c r="B12" s="215"/>
      <c r="C12" s="215"/>
      <c r="D12" s="215"/>
      <c r="E12" s="216"/>
      <c r="F12" s="13"/>
      <c r="G12" s="13">
        <f>SUM(G9:G11)</f>
        <v>28000</v>
      </c>
      <c r="H12" s="13">
        <f>SUM(H9:H11)</f>
        <v>28000</v>
      </c>
      <c r="I12" s="13"/>
      <c r="J12" s="13"/>
      <c r="K12" s="13"/>
      <c r="L12" s="13"/>
      <c r="M12" s="13"/>
      <c r="N12" s="13"/>
      <c r="O12" s="13"/>
      <c r="P12" s="13"/>
      <c r="Q12" s="13"/>
    </row>
  </sheetData>
  <mergeCells count="19">
    <mergeCell ref="A12:E12"/>
    <mergeCell ref="A5:A7"/>
    <mergeCell ref="B5:B7"/>
    <mergeCell ref="C5:C7"/>
    <mergeCell ref="D5:D7"/>
    <mergeCell ref="E5:E7"/>
    <mergeCell ref="A4:B4"/>
    <mergeCell ref="C4:D4"/>
    <mergeCell ref="E4:F4"/>
    <mergeCell ref="A9:A11"/>
    <mergeCell ref="A3:Q3"/>
    <mergeCell ref="G5:Q5"/>
    <mergeCell ref="L6:Q6"/>
    <mergeCell ref="F5:F7"/>
    <mergeCell ref="G6:G7"/>
    <mergeCell ref="H6:H7"/>
    <mergeCell ref="I6:I7"/>
    <mergeCell ref="J6:J7"/>
    <mergeCell ref="K6:K7"/>
  </mergeCells>
  <phoneticPr fontId="22"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N12"/>
  <sheetViews>
    <sheetView showZeros="0" workbookViewId="0">
      <pane ySplit="1" topLeftCell="A2" activePane="bottomLeft" state="frozen"/>
      <selection pane="bottomLeft" activeCell="A4" sqref="A4:C4"/>
    </sheetView>
  </sheetViews>
  <sheetFormatPr defaultColWidth="9.125" defaultRowHeight="14.25" customHeight="1"/>
  <cols>
    <col min="1" max="1" width="31.375" customWidth="1"/>
    <col min="2" max="2" width="21.75" customWidth="1"/>
    <col min="3" max="3" width="26.75" customWidth="1"/>
    <col min="4" max="14" width="16.625" customWidth="1"/>
  </cols>
  <sheetData>
    <row r="1" spans="1:14" ht="14.25" customHeight="1">
      <c r="A1" s="1"/>
      <c r="B1" s="1"/>
      <c r="C1" s="1"/>
      <c r="D1" s="1"/>
      <c r="E1" s="1"/>
      <c r="F1" s="1"/>
      <c r="G1" s="1"/>
      <c r="H1" s="1"/>
      <c r="I1" s="1"/>
      <c r="J1" s="1"/>
      <c r="K1" s="1"/>
      <c r="L1" s="1"/>
      <c r="M1" s="1"/>
      <c r="N1" s="1"/>
    </row>
    <row r="2" spans="1:14" ht="13.5" customHeight="1">
      <c r="A2" s="37"/>
      <c r="B2" s="37"/>
      <c r="C2" s="37"/>
      <c r="D2" s="37"/>
      <c r="E2" s="37"/>
      <c r="F2" s="37"/>
      <c r="G2" s="37"/>
      <c r="H2" s="41"/>
      <c r="I2" s="37"/>
      <c r="J2" s="37"/>
      <c r="K2" s="37"/>
      <c r="L2" s="33"/>
      <c r="M2" s="45"/>
      <c r="N2" s="46" t="s">
        <v>139</v>
      </c>
    </row>
    <row r="3" spans="1:14" ht="27.75" customHeight="1">
      <c r="A3" s="207" t="s">
        <v>140</v>
      </c>
      <c r="B3" s="221"/>
      <c r="C3" s="221"/>
      <c r="D3" s="221"/>
      <c r="E3" s="221"/>
      <c r="F3" s="221"/>
      <c r="G3" s="221"/>
      <c r="H3" s="222"/>
      <c r="I3" s="221"/>
      <c r="J3" s="221"/>
      <c r="K3" s="221"/>
      <c r="L3" s="156"/>
      <c r="M3" s="222"/>
      <c r="N3" s="221"/>
    </row>
    <row r="4" spans="1:14" ht="18.75" customHeight="1">
      <c r="A4" s="223" t="str">
        <f>"单位名称："&amp;"昆明市官渡区住房和城乡建设局机关"</f>
        <v>单位名称：昆明市官渡区住房和城乡建设局机关</v>
      </c>
      <c r="B4" s="224"/>
      <c r="C4" s="224"/>
      <c r="D4" s="35"/>
      <c r="E4" s="35"/>
      <c r="F4" s="35"/>
      <c r="G4" s="35"/>
      <c r="H4" s="41"/>
      <c r="I4" s="37"/>
      <c r="J4" s="37"/>
      <c r="K4" s="37"/>
      <c r="L4" s="40"/>
      <c r="M4" s="47"/>
      <c r="N4" s="48" t="s">
        <v>83</v>
      </c>
    </row>
    <row r="5" spans="1:14" ht="15.75" customHeight="1">
      <c r="A5" s="167" t="s">
        <v>129</v>
      </c>
      <c r="B5" s="217" t="s">
        <v>141</v>
      </c>
      <c r="C5" s="217" t="s">
        <v>142</v>
      </c>
      <c r="D5" s="163" t="s">
        <v>98</v>
      </c>
      <c r="E5" s="163"/>
      <c r="F5" s="163"/>
      <c r="G5" s="163"/>
      <c r="H5" s="208"/>
      <c r="I5" s="163"/>
      <c r="J5" s="163"/>
      <c r="K5" s="163"/>
      <c r="L5" s="209"/>
      <c r="M5" s="208"/>
      <c r="N5" s="164"/>
    </row>
    <row r="6" spans="1:14" ht="17.25" customHeight="1">
      <c r="A6" s="193"/>
      <c r="B6" s="218"/>
      <c r="C6" s="218"/>
      <c r="D6" s="218" t="s">
        <v>31</v>
      </c>
      <c r="E6" s="218" t="s">
        <v>34</v>
      </c>
      <c r="F6" s="218" t="s">
        <v>135</v>
      </c>
      <c r="G6" s="218" t="s">
        <v>136</v>
      </c>
      <c r="H6" s="219" t="s">
        <v>137</v>
      </c>
      <c r="I6" s="210" t="s">
        <v>138</v>
      </c>
      <c r="J6" s="210"/>
      <c r="K6" s="210"/>
      <c r="L6" s="211"/>
      <c r="M6" s="212"/>
      <c r="N6" s="213"/>
    </row>
    <row r="7" spans="1:14" ht="54" customHeight="1">
      <c r="A7" s="174"/>
      <c r="B7" s="213"/>
      <c r="C7" s="213"/>
      <c r="D7" s="213"/>
      <c r="E7" s="213"/>
      <c r="F7" s="213"/>
      <c r="G7" s="213"/>
      <c r="H7" s="220"/>
      <c r="I7" s="42" t="s">
        <v>33</v>
      </c>
      <c r="J7" s="42" t="s">
        <v>44</v>
      </c>
      <c r="K7" s="42" t="s">
        <v>105</v>
      </c>
      <c r="L7" s="49" t="s">
        <v>40</v>
      </c>
      <c r="M7" s="43" t="s">
        <v>41</v>
      </c>
      <c r="N7" s="42" t="s">
        <v>42</v>
      </c>
    </row>
    <row r="8" spans="1:14" ht="15" customHeight="1">
      <c r="A8" s="9">
        <v>1</v>
      </c>
      <c r="B8" s="42">
        <v>2</v>
      </c>
      <c r="C8" s="42">
        <v>3</v>
      </c>
      <c r="D8" s="43">
        <v>4</v>
      </c>
      <c r="E8" s="43">
        <v>5</v>
      </c>
      <c r="F8" s="43">
        <v>6</v>
      </c>
      <c r="G8" s="43">
        <v>7</v>
      </c>
      <c r="H8" s="43">
        <v>8</v>
      </c>
      <c r="I8" s="43">
        <v>9</v>
      </c>
      <c r="J8" s="43">
        <v>10</v>
      </c>
      <c r="K8" s="43">
        <v>11</v>
      </c>
      <c r="L8" s="43">
        <v>12</v>
      </c>
      <c r="M8" s="43">
        <v>13</v>
      </c>
      <c r="N8" s="43">
        <v>14</v>
      </c>
    </row>
    <row r="9" spans="1:14" ht="21" customHeight="1">
      <c r="A9" s="204" t="s">
        <v>719</v>
      </c>
      <c r="B9" s="104" t="s">
        <v>722</v>
      </c>
      <c r="C9" s="104" t="s">
        <v>727</v>
      </c>
      <c r="D9" s="109">
        <v>10000</v>
      </c>
      <c r="E9" s="109">
        <v>10000</v>
      </c>
      <c r="F9" s="44"/>
      <c r="G9" s="44"/>
      <c r="H9" s="44"/>
      <c r="I9" s="44"/>
      <c r="J9" s="44"/>
      <c r="K9" s="44"/>
      <c r="L9" s="50"/>
      <c r="M9" s="44"/>
      <c r="N9" s="44"/>
    </row>
    <row r="10" spans="1:14" ht="21" customHeight="1">
      <c r="A10" s="205"/>
      <c r="B10" s="104" t="s">
        <v>724</v>
      </c>
      <c r="C10" s="104" t="s">
        <v>728</v>
      </c>
      <c r="D10" s="109">
        <v>8000</v>
      </c>
      <c r="E10" s="109">
        <v>8000</v>
      </c>
      <c r="F10" s="44"/>
      <c r="G10" s="44"/>
      <c r="H10" s="44"/>
      <c r="I10" s="44"/>
      <c r="J10" s="44"/>
      <c r="K10" s="44"/>
      <c r="L10" s="50"/>
      <c r="M10" s="44"/>
      <c r="N10" s="44"/>
    </row>
    <row r="11" spans="1:14" ht="21" customHeight="1">
      <c r="A11" s="206"/>
      <c r="B11" s="104" t="s">
        <v>720</v>
      </c>
      <c r="C11" s="104" t="s">
        <v>728</v>
      </c>
      <c r="D11" s="109">
        <v>10000</v>
      </c>
      <c r="E11" s="109">
        <v>10000</v>
      </c>
      <c r="F11" s="44"/>
      <c r="G11" s="44"/>
      <c r="H11" s="44"/>
      <c r="I11" s="44"/>
      <c r="J11" s="44"/>
      <c r="K11" s="44"/>
      <c r="L11" s="50"/>
      <c r="M11" s="44"/>
      <c r="N11" s="44"/>
    </row>
    <row r="12" spans="1:14" ht="21" customHeight="1">
      <c r="A12" s="214" t="s">
        <v>58</v>
      </c>
      <c r="B12" s="215"/>
      <c r="C12" s="225"/>
      <c r="D12" s="44">
        <f>SUM(D9:D11)</f>
        <v>28000</v>
      </c>
      <c r="E12" s="44">
        <f>SUM(E9:E11)</f>
        <v>28000</v>
      </c>
      <c r="F12" s="44"/>
      <c r="G12" s="44"/>
      <c r="H12" s="44"/>
      <c r="I12" s="44"/>
      <c r="J12" s="44"/>
      <c r="K12" s="44"/>
      <c r="L12" s="50"/>
      <c r="M12" s="44"/>
      <c r="N12" s="44"/>
    </row>
  </sheetData>
  <mergeCells count="14">
    <mergeCell ref="A3:N3"/>
    <mergeCell ref="A4:C4"/>
    <mergeCell ref="D5:N5"/>
    <mergeCell ref="I6:N6"/>
    <mergeCell ref="A12:C12"/>
    <mergeCell ref="A5:A7"/>
    <mergeCell ref="B5:B7"/>
    <mergeCell ref="C5:C7"/>
    <mergeCell ref="D6:D7"/>
    <mergeCell ref="E6:E7"/>
    <mergeCell ref="F6:F7"/>
    <mergeCell ref="G6:G7"/>
    <mergeCell ref="H6:H7"/>
    <mergeCell ref="A9:A11"/>
  </mergeCells>
  <phoneticPr fontId="22"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X10"/>
  <sheetViews>
    <sheetView showZeros="0" workbookViewId="0">
      <pane ySplit="1" topLeftCell="A2" activePane="bottomLeft" state="frozen"/>
      <selection pane="bottomLeft" activeCell="A4" sqref="A4:I4"/>
    </sheetView>
  </sheetViews>
  <sheetFormatPr defaultColWidth="9.125" defaultRowHeight="14.25" customHeight="1"/>
  <cols>
    <col min="1" max="1" width="42" customWidth="1"/>
    <col min="2" max="15" width="17.125" customWidth="1"/>
    <col min="16" max="23" width="17" customWidth="1"/>
  </cols>
  <sheetData>
    <row r="1" spans="1:24" ht="14.25" customHeight="1">
      <c r="A1" s="1"/>
      <c r="B1" s="1"/>
      <c r="C1" s="1"/>
      <c r="D1" s="1"/>
      <c r="E1" s="1"/>
      <c r="F1" s="1"/>
      <c r="G1" s="1"/>
      <c r="H1" s="1"/>
      <c r="I1" s="1"/>
      <c r="J1" s="1"/>
      <c r="K1" s="1"/>
      <c r="L1" s="1"/>
      <c r="M1" s="1"/>
      <c r="N1" s="1"/>
      <c r="O1" s="1"/>
      <c r="P1" s="1"/>
      <c r="Q1" s="1"/>
      <c r="R1" s="1"/>
      <c r="S1" s="1"/>
      <c r="T1" s="1"/>
      <c r="U1" s="1"/>
      <c r="V1" s="1"/>
      <c r="W1" s="1"/>
    </row>
    <row r="2" spans="1:24" ht="13.5" customHeight="1">
      <c r="D2" s="34"/>
      <c r="W2" s="33" t="s">
        <v>143</v>
      </c>
    </row>
    <row r="3" spans="1:24" ht="27.75" customHeight="1">
      <c r="A3" s="228" t="str">
        <f>"2025"&amp;"年区对下转移支付预算表"</f>
        <v>2025年区对下转移支付预算表</v>
      </c>
      <c r="B3" s="229"/>
      <c r="C3" s="229"/>
      <c r="D3" s="229"/>
      <c r="E3" s="229"/>
      <c r="F3" s="229"/>
      <c r="G3" s="229"/>
      <c r="H3" s="229"/>
      <c r="I3" s="229"/>
      <c r="J3" s="229"/>
      <c r="K3" s="229"/>
      <c r="L3" s="229"/>
      <c r="M3" s="229"/>
      <c r="N3" s="229"/>
      <c r="O3" s="229"/>
      <c r="P3" s="229"/>
      <c r="Q3" s="229"/>
      <c r="R3" s="229"/>
      <c r="S3" s="229"/>
      <c r="T3" s="229"/>
      <c r="U3" s="229"/>
      <c r="V3" s="229"/>
      <c r="W3" s="230"/>
      <c r="X3" s="230"/>
    </row>
    <row r="4" spans="1:24" ht="18" customHeight="1">
      <c r="A4" s="223" t="str">
        <f>"单位名称："&amp;"昆明市官渡区住房和城乡建设局机关"</f>
        <v>单位名称：昆明市官渡区住房和城乡建设局机关</v>
      </c>
      <c r="B4" s="224"/>
      <c r="C4" s="224"/>
      <c r="D4" s="226"/>
      <c r="E4" s="227"/>
      <c r="F4" s="227"/>
      <c r="G4" s="227"/>
      <c r="H4" s="227"/>
      <c r="I4" s="227"/>
      <c r="W4" s="40" t="s">
        <v>83</v>
      </c>
    </row>
    <row r="5" spans="1:24" ht="19.5" customHeight="1">
      <c r="A5" s="139" t="s">
        <v>144</v>
      </c>
      <c r="B5" s="137" t="s">
        <v>98</v>
      </c>
      <c r="C5" s="178"/>
      <c r="D5" s="178"/>
      <c r="E5" s="137" t="s">
        <v>145</v>
      </c>
      <c r="F5" s="178"/>
      <c r="G5" s="178"/>
      <c r="H5" s="178"/>
      <c r="I5" s="178"/>
      <c r="J5" s="178"/>
      <c r="K5" s="178"/>
      <c r="L5" s="178"/>
      <c r="M5" s="178"/>
      <c r="N5" s="178"/>
      <c r="O5" s="178"/>
      <c r="P5" s="178"/>
      <c r="Q5" s="178"/>
      <c r="R5" s="178"/>
      <c r="S5" s="178"/>
      <c r="T5" s="178"/>
      <c r="U5" s="178"/>
      <c r="V5" s="178"/>
      <c r="W5" s="178"/>
    </row>
    <row r="6" spans="1:24" ht="40.5" customHeight="1">
      <c r="A6" s="140"/>
      <c r="B6" s="14" t="s">
        <v>31</v>
      </c>
      <c r="C6" s="6" t="s">
        <v>34</v>
      </c>
      <c r="D6" s="38" t="s">
        <v>146</v>
      </c>
      <c r="E6" s="39" t="s">
        <v>147</v>
      </c>
      <c r="F6" s="39" t="s">
        <v>148</v>
      </c>
      <c r="G6" s="39" t="s">
        <v>149</v>
      </c>
      <c r="H6" s="39" t="s">
        <v>150</v>
      </c>
      <c r="I6" s="39" t="s">
        <v>151</v>
      </c>
      <c r="J6" s="39" t="s">
        <v>152</v>
      </c>
      <c r="K6" s="39" t="s">
        <v>153</v>
      </c>
      <c r="L6" s="39" t="s">
        <v>154</v>
      </c>
      <c r="M6" s="39" t="s">
        <v>155</v>
      </c>
      <c r="N6" s="39" t="s">
        <v>156</v>
      </c>
      <c r="O6" s="39" t="s">
        <v>157</v>
      </c>
      <c r="P6" s="39" t="s">
        <v>158</v>
      </c>
      <c r="Q6" s="39" t="s">
        <v>159</v>
      </c>
      <c r="R6" s="39" t="s">
        <v>160</v>
      </c>
      <c r="S6" s="39" t="s">
        <v>161</v>
      </c>
      <c r="T6" s="39" t="s">
        <v>162</v>
      </c>
      <c r="U6" s="39" t="s">
        <v>163</v>
      </c>
      <c r="V6" s="39" t="s">
        <v>164</v>
      </c>
      <c r="W6" s="39" t="s">
        <v>165</v>
      </c>
    </row>
    <row r="7" spans="1:24" ht="19.5" customHeight="1">
      <c r="A7" s="39">
        <v>1</v>
      </c>
      <c r="B7" s="39">
        <v>2</v>
      </c>
      <c r="C7" s="39">
        <v>3</v>
      </c>
      <c r="D7" s="7">
        <v>4</v>
      </c>
      <c r="E7" s="39">
        <v>5</v>
      </c>
      <c r="F7" s="39">
        <v>6</v>
      </c>
      <c r="G7" s="39">
        <v>7</v>
      </c>
      <c r="H7" s="7">
        <v>8</v>
      </c>
      <c r="I7" s="39">
        <v>9</v>
      </c>
      <c r="J7" s="39">
        <v>10</v>
      </c>
      <c r="K7" s="39">
        <v>11</v>
      </c>
      <c r="L7" s="7">
        <v>12</v>
      </c>
      <c r="M7" s="39">
        <v>13</v>
      </c>
      <c r="N7" s="39">
        <v>14</v>
      </c>
      <c r="O7" s="39">
        <v>15</v>
      </c>
      <c r="P7" s="7">
        <v>16</v>
      </c>
      <c r="Q7" s="39">
        <v>17</v>
      </c>
      <c r="R7" s="39">
        <v>18</v>
      </c>
      <c r="S7" s="39">
        <v>19</v>
      </c>
      <c r="T7" s="7">
        <v>20</v>
      </c>
      <c r="U7" s="7">
        <v>21</v>
      </c>
      <c r="V7" s="7">
        <v>22</v>
      </c>
      <c r="W7" s="39">
        <v>23</v>
      </c>
    </row>
    <row r="8" spans="1:24" ht="28.35" customHeight="1">
      <c r="A8" s="15"/>
      <c r="B8" s="13"/>
      <c r="C8" s="13"/>
      <c r="D8" s="13"/>
      <c r="E8" s="13"/>
      <c r="F8" s="13"/>
      <c r="G8" s="13"/>
      <c r="H8" s="13"/>
      <c r="I8" s="13"/>
      <c r="J8" s="13"/>
      <c r="K8" s="13"/>
      <c r="L8" s="13"/>
      <c r="M8" s="13"/>
      <c r="N8" s="13"/>
      <c r="O8" s="13"/>
      <c r="P8" s="13"/>
      <c r="Q8" s="13"/>
      <c r="R8" s="13"/>
      <c r="S8" s="13"/>
      <c r="T8" s="13"/>
      <c r="U8" s="13"/>
      <c r="V8" s="13"/>
      <c r="W8" s="13"/>
    </row>
    <row r="9" spans="1:24" ht="29.85" customHeight="1">
      <c r="A9" s="15"/>
      <c r="B9" s="13"/>
      <c r="C9" s="13"/>
      <c r="D9" s="13"/>
      <c r="E9" s="13"/>
      <c r="F9" s="13"/>
      <c r="G9" s="13"/>
      <c r="H9" s="13"/>
      <c r="I9" s="13"/>
      <c r="J9" s="13"/>
      <c r="K9" s="13"/>
      <c r="L9" s="13"/>
      <c r="M9" s="13"/>
      <c r="N9" s="13"/>
      <c r="O9" s="13"/>
      <c r="P9" s="13"/>
      <c r="Q9" s="13"/>
      <c r="R9" s="13"/>
      <c r="S9" s="13"/>
      <c r="T9" s="13"/>
      <c r="U9" s="13"/>
      <c r="V9" s="13"/>
      <c r="W9" s="13"/>
    </row>
    <row r="10" spans="1:24" s="110" customFormat="1" ht="15" customHeight="1">
      <c r="A10" s="106" t="s">
        <v>729</v>
      </c>
      <c r="B10" s="106"/>
      <c r="C10" s="106"/>
      <c r="D10" s="106"/>
      <c r="E10" s="106"/>
    </row>
  </sheetData>
  <mergeCells count="5">
    <mergeCell ref="A4:I4"/>
    <mergeCell ref="B5:D5"/>
    <mergeCell ref="E5:W5"/>
    <mergeCell ref="A5:A6"/>
    <mergeCell ref="A3:X3"/>
  </mergeCells>
  <phoneticPr fontId="22"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J9"/>
  <sheetViews>
    <sheetView showZeros="0" workbookViewId="0">
      <pane ySplit="1" topLeftCell="A2" activePane="bottomLeft" state="frozen"/>
      <selection pane="bottomLeft" activeCell="A4" sqref="A4:H4"/>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2" customHeight="1">
      <c r="A1" s="1"/>
      <c r="B1" s="1"/>
      <c r="C1" s="1"/>
      <c r="D1" s="1"/>
      <c r="E1" s="1"/>
      <c r="F1" s="1"/>
      <c r="G1" s="1"/>
      <c r="H1" s="1"/>
      <c r="I1" s="1"/>
      <c r="J1" s="1"/>
    </row>
    <row r="2" spans="1:10" ht="12" customHeight="1">
      <c r="J2" s="33" t="s">
        <v>166</v>
      </c>
    </row>
    <row r="3" spans="1:10" ht="28.5" customHeight="1">
      <c r="A3" s="231" t="str">
        <f>"2025"&amp;"区对下转移支付绩效目标表"</f>
        <v>2025区对下转移支付绩效目标表</v>
      </c>
      <c r="B3" s="229"/>
      <c r="C3" s="229"/>
      <c r="D3" s="229"/>
      <c r="E3" s="229"/>
      <c r="F3" s="230"/>
      <c r="G3" s="229"/>
      <c r="H3" s="230"/>
      <c r="I3" s="230"/>
      <c r="J3" s="229"/>
    </row>
    <row r="4" spans="1:10" ht="17.25" customHeight="1">
      <c r="A4" s="172" t="str">
        <f>"单位名称："&amp;"昆明市官渡区住房和城乡建设局机关"</f>
        <v>单位名称：昆明市官渡区住房和城乡建设局机关</v>
      </c>
      <c r="B4" s="153"/>
      <c r="C4" s="153"/>
      <c r="D4" s="153"/>
      <c r="E4" s="153"/>
      <c r="F4" s="153"/>
      <c r="G4" s="153"/>
      <c r="H4" s="153"/>
    </row>
    <row r="5" spans="1:10" ht="44.25" customHeight="1">
      <c r="A5" s="26" t="s">
        <v>114</v>
      </c>
      <c r="B5" s="26" t="s">
        <v>115</v>
      </c>
      <c r="C5" s="26" t="s">
        <v>116</v>
      </c>
      <c r="D5" s="26" t="s">
        <v>117</v>
      </c>
      <c r="E5" s="26" t="s">
        <v>118</v>
      </c>
      <c r="F5" s="27" t="s">
        <v>119</v>
      </c>
      <c r="G5" s="26" t="s">
        <v>120</v>
      </c>
      <c r="H5" s="27" t="s">
        <v>121</v>
      </c>
      <c r="I5" s="27" t="s">
        <v>122</v>
      </c>
      <c r="J5" s="26" t="s">
        <v>123</v>
      </c>
    </row>
    <row r="6" spans="1:10" ht="14.25" customHeight="1">
      <c r="A6" s="26">
        <v>1</v>
      </c>
      <c r="B6" s="26">
        <v>2</v>
      </c>
      <c r="C6" s="26">
        <v>3</v>
      </c>
      <c r="D6" s="26">
        <v>4</v>
      </c>
      <c r="E6" s="26">
        <v>5</v>
      </c>
      <c r="F6" s="27">
        <v>6</v>
      </c>
      <c r="G6" s="26">
        <v>7</v>
      </c>
      <c r="H6" s="27">
        <v>8</v>
      </c>
      <c r="I6" s="27">
        <v>9</v>
      </c>
      <c r="J6" s="26">
        <v>10</v>
      </c>
    </row>
    <row r="7" spans="1:10" ht="42" customHeight="1">
      <c r="A7" s="28"/>
      <c r="B7" s="29"/>
      <c r="C7" s="29"/>
      <c r="D7" s="29"/>
      <c r="E7" s="30"/>
      <c r="F7" s="31"/>
      <c r="G7" s="30"/>
      <c r="H7" s="31"/>
      <c r="I7" s="31"/>
      <c r="J7" s="30"/>
    </row>
    <row r="8" spans="1:10" ht="42" customHeight="1">
      <c r="A8" s="28"/>
      <c r="B8" s="32"/>
      <c r="C8" s="32"/>
      <c r="D8" s="32"/>
      <c r="E8" s="28"/>
      <c r="F8" s="32"/>
      <c r="G8" s="28"/>
      <c r="H8" s="32"/>
      <c r="I8" s="32"/>
      <c r="J8" s="28"/>
    </row>
    <row r="9" spans="1:10" s="110" customFormat="1">
      <c r="A9" s="111" t="s">
        <v>730</v>
      </c>
      <c r="B9" s="111"/>
      <c r="C9" s="111"/>
      <c r="D9" s="111"/>
      <c r="E9" s="111"/>
      <c r="G9" s="111"/>
      <c r="J9" s="111"/>
    </row>
  </sheetData>
  <mergeCells count="2">
    <mergeCell ref="A3:J3"/>
    <mergeCell ref="A4:H4"/>
  </mergeCells>
  <phoneticPr fontId="22"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H10"/>
  <sheetViews>
    <sheetView showZeros="0" workbookViewId="0">
      <pane ySplit="1" topLeftCell="A2" activePane="bottomLeft" state="frozen"/>
      <selection pane="bottomLeft" activeCell="A4" sqref="A4:H4"/>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5" customHeight="1">
      <c r="A1" s="18"/>
      <c r="B1" s="18"/>
      <c r="C1" s="18"/>
      <c r="D1" s="18"/>
      <c r="E1" s="18"/>
      <c r="F1" s="18"/>
      <c r="G1" s="18"/>
      <c r="H1" s="18"/>
    </row>
    <row r="2" spans="1:8" ht="18.75" customHeight="1">
      <c r="A2" s="19"/>
      <c r="B2" s="19"/>
      <c r="C2" s="19"/>
      <c r="D2" s="19"/>
      <c r="E2" s="19"/>
      <c r="F2" s="19"/>
      <c r="G2" s="19"/>
      <c r="H2" s="20" t="s">
        <v>167</v>
      </c>
    </row>
    <row r="3" spans="1:8" ht="30.6" customHeight="1">
      <c r="A3" s="232" t="s">
        <v>168</v>
      </c>
      <c r="B3" s="232"/>
      <c r="C3" s="232"/>
      <c r="D3" s="232"/>
      <c r="E3" s="232"/>
      <c r="F3" s="232"/>
      <c r="G3" s="232"/>
      <c r="H3" s="232"/>
    </row>
    <row r="4" spans="1:8" ht="18.75" customHeight="1">
      <c r="A4" s="172" t="str">
        <f>"单位名称："&amp;"昆明市官渡区住房和城乡建设局机关"</f>
        <v>单位名称：昆明市官渡区住房和城乡建设局机关</v>
      </c>
      <c r="B4" s="153"/>
      <c r="C4" s="153"/>
      <c r="D4" s="153"/>
      <c r="E4" s="153"/>
      <c r="F4" s="153"/>
      <c r="G4" s="153"/>
      <c r="H4" s="153"/>
    </row>
    <row r="5" spans="1:8" ht="18.75" customHeight="1">
      <c r="A5" s="233" t="s">
        <v>91</v>
      </c>
      <c r="B5" s="233" t="s">
        <v>169</v>
      </c>
      <c r="C5" s="233" t="s">
        <v>170</v>
      </c>
      <c r="D5" s="233" t="s">
        <v>171</v>
      </c>
      <c r="E5" s="233" t="s">
        <v>172</v>
      </c>
      <c r="F5" s="233" t="s">
        <v>173</v>
      </c>
      <c r="G5" s="233"/>
      <c r="H5" s="233"/>
    </row>
    <row r="6" spans="1:8" ht="18.75" customHeight="1">
      <c r="A6" s="233"/>
      <c r="B6" s="233"/>
      <c r="C6" s="233"/>
      <c r="D6" s="233"/>
      <c r="E6" s="233"/>
      <c r="F6" s="21" t="s">
        <v>133</v>
      </c>
      <c r="G6" s="21" t="s">
        <v>174</v>
      </c>
      <c r="H6" s="21" t="s">
        <v>175</v>
      </c>
    </row>
    <row r="7" spans="1:8" ht="18.75" customHeight="1">
      <c r="A7" s="22" t="s">
        <v>75</v>
      </c>
      <c r="B7" s="22" t="s">
        <v>76</v>
      </c>
      <c r="C7" s="22" t="s">
        <v>77</v>
      </c>
      <c r="D7" s="22" t="s">
        <v>78</v>
      </c>
      <c r="E7" s="22" t="s">
        <v>79</v>
      </c>
      <c r="F7" s="22" t="s">
        <v>80</v>
      </c>
      <c r="G7" s="22" t="s">
        <v>176</v>
      </c>
      <c r="H7" s="22" t="s">
        <v>177</v>
      </c>
    </row>
    <row r="8" spans="1:8" ht="29.85" customHeight="1">
      <c r="A8" s="23"/>
      <c r="B8" s="23"/>
      <c r="C8" s="23"/>
      <c r="D8" s="23"/>
      <c r="E8" s="21"/>
      <c r="F8" s="24"/>
      <c r="G8" s="25"/>
      <c r="H8" s="25"/>
    </row>
    <row r="9" spans="1:8" ht="20.100000000000001" customHeight="1">
      <c r="A9" s="233" t="s">
        <v>31</v>
      </c>
      <c r="B9" s="233"/>
      <c r="C9" s="233"/>
      <c r="D9" s="233"/>
      <c r="E9" s="233"/>
      <c r="F9" s="24"/>
      <c r="G9" s="25"/>
      <c r="H9" s="25"/>
    </row>
    <row r="10" spans="1:8" s="112" customFormat="1" ht="12">
      <c r="A10" s="112" t="s">
        <v>731</v>
      </c>
    </row>
  </sheetData>
  <mergeCells count="9">
    <mergeCell ref="A3:H3"/>
    <mergeCell ref="F5:H5"/>
    <mergeCell ref="A9:E9"/>
    <mergeCell ref="A5:A6"/>
    <mergeCell ref="B5:B6"/>
    <mergeCell ref="C5:C6"/>
    <mergeCell ref="D5:D6"/>
    <mergeCell ref="E5:E6"/>
    <mergeCell ref="A4:H4"/>
  </mergeCells>
  <phoneticPr fontId="22"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K12"/>
  <sheetViews>
    <sheetView showZeros="0" workbookViewId="0">
      <pane ySplit="1" topLeftCell="A2" activePane="bottomLeft" state="frozen"/>
      <selection pane="bottomLeft" activeCell="C21" sqref="C21"/>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1" ht="14.25" customHeight="1">
      <c r="A1" s="1"/>
      <c r="B1" s="1"/>
      <c r="C1" s="1"/>
      <c r="D1" s="1"/>
      <c r="E1" s="1"/>
      <c r="F1" s="1"/>
      <c r="G1" s="1"/>
      <c r="H1" s="1"/>
      <c r="I1" s="1"/>
      <c r="J1" s="1"/>
      <c r="K1" s="1"/>
    </row>
    <row r="2" spans="1:11" ht="13.5" customHeight="1">
      <c r="D2" s="2"/>
      <c r="E2" s="2"/>
      <c r="F2" s="2"/>
      <c r="G2" s="2"/>
      <c r="K2" s="3" t="s">
        <v>178</v>
      </c>
    </row>
    <row r="3" spans="1:11" ht="27.75" customHeight="1">
      <c r="A3" s="155" t="s">
        <v>179</v>
      </c>
      <c r="B3" s="155"/>
      <c r="C3" s="155"/>
      <c r="D3" s="155"/>
      <c r="E3" s="155"/>
      <c r="F3" s="155"/>
      <c r="G3" s="155"/>
      <c r="H3" s="155"/>
      <c r="I3" s="155"/>
      <c r="J3" s="155"/>
      <c r="K3" s="155"/>
    </row>
    <row r="4" spans="1:11" ht="13.5" customHeight="1">
      <c r="A4" s="172" t="str">
        <f>"单位名称："&amp;"昆明市官渡区住房和城乡建设局机关"</f>
        <v>单位名称：昆明市官渡区住房和城乡建设局机关</v>
      </c>
      <c r="B4" s="153"/>
      <c r="C4" s="153"/>
      <c r="D4" s="153"/>
      <c r="E4" s="153"/>
      <c r="F4" s="153"/>
      <c r="G4" s="153"/>
      <c r="H4" s="153"/>
      <c r="I4" s="4"/>
      <c r="J4" s="4"/>
      <c r="K4" s="5" t="s">
        <v>83</v>
      </c>
    </row>
    <row r="5" spans="1:11" ht="21.75" customHeight="1">
      <c r="A5" s="190" t="s">
        <v>108</v>
      </c>
      <c r="B5" s="190" t="s">
        <v>93</v>
      </c>
      <c r="C5" s="190" t="s">
        <v>109</v>
      </c>
      <c r="D5" s="167" t="s">
        <v>94</v>
      </c>
      <c r="E5" s="167" t="s">
        <v>95</v>
      </c>
      <c r="F5" s="167" t="s">
        <v>96</v>
      </c>
      <c r="G5" s="167" t="s">
        <v>97</v>
      </c>
      <c r="H5" s="139" t="s">
        <v>31</v>
      </c>
      <c r="I5" s="137" t="s">
        <v>180</v>
      </c>
      <c r="J5" s="178"/>
      <c r="K5" s="138"/>
    </row>
    <row r="6" spans="1:11" ht="21.75" customHeight="1">
      <c r="A6" s="191"/>
      <c r="B6" s="191"/>
      <c r="C6" s="191"/>
      <c r="D6" s="193"/>
      <c r="E6" s="193"/>
      <c r="F6" s="193"/>
      <c r="G6" s="193"/>
      <c r="H6" s="234"/>
      <c r="I6" s="167" t="s">
        <v>34</v>
      </c>
      <c r="J6" s="167" t="s">
        <v>35</v>
      </c>
      <c r="K6" s="167" t="s">
        <v>36</v>
      </c>
    </row>
    <row r="7" spans="1:11" ht="40.5" customHeight="1">
      <c r="A7" s="192"/>
      <c r="B7" s="192"/>
      <c r="C7" s="192"/>
      <c r="D7" s="174"/>
      <c r="E7" s="174"/>
      <c r="F7" s="174"/>
      <c r="G7" s="174"/>
      <c r="H7" s="140"/>
      <c r="I7" s="174" t="s">
        <v>33</v>
      </c>
      <c r="J7" s="174"/>
      <c r="K7" s="174"/>
    </row>
    <row r="8" spans="1:11" ht="15" customHeight="1">
      <c r="A8" s="11">
        <v>1</v>
      </c>
      <c r="B8" s="11">
        <v>2</v>
      </c>
      <c r="C8" s="11">
        <v>3</v>
      </c>
      <c r="D8" s="11">
        <v>4</v>
      </c>
      <c r="E8" s="11">
        <v>5</v>
      </c>
      <c r="F8" s="11">
        <v>6</v>
      </c>
      <c r="G8" s="11">
        <v>7</v>
      </c>
      <c r="H8" s="11">
        <v>8</v>
      </c>
      <c r="I8" s="11">
        <v>9</v>
      </c>
      <c r="J8" s="17">
        <v>10</v>
      </c>
      <c r="K8" s="17">
        <v>11</v>
      </c>
    </row>
    <row r="9" spans="1:11" ht="30.6" customHeight="1">
      <c r="A9" s="15"/>
      <c r="B9" s="12"/>
      <c r="C9" s="15"/>
      <c r="D9" s="15"/>
      <c r="E9" s="15"/>
      <c r="F9" s="15"/>
      <c r="G9" s="15"/>
      <c r="H9" s="16"/>
      <c r="I9" s="16"/>
      <c r="J9" s="16"/>
      <c r="K9" s="16"/>
    </row>
    <row r="10" spans="1:11" ht="30.6" customHeight="1">
      <c r="A10" s="12"/>
      <c r="B10" s="12"/>
      <c r="C10" s="12"/>
      <c r="D10" s="12"/>
      <c r="E10" s="12"/>
      <c r="F10" s="12"/>
      <c r="G10" s="12"/>
      <c r="H10" s="16"/>
      <c r="I10" s="16"/>
      <c r="J10" s="16"/>
      <c r="K10" s="16"/>
    </row>
    <row r="11" spans="1:11" ht="18.75" customHeight="1">
      <c r="A11" s="187" t="s">
        <v>58</v>
      </c>
      <c r="B11" s="188"/>
      <c r="C11" s="188"/>
      <c r="D11" s="188"/>
      <c r="E11" s="188"/>
      <c r="F11" s="188"/>
      <c r="G11" s="189"/>
      <c r="H11" s="16"/>
      <c r="I11" s="16"/>
      <c r="J11" s="16"/>
      <c r="K11" s="16"/>
    </row>
    <row r="12" spans="1:11" ht="14.25" customHeight="1">
      <c r="A12" t="s">
        <v>732</v>
      </c>
    </row>
  </sheetData>
  <mergeCells count="15">
    <mergeCell ref="A3:K3"/>
    <mergeCell ref="I5:K5"/>
    <mergeCell ref="A11:G11"/>
    <mergeCell ref="A5:A7"/>
    <mergeCell ref="B5:B7"/>
    <mergeCell ref="C5:C7"/>
    <mergeCell ref="D5:D7"/>
    <mergeCell ref="E5:E7"/>
    <mergeCell ref="F5:F7"/>
    <mergeCell ref="G5:G7"/>
    <mergeCell ref="H5:H7"/>
    <mergeCell ref="I6:I7"/>
    <mergeCell ref="J6:J7"/>
    <mergeCell ref="K6:K7"/>
    <mergeCell ref="A4:H4"/>
  </mergeCells>
  <phoneticPr fontId="22" type="noConversion"/>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G35"/>
  <sheetViews>
    <sheetView showZeros="0" workbookViewId="0">
      <pane ySplit="1" topLeftCell="A4" activePane="bottomLeft" state="frozen"/>
      <selection pane="bottomLeft" activeCell="F25" sqref="F25"/>
    </sheetView>
  </sheetViews>
  <sheetFormatPr defaultColWidth="9.125" defaultRowHeight="14.25" customHeight="1"/>
  <cols>
    <col min="1" max="1" width="37.75" customWidth="1"/>
    <col min="2" max="2" width="28" customWidth="1"/>
    <col min="3" max="3" width="70.5" customWidth="1"/>
    <col min="4" max="4" width="17" customWidth="1"/>
    <col min="5" max="7" width="27" customWidth="1"/>
  </cols>
  <sheetData>
    <row r="1" spans="1:7" ht="14.25" customHeight="1">
      <c r="A1" s="1"/>
      <c r="B1" s="1"/>
      <c r="C1" s="1"/>
      <c r="D1" s="1"/>
      <c r="E1" s="1"/>
      <c r="F1" s="1"/>
      <c r="G1" s="1"/>
    </row>
    <row r="2" spans="1:7" ht="13.5" customHeight="1">
      <c r="D2" s="2"/>
      <c r="G2" s="3" t="s">
        <v>181</v>
      </c>
    </row>
    <row r="3" spans="1:7" ht="27.75" customHeight="1">
      <c r="A3" s="175" t="s">
        <v>182</v>
      </c>
      <c r="B3" s="175"/>
      <c r="C3" s="175"/>
      <c r="D3" s="175"/>
      <c r="E3" s="175"/>
      <c r="F3" s="175"/>
      <c r="G3" s="175"/>
    </row>
    <row r="4" spans="1:7" ht="13.5" customHeight="1">
      <c r="A4" s="172" t="str">
        <f>"单位名称："&amp;"昆明市官渡区住房和城乡建设局机关"</f>
        <v>单位名称：昆明市官渡区住房和城乡建设局机关</v>
      </c>
      <c r="B4" s="194"/>
      <c r="C4" s="194"/>
      <c r="D4" s="194"/>
      <c r="E4" s="4"/>
      <c r="F4" s="4"/>
      <c r="G4" s="5" t="s">
        <v>83</v>
      </c>
    </row>
    <row r="5" spans="1:7" ht="21.75" customHeight="1">
      <c r="A5" s="190" t="s">
        <v>109</v>
      </c>
      <c r="B5" s="190" t="s">
        <v>108</v>
      </c>
      <c r="C5" s="190" t="s">
        <v>93</v>
      </c>
      <c r="D5" s="167" t="s">
        <v>183</v>
      </c>
      <c r="E5" s="137" t="s">
        <v>34</v>
      </c>
      <c r="F5" s="178"/>
      <c r="G5" s="138"/>
    </row>
    <row r="6" spans="1:7" ht="21.75" customHeight="1">
      <c r="A6" s="191"/>
      <c r="B6" s="191"/>
      <c r="C6" s="191"/>
      <c r="D6" s="193"/>
      <c r="E6" s="139" t="s">
        <v>184</v>
      </c>
      <c r="F6" s="167" t="s">
        <v>185</v>
      </c>
      <c r="G6" s="167" t="s">
        <v>186</v>
      </c>
    </row>
    <row r="7" spans="1:7" ht="40.5" customHeight="1">
      <c r="A7" s="192"/>
      <c r="B7" s="192"/>
      <c r="C7" s="192"/>
      <c r="D7" s="174"/>
      <c r="E7" s="140"/>
      <c r="F7" s="174" t="s">
        <v>33</v>
      </c>
      <c r="G7" s="174"/>
    </row>
    <row r="8" spans="1:7" ht="15" customHeight="1">
      <c r="A8" s="11">
        <v>1</v>
      </c>
      <c r="B8" s="11">
        <v>2</v>
      </c>
      <c r="C8" s="11">
        <v>3</v>
      </c>
      <c r="D8" s="11">
        <v>4</v>
      </c>
      <c r="E8" s="11">
        <v>5</v>
      </c>
      <c r="F8" s="11">
        <v>6</v>
      </c>
      <c r="G8" s="11">
        <v>7</v>
      </c>
    </row>
    <row r="9" spans="1:7" ht="15" customHeight="1">
      <c r="A9" s="113" t="s">
        <v>733</v>
      </c>
      <c r="B9" s="114" t="s">
        <v>323</v>
      </c>
      <c r="C9" s="114" t="s">
        <v>324</v>
      </c>
      <c r="D9" s="114" t="s">
        <v>734</v>
      </c>
      <c r="E9" s="13">
        <v>100000</v>
      </c>
      <c r="F9" s="11" t="s">
        <v>735</v>
      </c>
      <c r="G9" s="11" t="s">
        <v>735</v>
      </c>
    </row>
    <row r="10" spans="1:7" ht="15" customHeight="1">
      <c r="A10" s="113" t="s">
        <v>733</v>
      </c>
      <c r="B10" s="114" t="s">
        <v>323</v>
      </c>
      <c r="C10" s="114" t="s">
        <v>327</v>
      </c>
      <c r="D10" s="114" t="s">
        <v>734</v>
      </c>
      <c r="E10" s="13">
        <v>100000</v>
      </c>
      <c r="F10" s="11" t="s">
        <v>735</v>
      </c>
      <c r="G10" s="11" t="s">
        <v>735</v>
      </c>
    </row>
    <row r="11" spans="1:7" ht="15" customHeight="1">
      <c r="A11" s="113" t="s">
        <v>733</v>
      </c>
      <c r="B11" s="114" t="s">
        <v>323</v>
      </c>
      <c r="C11" s="114" t="s">
        <v>328</v>
      </c>
      <c r="D11" s="114" t="s">
        <v>734</v>
      </c>
      <c r="E11" s="13">
        <v>30000</v>
      </c>
      <c r="F11" s="11" t="s">
        <v>735</v>
      </c>
      <c r="G11" s="11" t="s">
        <v>735</v>
      </c>
    </row>
    <row r="12" spans="1:7" ht="15" customHeight="1">
      <c r="A12" s="113" t="s">
        <v>733</v>
      </c>
      <c r="B12" s="114" t="s">
        <v>323</v>
      </c>
      <c r="C12" s="114" t="s">
        <v>329</v>
      </c>
      <c r="D12" s="114" t="s">
        <v>734</v>
      </c>
      <c r="E12" s="13">
        <v>152600</v>
      </c>
      <c r="F12" s="11" t="s">
        <v>735</v>
      </c>
      <c r="G12" s="11" t="s">
        <v>735</v>
      </c>
    </row>
    <row r="13" spans="1:7" ht="15" customHeight="1">
      <c r="A13" s="113" t="s">
        <v>733</v>
      </c>
      <c r="B13" s="114" t="s">
        <v>323</v>
      </c>
      <c r="C13" s="114" t="s">
        <v>330</v>
      </c>
      <c r="D13" s="114" t="s">
        <v>734</v>
      </c>
      <c r="E13" s="13">
        <v>6100000</v>
      </c>
      <c r="F13" s="11" t="s">
        <v>735</v>
      </c>
      <c r="G13" s="11" t="s">
        <v>735</v>
      </c>
    </row>
    <row r="14" spans="1:7" ht="15" customHeight="1">
      <c r="A14" s="113" t="s">
        <v>733</v>
      </c>
      <c r="B14" s="114" t="s">
        <v>325</v>
      </c>
      <c r="C14" s="114" t="s">
        <v>331</v>
      </c>
      <c r="D14" s="114" t="s">
        <v>734</v>
      </c>
      <c r="E14" s="13">
        <v>150000</v>
      </c>
      <c r="F14" s="11" t="s">
        <v>735</v>
      </c>
      <c r="G14" s="11" t="s">
        <v>735</v>
      </c>
    </row>
    <row r="15" spans="1:7" ht="15" customHeight="1">
      <c r="A15" s="113" t="s">
        <v>733</v>
      </c>
      <c r="B15" s="114" t="s">
        <v>326</v>
      </c>
      <c r="C15" s="114" t="s">
        <v>332</v>
      </c>
      <c r="D15" s="114" t="s">
        <v>734</v>
      </c>
      <c r="E15" s="13">
        <v>1712627.3</v>
      </c>
      <c r="F15" s="11" t="s">
        <v>735</v>
      </c>
      <c r="G15" s="11" t="s">
        <v>735</v>
      </c>
    </row>
    <row r="16" spans="1:7" ht="15" customHeight="1">
      <c r="A16" s="113" t="s">
        <v>733</v>
      </c>
      <c r="B16" s="114" t="s">
        <v>326</v>
      </c>
      <c r="C16" s="114" t="s">
        <v>333</v>
      </c>
      <c r="D16" s="114" t="s">
        <v>734</v>
      </c>
      <c r="E16" s="13">
        <v>277200</v>
      </c>
      <c r="F16" s="11" t="s">
        <v>735</v>
      </c>
      <c r="G16" s="11" t="s">
        <v>735</v>
      </c>
    </row>
    <row r="17" spans="1:7" ht="15" customHeight="1">
      <c r="A17" s="113" t="s">
        <v>733</v>
      </c>
      <c r="B17" s="114" t="s">
        <v>325</v>
      </c>
      <c r="C17" s="114" t="s">
        <v>334</v>
      </c>
      <c r="D17" s="114" t="s">
        <v>734</v>
      </c>
      <c r="E17" s="13">
        <v>972108</v>
      </c>
      <c r="F17" s="11" t="s">
        <v>735</v>
      </c>
      <c r="G17" s="11" t="s">
        <v>735</v>
      </c>
    </row>
    <row r="18" spans="1:7" ht="15" customHeight="1">
      <c r="A18" s="113" t="s">
        <v>733</v>
      </c>
      <c r="B18" s="114" t="s">
        <v>325</v>
      </c>
      <c r="C18" s="114" t="s">
        <v>335</v>
      </c>
      <c r="D18" s="114" t="s">
        <v>734</v>
      </c>
      <c r="E18" s="13">
        <v>18720</v>
      </c>
      <c r="F18" s="11" t="s">
        <v>735</v>
      </c>
      <c r="G18" s="11" t="s">
        <v>735</v>
      </c>
    </row>
    <row r="19" spans="1:7" ht="15" customHeight="1">
      <c r="A19" s="113" t="s">
        <v>733</v>
      </c>
      <c r="B19" s="114" t="s">
        <v>325</v>
      </c>
      <c r="C19" s="114" t="s">
        <v>337</v>
      </c>
      <c r="D19" s="114" t="s">
        <v>734</v>
      </c>
      <c r="E19" s="13">
        <v>10000</v>
      </c>
      <c r="F19" s="11" t="s">
        <v>735</v>
      </c>
      <c r="G19" s="11" t="s">
        <v>735</v>
      </c>
    </row>
    <row r="20" spans="1:7" ht="15" customHeight="1">
      <c r="A20" s="113" t="s">
        <v>733</v>
      </c>
      <c r="B20" s="114" t="s">
        <v>325</v>
      </c>
      <c r="C20" s="114" t="s">
        <v>338</v>
      </c>
      <c r="D20" s="114" t="s">
        <v>734</v>
      </c>
      <c r="E20" s="13">
        <v>34320</v>
      </c>
      <c r="F20" s="11" t="s">
        <v>735</v>
      </c>
      <c r="G20" s="11" t="s">
        <v>735</v>
      </c>
    </row>
    <row r="21" spans="1:7" ht="15" customHeight="1">
      <c r="A21" s="113" t="s">
        <v>733</v>
      </c>
      <c r="B21" s="114" t="s">
        <v>325</v>
      </c>
      <c r="C21" s="114" t="s">
        <v>339</v>
      </c>
      <c r="D21" s="114" t="s">
        <v>734</v>
      </c>
      <c r="E21" s="13">
        <v>4000000</v>
      </c>
      <c r="F21" s="11" t="s">
        <v>735</v>
      </c>
      <c r="G21" s="11" t="s">
        <v>735</v>
      </c>
    </row>
    <row r="22" spans="1:7" ht="15" customHeight="1">
      <c r="A22" s="113" t="s">
        <v>733</v>
      </c>
      <c r="B22" s="114" t="s">
        <v>325</v>
      </c>
      <c r="C22" s="114" t="s">
        <v>340</v>
      </c>
      <c r="D22" s="114" t="s">
        <v>734</v>
      </c>
      <c r="E22" s="13">
        <v>430980</v>
      </c>
      <c r="F22" s="11" t="s">
        <v>735</v>
      </c>
      <c r="G22" s="11" t="s">
        <v>735</v>
      </c>
    </row>
    <row r="23" spans="1:7" ht="15" customHeight="1">
      <c r="A23" s="113" t="s">
        <v>733</v>
      </c>
      <c r="B23" s="114" t="s">
        <v>325</v>
      </c>
      <c r="C23" s="114" t="s">
        <v>341</v>
      </c>
      <c r="D23" s="114" t="s">
        <v>734</v>
      </c>
      <c r="E23" s="13">
        <v>420000</v>
      </c>
      <c r="F23" s="11" t="s">
        <v>735</v>
      </c>
      <c r="G23" s="11" t="s">
        <v>735</v>
      </c>
    </row>
    <row r="24" spans="1:7" ht="15" customHeight="1">
      <c r="A24" s="113" t="s">
        <v>733</v>
      </c>
      <c r="B24" s="114" t="s">
        <v>325</v>
      </c>
      <c r="C24" s="114" t="s">
        <v>342</v>
      </c>
      <c r="D24" s="114" t="s">
        <v>734</v>
      </c>
      <c r="E24" s="13">
        <v>200000</v>
      </c>
      <c r="F24" s="11" t="s">
        <v>735</v>
      </c>
      <c r="G24" s="11" t="s">
        <v>735</v>
      </c>
    </row>
    <row r="25" spans="1:7" ht="15" customHeight="1">
      <c r="A25" s="113" t="s">
        <v>733</v>
      </c>
      <c r="B25" s="114" t="s">
        <v>325</v>
      </c>
      <c r="C25" s="114" t="s">
        <v>343</v>
      </c>
      <c r="D25" s="114" t="s">
        <v>734</v>
      </c>
      <c r="E25" s="13">
        <v>6000000</v>
      </c>
      <c r="F25" s="11" t="s">
        <v>735</v>
      </c>
      <c r="G25" s="11" t="s">
        <v>735</v>
      </c>
    </row>
    <row r="26" spans="1:7" ht="15" customHeight="1">
      <c r="A26" s="113" t="s">
        <v>733</v>
      </c>
      <c r="B26" s="114" t="s">
        <v>325</v>
      </c>
      <c r="C26" s="114" t="s">
        <v>345</v>
      </c>
      <c r="D26" s="114" t="s">
        <v>734</v>
      </c>
      <c r="E26" s="13">
        <v>610000</v>
      </c>
      <c r="F26" s="11" t="s">
        <v>735</v>
      </c>
      <c r="G26" s="11" t="s">
        <v>735</v>
      </c>
    </row>
    <row r="27" spans="1:7" ht="15" customHeight="1">
      <c r="A27" s="113" t="s">
        <v>733</v>
      </c>
      <c r="B27" s="114" t="s">
        <v>325</v>
      </c>
      <c r="C27" s="114" t="s">
        <v>347</v>
      </c>
      <c r="D27" s="114" t="s">
        <v>734</v>
      </c>
      <c r="E27" s="13">
        <v>350000</v>
      </c>
      <c r="F27" s="11" t="s">
        <v>735</v>
      </c>
      <c r="G27" s="11" t="s">
        <v>735</v>
      </c>
    </row>
    <row r="28" spans="1:7" ht="15" customHeight="1">
      <c r="A28" s="113" t="s">
        <v>733</v>
      </c>
      <c r="B28" s="114" t="s">
        <v>325</v>
      </c>
      <c r="C28" s="114" t="s">
        <v>344</v>
      </c>
      <c r="D28" s="114" t="s">
        <v>734</v>
      </c>
      <c r="E28" s="13">
        <v>290000</v>
      </c>
      <c r="F28" s="11" t="s">
        <v>735</v>
      </c>
      <c r="G28" s="11" t="s">
        <v>735</v>
      </c>
    </row>
    <row r="29" spans="1:7" ht="15" customHeight="1">
      <c r="A29" s="113" t="s">
        <v>733</v>
      </c>
      <c r="B29" s="114" t="s">
        <v>325</v>
      </c>
      <c r="C29" s="114" t="s">
        <v>348</v>
      </c>
      <c r="D29" s="114" t="s">
        <v>734</v>
      </c>
      <c r="E29" s="13">
        <v>500000</v>
      </c>
      <c r="F29" s="11" t="s">
        <v>735</v>
      </c>
      <c r="G29" s="11" t="s">
        <v>735</v>
      </c>
    </row>
    <row r="30" spans="1:7" ht="15" customHeight="1">
      <c r="A30" s="113" t="s">
        <v>733</v>
      </c>
      <c r="B30" s="114" t="s">
        <v>325</v>
      </c>
      <c r="C30" s="114" t="s">
        <v>346</v>
      </c>
      <c r="D30" s="114" t="s">
        <v>734</v>
      </c>
      <c r="E30" s="13">
        <v>1000000</v>
      </c>
      <c r="F30" s="11" t="s">
        <v>735</v>
      </c>
      <c r="G30" s="11" t="s">
        <v>735</v>
      </c>
    </row>
    <row r="31" spans="1:7" ht="15" customHeight="1">
      <c r="A31" s="113" t="s">
        <v>733</v>
      </c>
      <c r="B31" s="114" t="s">
        <v>325</v>
      </c>
      <c r="C31" s="114" t="s">
        <v>349</v>
      </c>
      <c r="D31" s="114" t="s">
        <v>734</v>
      </c>
      <c r="E31" s="13">
        <v>5000000</v>
      </c>
      <c r="F31" s="11" t="s">
        <v>735</v>
      </c>
      <c r="G31" s="11" t="s">
        <v>735</v>
      </c>
    </row>
    <row r="32" spans="1:7" ht="15" customHeight="1">
      <c r="A32" s="113" t="s">
        <v>733</v>
      </c>
      <c r="B32" s="114" t="s">
        <v>323</v>
      </c>
      <c r="C32" s="114" t="s">
        <v>336</v>
      </c>
      <c r="D32" s="114" t="s">
        <v>734</v>
      </c>
      <c r="E32" s="13">
        <v>6000000</v>
      </c>
      <c r="F32" s="11" t="s">
        <v>735</v>
      </c>
      <c r="G32" s="11" t="s">
        <v>735</v>
      </c>
    </row>
    <row r="33" spans="1:7" ht="15" customHeight="1">
      <c r="A33" s="113" t="s">
        <v>733</v>
      </c>
      <c r="B33" s="114" t="s">
        <v>325</v>
      </c>
      <c r="C33" s="114" t="s">
        <v>350</v>
      </c>
      <c r="D33" s="114" t="s">
        <v>734</v>
      </c>
      <c r="E33" s="13">
        <v>5218700</v>
      </c>
      <c r="F33" s="11" t="s">
        <v>735</v>
      </c>
      <c r="G33" s="11" t="s">
        <v>735</v>
      </c>
    </row>
    <row r="34" spans="1:7" ht="15" customHeight="1">
      <c r="A34" s="113" t="s">
        <v>733</v>
      </c>
      <c r="B34" s="114" t="s">
        <v>325</v>
      </c>
      <c r="C34" s="114" t="s">
        <v>351</v>
      </c>
      <c r="D34" s="114" t="s">
        <v>734</v>
      </c>
      <c r="E34" s="13">
        <v>10138400</v>
      </c>
      <c r="F34" s="11" t="s">
        <v>735</v>
      </c>
      <c r="G34" s="11" t="s">
        <v>735</v>
      </c>
    </row>
    <row r="35" spans="1:7" ht="18.75" customHeight="1">
      <c r="A35" s="235" t="s">
        <v>31</v>
      </c>
      <c r="B35" s="236" t="s">
        <v>187</v>
      </c>
      <c r="C35" s="236"/>
      <c r="D35" s="237"/>
      <c r="E35" s="13">
        <f>SUM(E9:E34)</f>
        <v>49815655.299999997</v>
      </c>
      <c r="F35" s="13"/>
      <c r="G35" s="13"/>
    </row>
  </sheetData>
  <mergeCells count="11">
    <mergeCell ref="A3:G3"/>
    <mergeCell ref="A4:D4"/>
    <mergeCell ref="E5:G5"/>
    <mergeCell ref="A35:D35"/>
    <mergeCell ref="A5:A7"/>
    <mergeCell ref="B5:B7"/>
    <mergeCell ref="C5:C7"/>
    <mergeCell ref="D5:D7"/>
    <mergeCell ref="E6:E7"/>
    <mergeCell ref="F6:F7"/>
    <mergeCell ref="G6:G7"/>
  </mergeCells>
  <phoneticPr fontId="22"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S26"/>
  <sheetViews>
    <sheetView showZeros="0" workbookViewId="0">
      <pane ySplit="1" topLeftCell="A2" activePane="bottomLeft" state="frozen"/>
      <selection pane="bottomLeft" activeCell="C16" sqref="C16"/>
    </sheetView>
  </sheetViews>
  <sheetFormatPr defaultColWidth="8" defaultRowHeight="14.25" customHeight="1"/>
  <cols>
    <col min="1" max="1" width="21.125" customWidth="1"/>
    <col min="2" max="2" width="35.25" customWidth="1"/>
    <col min="3" max="19" width="16.125" customWidth="1"/>
  </cols>
  <sheetData>
    <row r="1" spans="1:19" ht="14.25" customHeight="1">
      <c r="A1" s="1"/>
      <c r="B1" s="1"/>
      <c r="C1" s="1"/>
      <c r="D1" s="1"/>
      <c r="E1" s="1"/>
      <c r="F1" s="1"/>
      <c r="G1" s="1"/>
      <c r="H1" s="1"/>
      <c r="I1" s="1"/>
      <c r="J1" s="1"/>
      <c r="K1" s="1"/>
      <c r="L1" s="1"/>
      <c r="M1" s="1"/>
      <c r="N1" s="1"/>
      <c r="O1" s="1"/>
      <c r="P1" s="1"/>
      <c r="Q1" s="1"/>
      <c r="R1" s="1"/>
      <c r="S1" s="1"/>
    </row>
    <row r="2" spans="1:19" ht="12" customHeight="1">
      <c r="A2" s="16"/>
      <c r="J2" s="80"/>
      <c r="R2" s="152" t="s">
        <v>27</v>
      </c>
      <c r="S2" s="153"/>
    </row>
    <row r="3" spans="1:19" ht="36" customHeight="1">
      <c r="A3" s="154" t="s">
        <v>28</v>
      </c>
      <c r="B3" s="155"/>
      <c r="C3" s="155"/>
      <c r="D3" s="155"/>
      <c r="E3" s="155"/>
      <c r="F3" s="155"/>
      <c r="G3" s="155"/>
      <c r="H3" s="155"/>
      <c r="I3" s="155"/>
      <c r="J3" s="156"/>
      <c r="K3" s="155"/>
      <c r="L3" s="155"/>
      <c r="M3" s="155"/>
      <c r="N3" s="155"/>
      <c r="O3" s="155"/>
      <c r="P3" s="155"/>
      <c r="Q3" s="155"/>
      <c r="R3" s="155"/>
      <c r="S3" s="155"/>
    </row>
    <row r="4" spans="1:19" ht="20.25" customHeight="1">
      <c r="A4" s="135" t="str">
        <f>"单位名称："&amp;"昆明市官渡区住房和城乡建设局机关"</f>
        <v>单位名称：昆明市官渡区住房和城乡建设局机关</v>
      </c>
      <c r="B4" s="136"/>
      <c r="C4" s="135"/>
      <c r="D4" s="136"/>
      <c r="E4" s="4"/>
      <c r="F4" s="4"/>
      <c r="G4" s="4"/>
      <c r="H4" s="4"/>
      <c r="I4" s="4"/>
      <c r="J4" s="81"/>
      <c r="K4" s="4"/>
      <c r="L4" s="4"/>
      <c r="M4" s="4"/>
      <c r="N4" s="5"/>
      <c r="O4" s="5"/>
      <c r="P4" s="5"/>
      <c r="Q4" s="5"/>
      <c r="R4" s="157" t="s">
        <v>2</v>
      </c>
      <c r="S4" s="157" t="s">
        <v>2</v>
      </c>
    </row>
    <row r="5" spans="1:19" ht="18.75" customHeight="1">
      <c r="A5" s="146" t="s">
        <v>29</v>
      </c>
      <c r="B5" s="149" t="s">
        <v>30</v>
      </c>
      <c r="C5" s="149" t="s">
        <v>31</v>
      </c>
      <c r="D5" s="158" t="s">
        <v>32</v>
      </c>
      <c r="E5" s="159"/>
      <c r="F5" s="159"/>
      <c r="G5" s="159"/>
      <c r="H5" s="159"/>
      <c r="I5" s="159"/>
      <c r="J5" s="160"/>
      <c r="K5" s="159"/>
      <c r="L5" s="159"/>
      <c r="M5" s="159"/>
      <c r="N5" s="161"/>
      <c r="O5" s="161" t="s">
        <v>20</v>
      </c>
      <c r="P5" s="161"/>
      <c r="Q5" s="161"/>
      <c r="R5" s="161"/>
      <c r="S5" s="161"/>
    </row>
    <row r="6" spans="1:19" ht="18" customHeight="1">
      <c r="A6" s="147"/>
      <c r="B6" s="150"/>
      <c r="C6" s="150"/>
      <c r="D6" s="150" t="s">
        <v>33</v>
      </c>
      <c r="E6" s="150" t="s">
        <v>34</v>
      </c>
      <c r="F6" s="150" t="s">
        <v>35</v>
      </c>
      <c r="G6" s="150" t="s">
        <v>36</v>
      </c>
      <c r="H6" s="150" t="s">
        <v>37</v>
      </c>
      <c r="I6" s="143" t="s">
        <v>38</v>
      </c>
      <c r="J6" s="144"/>
      <c r="K6" s="143" t="s">
        <v>39</v>
      </c>
      <c r="L6" s="143" t="s">
        <v>40</v>
      </c>
      <c r="M6" s="143" t="s">
        <v>41</v>
      </c>
      <c r="N6" s="145" t="s">
        <v>42</v>
      </c>
      <c r="O6" s="141" t="s">
        <v>33</v>
      </c>
      <c r="P6" s="141" t="s">
        <v>34</v>
      </c>
      <c r="Q6" s="141" t="s">
        <v>35</v>
      </c>
      <c r="R6" s="141" t="s">
        <v>36</v>
      </c>
      <c r="S6" s="141" t="s">
        <v>43</v>
      </c>
    </row>
    <row r="7" spans="1:19" ht="29.25" customHeight="1">
      <c r="A7" s="148"/>
      <c r="B7" s="151"/>
      <c r="C7" s="151"/>
      <c r="D7" s="151"/>
      <c r="E7" s="151"/>
      <c r="F7" s="151"/>
      <c r="G7" s="151"/>
      <c r="H7" s="151"/>
      <c r="I7" s="82" t="s">
        <v>33</v>
      </c>
      <c r="J7" s="82" t="s">
        <v>44</v>
      </c>
      <c r="K7" s="82" t="s">
        <v>39</v>
      </c>
      <c r="L7" s="82" t="s">
        <v>40</v>
      </c>
      <c r="M7" s="82" t="s">
        <v>41</v>
      </c>
      <c r="N7" s="82" t="s">
        <v>42</v>
      </c>
      <c r="O7" s="142"/>
      <c r="P7" s="142"/>
      <c r="Q7" s="142"/>
      <c r="R7" s="142"/>
      <c r="S7" s="142"/>
    </row>
    <row r="8" spans="1:19" ht="16.5" customHeight="1">
      <c r="A8" s="69">
        <v>1</v>
      </c>
      <c r="B8" s="11">
        <v>2</v>
      </c>
      <c r="C8" s="11">
        <v>3</v>
      </c>
      <c r="D8" s="11">
        <v>4</v>
      </c>
      <c r="E8" s="69">
        <v>5</v>
      </c>
      <c r="F8" s="11">
        <v>6</v>
      </c>
      <c r="G8" s="11">
        <v>7</v>
      </c>
      <c r="H8" s="69">
        <v>8</v>
      </c>
      <c r="I8" s="11">
        <v>9</v>
      </c>
      <c r="J8" s="17">
        <v>10</v>
      </c>
      <c r="K8" s="17">
        <v>11</v>
      </c>
      <c r="L8" s="83">
        <v>12</v>
      </c>
      <c r="M8" s="17">
        <v>13</v>
      </c>
      <c r="N8" s="17">
        <v>14</v>
      </c>
      <c r="O8" s="17">
        <v>15</v>
      </c>
      <c r="P8" s="17">
        <v>16</v>
      </c>
      <c r="Q8" s="17">
        <v>17</v>
      </c>
      <c r="R8" s="17">
        <v>18</v>
      </c>
      <c r="S8" s="17">
        <v>19</v>
      </c>
    </row>
    <row r="9" spans="1:19" s="103" customFormat="1" ht="31.35" customHeight="1">
      <c r="A9" s="86">
        <v>120001</v>
      </c>
      <c r="B9" s="86" t="s">
        <v>217</v>
      </c>
      <c r="C9" s="118" t="s">
        <v>188</v>
      </c>
      <c r="D9" s="109">
        <v>53604730.32</v>
      </c>
      <c r="E9" s="109">
        <v>53604730.32</v>
      </c>
      <c r="F9" s="87"/>
      <c r="G9" s="87"/>
      <c r="H9" s="87"/>
      <c r="I9" s="109" t="s">
        <v>221</v>
      </c>
      <c r="J9" s="87"/>
      <c r="K9" s="87"/>
      <c r="L9" s="87"/>
      <c r="M9" s="87"/>
      <c r="N9" s="109" t="s">
        <v>218</v>
      </c>
      <c r="O9" s="87"/>
      <c r="P9" s="87"/>
      <c r="Q9" s="87"/>
      <c r="R9" s="87"/>
      <c r="S9" s="87"/>
    </row>
    <row r="10" spans="1:19" s="103" customFormat="1" ht="16.5" customHeight="1">
      <c r="A10" s="127" t="s">
        <v>31</v>
      </c>
      <c r="B10" s="128"/>
      <c r="C10" s="118" t="s">
        <v>188</v>
      </c>
      <c r="D10" s="109">
        <v>53604730.32</v>
      </c>
      <c r="E10" s="109">
        <v>53604730.32</v>
      </c>
      <c r="F10" s="87"/>
      <c r="G10" s="87"/>
      <c r="H10" s="87"/>
      <c r="I10" s="109" t="s">
        <v>221</v>
      </c>
      <c r="J10" s="87"/>
      <c r="K10" s="87"/>
      <c r="L10" s="87"/>
      <c r="M10" s="87"/>
      <c r="N10" s="109" t="s">
        <v>218</v>
      </c>
      <c r="O10" s="87"/>
      <c r="P10" s="87"/>
      <c r="Q10" s="87"/>
      <c r="R10" s="87"/>
      <c r="S10" s="87"/>
    </row>
    <row r="26" spans="9:9" ht="14.25" customHeight="1">
      <c r="I26" s="91" t="s">
        <v>222</v>
      </c>
    </row>
  </sheetData>
  <mergeCells count="21">
    <mergeCell ref="R2:S2"/>
    <mergeCell ref="A3:S3"/>
    <mergeCell ref="R4:S4"/>
    <mergeCell ref="D5:N5"/>
    <mergeCell ref="O5:S5"/>
    <mergeCell ref="A4:B4"/>
    <mergeCell ref="C4:D4"/>
    <mergeCell ref="I6:N6"/>
    <mergeCell ref="A5:A7"/>
    <mergeCell ref="B5:B7"/>
    <mergeCell ref="C5:C7"/>
    <mergeCell ref="D6:D7"/>
    <mergeCell ref="E6:E7"/>
    <mergeCell ref="F6:F7"/>
    <mergeCell ref="G6:G7"/>
    <mergeCell ref="H6:H7"/>
    <mergeCell ref="O6:O7"/>
    <mergeCell ref="P6:P7"/>
    <mergeCell ref="Q6:Q7"/>
    <mergeCell ref="R6:R7"/>
    <mergeCell ref="S6:S7"/>
  </mergeCells>
  <phoneticPr fontId="22"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O31"/>
  <sheetViews>
    <sheetView showZeros="0" workbookViewId="0">
      <pane ySplit="1" topLeftCell="A8" activePane="bottomLeft" state="frozen"/>
      <selection pane="bottomLeft" activeCell="F31" sqref="F31"/>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spans="1:15" ht="14.25" customHeight="1">
      <c r="A1" s="1"/>
      <c r="B1" s="1"/>
      <c r="C1" s="1"/>
      <c r="D1" s="1"/>
      <c r="E1" s="1"/>
      <c r="F1" s="1"/>
      <c r="G1" s="1"/>
      <c r="H1" s="1"/>
      <c r="I1" s="1"/>
      <c r="J1" s="1"/>
      <c r="K1" s="1"/>
      <c r="L1" s="1"/>
      <c r="M1" s="1"/>
      <c r="N1" s="1"/>
      <c r="O1" s="1"/>
    </row>
    <row r="2" spans="1:15" ht="15.75" customHeight="1">
      <c r="O2" s="34" t="s">
        <v>45</v>
      </c>
    </row>
    <row r="3" spans="1:15" ht="28.5" customHeight="1">
      <c r="A3" s="155" t="s">
        <v>46</v>
      </c>
      <c r="B3" s="155"/>
      <c r="C3" s="155"/>
      <c r="D3" s="155"/>
      <c r="E3" s="155"/>
      <c r="F3" s="155"/>
      <c r="G3" s="155"/>
      <c r="H3" s="155"/>
      <c r="I3" s="155"/>
      <c r="J3" s="155"/>
      <c r="K3" s="155"/>
      <c r="L3" s="155"/>
      <c r="M3" s="155"/>
      <c r="N3" s="155"/>
      <c r="O3" s="155"/>
    </row>
    <row r="4" spans="1:15" ht="15" customHeight="1">
      <c r="A4" s="135" t="str">
        <f>"单位名称：昆明市官渡区住房和城乡建设局机关"</f>
        <v>单位名称：昆明市官渡区住房和城乡建设局机关</v>
      </c>
      <c r="B4" s="169"/>
      <c r="C4" s="169"/>
      <c r="D4" s="169"/>
      <c r="E4" s="135"/>
      <c r="F4" s="169"/>
      <c r="G4" s="169"/>
      <c r="H4" s="169"/>
      <c r="I4" s="170" t="s">
        <v>258</v>
      </c>
      <c r="J4" s="169"/>
      <c r="K4" s="169"/>
      <c r="L4" s="169"/>
      <c r="M4" s="4"/>
      <c r="N4" s="4"/>
      <c r="O4" s="56" t="s">
        <v>2</v>
      </c>
    </row>
    <row r="5" spans="1:15" ht="18.75" customHeight="1">
      <c r="A5" s="167" t="s">
        <v>47</v>
      </c>
      <c r="B5" s="167" t="s">
        <v>48</v>
      </c>
      <c r="C5" s="139" t="s">
        <v>31</v>
      </c>
      <c r="D5" s="162" t="s">
        <v>34</v>
      </c>
      <c r="E5" s="162"/>
      <c r="F5" s="162"/>
      <c r="G5" s="168" t="s">
        <v>35</v>
      </c>
      <c r="H5" s="167" t="s">
        <v>36</v>
      </c>
      <c r="I5" s="167" t="s">
        <v>49</v>
      </c>
      <c r="J5" s="137" t="s">
        <v>50</v>
      </c>
      <c r="K5" s="163" t="s">
        <v>51</v>
      </c>
      <c r="L5" s="163" t="s">
        <v>52</v>
      </c>
      <c r="M5" s="163" t="s">
        <v>53</v>
      </c>
      <c r="N5" s="163" t="s">
        <v>54</v>
      </c>
      <c r="O5" s="164" t="s">
        <v>55</v>
      </c>
    </row>
    <row r="6" spans="1:15" ht="30" customHeight="1">
      <c r="A6" s="140"/>
      <c r="B6" s="140"/>
      <c r="C6" s="140"/>
      <c r="D6" s="39" t="s">
        <v>33</v>
      </c>
      <c r="E6" s="39" t="s">
        <v>56</v>
      </c>
      <c r="F6" s="39" t="s">
        <v>57</v>
      </c>
      <c r="G6" s="140"/>
      <c r="H6" s="140"/>
      <c r="I6" s="140"/>
      <c r="J6" s="39" t="s">
        <v>33</v>
      </c>
      <c r="K6" s="49" t="s">
        <v>51</v>
      </c>
      <c r="L6" s="49" t="s">
        <v>52</v>
      </c>
      <c r="M6" s="49" t="s">
        <v>53</v>
      </c>
      <c r="N6" s="49" t="s">
        <v>54</v>
      </c>
      <c r="O6" s="49" t="s">
        <v>55</v>
      </c>
    </row>
    <row r="7" spans="1:15" ht="16.5" customHeight="1">
      <c r="A7" s="39">
        <v>1</v>
      </c>
      <c r="B7" s="8">
        <v>2</v>
      </c>
      <c r="C7" s="39">
        <v>3</v>
      </c>
      <c r="D7" s="39">
        <v>4</v>
      </c>
      <c r="E7" s="39">
        <v>5</v>
      </c>
      <c r="F7" s="39">
        <v>6</v>
      </c>
      <c r="G7" s="39">
        <v>7</v>
      </c>
      <c r="H7" s="27">
        <v>8</v>
      </c>
      <c r="I7" s="27">
        <v>9</v>
      </c>
      <c r="J7" s="27">
        <v>10</v>
      </c>
      <c r="K7" s="27">
        <v>11</v>
      </c>
      <c r="L7" s="27">
        <v>12</v>
      </c>
      <c r="M7" s="27">
        <v>13</v>
      </c>
      <c r="N7" s="27">
        <v>14</v>
      </c>
      <c r="O7" s="39">
        <v>15</v>
      </c>
    </row>
    <row r="8" spans="1:15" ht="16.5" customHeight="1">
      <c r="A8" s="89" t="s">
        <v>223</v>
      </c>
      <c r="B8" s="90" t="s">
        <v>224</v>
      </c>
      <c r="C8" s="65">
        <v>2278200</v>
      </c>
      <c r="D8" s="65">
        <f>E8+F8</f>
        <v>2278200</v>
      </c>
      <c r="E8" s="65">
        <v>2278200</v>
      </c>
      <c r="F8" s="88"/>
      <c r="G8" s="39"/>
      <c r="H8" s="27"/>
      <c r="I8" s="27"/>
      <c r="J8" s="27"/>
      <c r="K8" s="27"/>
      <c r="L8" s="27"/>
      <c r="M8" s="27"/>
      <c r="N8" s="27"/>
      <c r="O8" s="39"/>
    </row>
    <row r="9" spans="1:15" ht="16.5" customHeight="1">
      <c r="A9" s="89" t="s">
        <v>225</v>
      </c>
      <c r="B9" s="90" t="s">
        <v>226</v>
      </c>
      <c r="C9" s="65">
        <v>251200</v>
      </c>
      <c r="D9" s="65">
        <f t="shared" ref="D9:D27" si="0">E9+F9</f>
        <v>251200</v>
      </c>
      <c r="E9" s="65">
        <v>251200</v>
      </c>
      <c r="F9" s="88"/>
      <c r="G9" s="39"/>
      <c r="H9" s="27"/>
      <c r="I9" s="27"/>
      <c r="J9" s="27"/>
      <c r="K9" s="27"/>
      <c r="L9" s="27"/>
      <c r="M9" s="27"/>
      <c r="N9" s="27"/>
      <c r="O9" s="39"/>
    </row>
    <row r="10" spans="1:15" ht="16.5" customHeight="1">
      <c r="A10" s="89" t="s">
        <v>227</v>
      </c>
      <c r="B10" s="90" t="s">
        <v>228</v>
      </c>
      <c r="C10" s="65">
        <v>856938.24</v>
      </c>
      <c r="D10" s="65">
        <f t="shared" si="0"/>
        <v>856938.24</v>
      </c>
      <c r="E10" s="65">
        <v>856938.24</v>
      </c>
      <c r="F10" s="88"/>
      <c r="G10" s="39"/>
      <c r="H10" s="27"/>
      <c r="I10" s="27"/>
      <c r="J10" s="27"/>
      <c r="K10" s="27"/>
      <c r="L10" s="27"/>
      <c r="M10" s="27"/>
      <c r="N10" s="27"/>
      <c r="O10" s="39"/>
    </row>
    <row r="11" spans="1:15" ht="16.5" customHeight="1">
      <c r="A11" s="89" t="s">
        <v>229</v>
      </c>
      <c r="B11" s="90" t="s">
        <v>230</v>
      </c>
      <c r="C11" s="65">
        <v>347550</v>
      </c>
      <c r="D11" s="65">
        <f t="shared" si="0"/>
        <v>347550</v>
      </c>
      <c r="E11" s="65">
        <v>347550</v>
      </c>
      <c r="F11" s="88"/>
      <c r="G11" s="39"/>
      <c r="H11" s="27"/>
      <c r="I11" s="27"/>
      <c r="J11" s="27"/>
      <c r="K11" s="27"/>
      <c r="L11" s="27"/>
      <c r="M11" s="27"/>
      <c r="N11" s="27"/>
      <c r="O11" s="39"/>
    </row>
    <row r="12" spans="1:15" ht="16.5" customHeight="1">
      <c r="A12" s="89" t="s">
        <v>231</v>
      </c>
      <c r="B12" s="90" t="s">
        <v>232</v>
      </c>
      <c r="C12" s="65">
        <v>486196</v>
      </c>
      <c r="D12" s="65">
        <f t="shared" si="0"/>
        <v>486196</v>
      </c>
      <c r="E12" s="65">
        <v>486196</v>
      </c>
      <c r="F12" s="88"/>
      <c r="G12" s="39"/>
      <c r="H12" s="27"/>
      <c r="I12" s="27"/>
      <c r="J12" s="27"/>
      <c r="K12" s="27"/>
      <c r="L12" s="27"/>
      <c r="M12" s="27"/>
      <c r="N12" s="27"/>
      <c r="O12" s="39"/>
    </row>
    <row r="13" spans="1:15" ht="16.5" customHeight="1">
      <c r="A13" s="89" t="s">
        <v>233</v>
      </c>
      <c r="B13" s="90" t="s">
        <v>234</v>
      </c>
      <c r="C13" s="65">
        <v>613376.48</v>
      </c>
      <c r="D13" s="65">
        <f t="shared" si="0"/>
        <v>613376.48</v>
      </c>
      <c r="E13" s="65">
        <v>613376.48</v>
      </c>
      <c r="F13" s="88"/>
      <c r="G13" s="39"/>
      <c r="H13" s="27"/>
      <c r="I13" s="27"/>
      <c r="J13" s="27"/>
      <c r="K13" s="27"/>
      <c r="L13" s="27"/>
      <c r="M13" s="27"/>
      <c r="N13" s="27"/>
      <c r="O13" s="39"/>
    </row>
    <row r="14" spans="1:15" ht="16.5" customHeight="1">
      <c r="A14" s="89" t="s">
        <v>235</v>
      </c>
      <c r="B14" s="90" t="s">
        <v>236</v>
      </c>
      <c r="C14" s="65">
        <v>10616.6</v>
      </c>
      <c r="D14" s="65">
        <f t="shared" si="0"/>
        <v>10616.6</v>
      </c>
      <c r="E14" s="65">
        <v>10616.6</v>
      </c>
      <c r="F14" s="88"/>
      <c r="G14" s="39"/>
      <c r="H14" s="27"/>
      <c r="I14" s="27"/>
      <c r="J14" s="27"/>
      <c r="K14" s="27"/>
      <c r="L14" s="27"/>
      <c r="M14" s="27"/>
      <c r="N14" s="27"/>
      <c r="O14" s="39"/>
    </row>
    <row r="15" spans="1:15" ht="16.5" customHeight="1">
      <c r="A15" s="89" t="s">
        <v>237</v>
      </c>
      <c r="B15" s="90" t="s">
        <v>238</v>
      </c>
      <c r="C15" s="65">
        <v>10850980</v>
      </c>
      <c r="D15" s="65">
        <f t="shared" si="0"/>
        <v>4850980</v>
      </c>
      <c r="E15" s="65"/>
      <c r="F15" s="65">
        <v>4850980</v>
      </c>
      <c r="G15" s="39"/>
      <c r="H15" s="27"/>
      <c r="I15" s="27"/>
      <c r="J15" s="65">
        <v>6000000</v>
      </c>
      <c r="K15" s="27"/>
      <c r="L15" s="27"/>
      <c r="M15" s="27"/>
      <c r="N15" s="27"/>
      <c r="O15" s="65">
        <v>6000000</v>
      </c>
    </row>
    <row r="16" spans="1:15" ht="16.5" customHeight="1">
      <c r="A16" s="89" t="s">
        <v>239</v>
      </c>
      <c r="B16" s="90" t="s">
        <v>240</v>
      </c>
      <c r="C16" s="65">
        <v>7158545</v>
      </c>
      <c r="D16" s="65">
        <f t="shared" si="0"/>
        <v>7158545</v>
      </c>
      <c r="E16" s="65">
        <v>7158545</v>
      </c>
      <c r="F16" s="65"/>
      <c r="G16" s="39"/>
      <c r="H16" s="27"/>
      <c r="I16" s="27"/>
      <c r="J16" s="27"/>
      <c r="K16" s="27"/>
      <c r="L16" s="27"/>
      <c r="M16" s="27"/>
      <c r="N16" s="27"/>
      <c r="O16" s="39"/>
    </row>
    <row r="17" spans="1:15" ht="16.5" customHeight="1">
      <c r="A17" s="89" t="s">
        <v>241</v>
      </c>
      <c r="B17" s="90" t="s">
        <v>242</v>
      </c>
      <c r="C17" s="65">
        <v>9807575.3000000007</v>
      </c>
      <c r="D17" s="65">
        <f t="shared" si="0"/>
        <v>6845640</v>
      </c>
      <c r="E17" s="65"/>
      <c r="F17" s="65">
        <v>6845640</v>
      </c>
      <c r="G17" s="39"/>
      <c r="H17" s="27"/>
      <c r="I17" s="27"/>
      <c r="J17" s="65">
        <v>2961935.3</v>
      </c>
      <c r="K17" s="27"/>
      <c r="L17" s="27"/>
      <c r="M17" s="27"/>
      <c r="N17" s="27"/>
      <c r="O17" s="65">
        <v>2961935.3</v>
      </c>
    </row>
    <row r="18" spans="1:15" ht="16.5" customHeight="1">
      <c r="A18" s="89" t="s">
        <v>243</v>
      </c>
      <c r="B18" s="90" t="s">
        <v>244</v>
      </c>
      <c r="C18" s="65">
        <v>10000</v>
      </c>
      <c r="D18" s="92" t="s">
        <v>220</v>
      </c>
      <c r="E18" s="65"/>
      <c r="F18" s="92" t="s">
        <v>222</v>
      </c>
      <c r="G18" s="39"/>
      <c r="H18" s="27"/>
      <c r="I18" s="27"/>
      <c r="J18" s="65">
        <v>10000</v>
      </c>
      <c r="K18" s="27"/>
      <c r="L18" s="27"/>
      <c r="M18" s="27"/>
      <c r="N18" s="27"/>
      <c r="O18" s="65">
        <v>10000</v>
      </c>
    </row>
    <row r="19" spans="1:15" ht="16.5" customHeight="1">
      <c r="A19" s="89" t="s">
        <v>245</v>
      </c>
      <c r="B19" s="90" t="s">
        <v>246</v>
      </c>
      <c r="C19" s="65">
        <v>350000</v>
      </c>
      <c r="D19" s="65">
        <f t="shared" si="0"/>
        <v>350000</v>
      </c>
      <c r="E19" s="65"/>
      <c r="F19" s="65">
        <v>350000</v>
      </c>
      <c r="G19" s="39"/>
      <c r="H19" s="27"/>
      <c r="I19" s="27"/>
      <c r="J19" s="27"/>
      <c r="K19" s="27"/>
      <c r="L19" s="27"/>
      <c r="M19" s="27"/>
      <c r="N19" s="27"/>
      <c r="O19" s="39"/>
    </row>
    <row r="20" spans="1:15" ht="16.5" customHeight="1">
      <c r="A20" s="89" t="s">
        <v>247</v>
      </c>
      <c r="B20" s="90" t="s">
        <v>248</v>
      </c>
      <c r="C20" s="65">
        <v>200000</v>
      </c>
      <c r="D20" s="65">
        <f t="shared" si="0"/>
        <v>200000</v>
      </c>
      <c r="E20" s="65"/>
      <c r="F20" s="65">
        <v>200000</v>
      </c>
      <c r="G20" s="39"/>
      <c r="H20" s="27"/>
      <c r="I20" s="27"/>
      <c r="J20" s="27"/>
      <c r="K20" s="27"/>
      <c r="L20" s="27"/>
      <c r="M20" s="27"/>
      <c r="N20" s="27"/>
      <c r="O20" s="39"/>
    </row>
    <row r="21" spans="1:15" ht="16.5" customHeight="1">
      <c r="A21" s="89" t="s">
        <v>249</v>
      </c>
      <c r="B21" s="90" t="s">
        <v>250</v>
      </c>
      <c r="C21" s="65">
        <v>13110000</v>
      </c>
      <c r="D21" s="65">
        <f t="shared" si="0"/>
        <v>13110000</v>
      </c>
      <c r="E21" s="65"/>
      <c r="F21" s="65">
        <v>13110000</v>
      </c>
      <c r="G21" s="39"/>
      <c r="H21" s="27"/>
      <c r="I21" s="27"/>
      <c r="J21" s="27"/>
      <c r="K21" s="27"/>
      <c r="L21" s="27"/>
      <c r="M21" s="27"/>
      <c r="N21" s="27"/>
      <c r="O21" s="39"/>
    </row>
    <row r="22" spans="1:15" ht="16.5" customHeight="1">
      <c r="A22" s="89" t="s">
        <v>251</v>
      </c>
      <c r="B22" s="90" t="s">
        <v>252</v>
      </c>
      <c r="C22" s="65">
        <v>10138400</v>
      </c>
      <c r="D22" s="65">
        <f t="shared" si="0"/>
        <v>10138400</v>
      </c>
      <c r="E22" s="65"/>
      <c r="F22" s="65">
        <v>10138400</v>
      </c>
      <c r="G22" s="39"/>
      <c r="H22" s="27"/>
      <c r="I22" s="27"/>
      <c r="J22" s="27"/>
      <c r="K22" s="27"/>
      <c r="L22" s="27"/>
      <c r="M22" s="27"/>
      <c r="N22" s="27"/>
      <c r="O22" s="39"/>
    </row>
    <row r="23" spans="1:15" ht="16.5" customHeight="1">
      <c r="A23" s="89" t="s">
        <v>253</v>
      </c>
      <c r="B23" s="90" t="s">
        <v>254</v>
      </c>
      <c r="C23" s="65">
        <v>5248700</v>
      </c>
      <c r="D23" s="65">
        <f t="shared" si="0"/>
        <v>5248700</v>
      </c>
      <c r="E23" s="65"/>
      <c r="F23" s="65">
        <v>5248700</v>
      </c>
      <c r="G23" s="39"/>
      <c r="H23" s="27"/>
      <c r="I23" s="27"/>
      <c r="J23" s="27"/>
      <c r="K23" s="27"/>
      <c r="L23" s="27"/>
      <c r="M23" s="27"/>
      <c r="N23" s="27"/>
      <c r="O23" s="39"/>
    </row>
    <row r="24" spans="1:15" ht="16.5" customHeight="1">
      <c r="A24" s="89" t="s">
        <v>255</v>
      </c>
      <c r="B24" s="90" t="s">
        <v>256</v>
      </c>
      <c r="C24" s="65">
        <v>758388</v>
      </c>
      <c r="D24" s="65">
        <f t="shared" si="0"/>
        <v>758388</v>
      </c>
      <c r="E24" s="65">
        <v>758388</v>
      </c>
      <c r="F24" s="65"/>
      <c r="G24" s="39"/>
      <c r="H24" s="27"/>
      <c r="I24" s="27"/>
      <c r="J24" s="27"/>
      <c r="K24" s="27"/>
      <c r="L24" s="27"/>
      <c r="M24" s="27"/>
      <c r="N24" s="27"/>
      <c r="O24" s="39"/>
    </row>
    <row r="25" spans="1:15" ht="16.5" customHeight="1">
      <c r="A25" s="89" t="s">
        <v>257</v>
      </c>
      <c r="B25" s="90" t="s">
        <v>242</v>
      </c>
      <c r="C25" s="65">
        <v>100000</v>
      </c>
      <c r="D25" s="65">
        <f t="shared" si="0"/>
        <v>100000</v>
      </c>
      <c r="E25" s="65"/>
      <c r="F25" s="65">
        <v>100000</v>
      </c>
      <c r="G25" s="39"/>
      <c r="H25" s="27"/>
      <c r="I25" s="27"/>
      <c r="J25" s="27"/>
      <c r="K25" s="27"/>
      <c r="L25" s="27"/>
      <c r="M25" s="27"/>
      <c r="N25" s="27"/>
      <c r="O25" s="39"/>
    </row>
    <row r="26" spans="1:15" ht="16.5" customHeight="1">
      <c r="A26" s="39"/>
      <c r="B26" s="39"/>
      <c r="C26" s="39"/>
      <c r="D26" s="65">
        <f t="shared" si="0"/>
        <v>0</v>
      </c>
      <c r="E26" s="39"/>
      <c r="F26" s="39"/>
      <c r="G26" s="39"/>
      <c r="H26" s="27"/>
      <c r="I26" s="27"/>
      <c r="J26" s="27"/>
      <c r="K26" s="27"/>
      <c r="L26" s="27"/>
      <c r="M26" s="27"/>
      <c r="N26" s="27"/>
      <c r="O26" s="39"/>
    </row>
    <row r="27" spans="1:15" ht="20.25" customHeight="1">
      <c r="A27" s="15"/>
      <c r="B27" s="15"/>
      <c r="C27" s="65"/>
      <c r="D27" s="65">
        <f t="shared" si="0"/>
        <v>0</v>
      </c>
      <c r="E27" s="65"/>
      <c r="F27" s="65"/>
      <c r="G27" s="50"/>
      <c r="H27" s="65"/>
      <c r="I27" s="65"/>
      <c r="J27" s="65"/>
      <c r="K27" s="65"/>
      <c r="L27" s="65"/>
      <c r="M27" s="50"/>
      <c r="N27" s="65"/>
      <c r="O27" s="65"/>
    </row>
    <row r="28" spans="1:15" ht="17.25" customHeight="1">
      <c r="A28" s="165" t="s">
        <v>58</v>
      </c>
      <c r="B28" s="166" t="s">
        <v>58</v>
      </c>
      <c r="C28" s="65">
        <f t="shared" ref="C28:O28" si="1">SUM(C8:C27)</f>
        <v>62576665.620000005</v>
      </c>
      <c r="D28" s="65">
        <f t="shared" si="1"/>
        <v>53604730.32</v>
      </c>
      <c r="E28" s="65">
        <f t="shared" si="1"/>
        <v>12761010.32</v>
      </c>
      <c r="F28" s="65">
        <f t="shared" si="1"/>
        <v>40843720</v>
      </c>
      <c r="G28" s="65">
        <f t="shared" si="1"/>
        <v>0</v>
      </c>
      <c r="H28" s="65">
        <f t="shared" si="1"/>
        <v>0</v>
      </c>
      <c r="I28" s="65">
        <f t="shared" si="1"/>
        <v>0</v>
      </c>
      <c r="J28" s="65">
        <f t="shared" si="1"/>
        <v>8971935.3000000007</v>
      </c>
      <c r="K28" s="65">
        <f t="shared" si="1"/>
        <v>0</v>
      </c>
      <c r="L28" s="65">
        <f t="shared" si="1"/>
        <v>0</v>
      </c>
      <c r="M28" s="65">
        <f t="shared" si="1"/>
        <v>0</v>
      </c>
      <c r="N28" s="65">
        <f t="shared" si="1"/>
        <v>0</v>
      </c>
      <c r="O28" s="65">
        <f t="shared" si="1"/>
        <v>8971935.3000000007</v>
      </c>
    </row>
    <row r="30" spans="1:15" ht="14.25" customHeight="1">
      <c r="E30">
        <v>14421170.32</v>
      </c>
      <c r="F30">
        <v>20521500</v>
      </c>
    </row>
    <row r="31" spans="1:15" ht="14.25" customHeight="1">
      <c r="E31" s="239">
        <f>E28-E30</f>
        <v>-1660160</v>
      </c>
      <c r="F31" s="238">
        <f>F28-F30</f>
        <v>20322220</v>
      </c>
    </row>
  </sheetData>
  <mergeCells count="13">
    <mergeCell ref="A3:O3"/>
    <mergeCell ref="D5:F5"/>
    <mergeCell ref="J5:O5"/>
    <mergeCell ref="A28:B28"/>
    <mergeCell ref="A5:A6"/>
    <mergeCell ref="B5:B6"/>
    <mergeCell ref="C5:C6"/>
    <mergeCell ref="G5:G6"/>
    <mergeCell ref="H5:H6"/>
    <mergeCell ref="I5:I6"/>
    <mergeCell ref="A4:D4"/>
    <mergeCell ref="E4:H4"/>
    <mergeCell ref="I4:L4"/>
  </mergeCells>
  <phoneticPr fontId="22"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D38"/>
  <sheetViews>
    <sheetView showZeros="0" workbookViewId="0">
      <pane ySplit="1" topLeftCell="A5" activePane="bottomLeft" state="frozen"/>
      <selection pane="bottomLeft" activeCell="B9" sqref="B9"/>
    </sheetView>
  </sheetViews>
  <sheetFormatPr defaultColWidth="9.125" defaultRowHeight="14.25" customHeight="1"/>
  <cols>
    <col min="1" max="1" width="49.25" customWidth="1"/>
    <col min="2" max="2" width="43.375" customWidth="1"/>
    <col min="3" max="3" width="48.625" customWidth="1"/>
    <col min="4" max="4" width="41.125" customWidth="1"/>
  </cols>
  <sheetData>
    <row r="1" spans="1:4" ht="14.25" customHeight="1">
      <c r="A1" s="1"/>
      <c r="B1" s="1"/>
      <c r="C1" s="1"/>
      <c r="D1" s="1"/>
    </row>
    <row r="2" spans="1:4" ht="14.25" customHeight="1">
      <c r="D2" s="53" t="s">
        <v>59</v>
      </c>
    </row>
    <row r="3" spans="1:4" ht="31.5" customHeight="1">
      <c r="A3" s="133" t="s">
        <v>60</v>
      </c>
      <c r="B3" s="171"/>
      <c r="C3" s="171"/>
      <c r="D3" s="171"/>
    </row>
    <row r="4" spans="1:4" ht="17.25" customHeight="1">
      <c r="A4" s="172" t="str">
        <f>"单位名称："&amp;"昆明市官渡区住房和城乡建设局机关"</f>
        <v>单位名称：昆明市官渡区住房和城乡建设局机关</v>
      </c>
      <c r="B4" s="136"/>
      <c r="C4" s="70"/>
      <c r="D4" s="54" t="s">
        <v>2</v>
      </c>
    </row>
    <row r="5" spans="1:4" ht="24.6" customHeight="1">
      <c r="A5" s="137" t="s">
        <v>3</v>
      </c>
      <c r="B5" s="138"/>
      <c r="C5" s="137" t="s">
        <v>4</v>
      </c>
      <c r="D5" s="138"/>
    </row>
    <row r="6" spans="1:4" ht="15.6" customHeight="1">
      <c r="A6" s="139" t="s">
        <v>5</v>
      </c>
      <c r="B6" s="173" t="s">
        <v>6</v>
      </c>
      <c r="C6" s="139" t="s">
        <v>61</v>
      </c>
      <c r="D6" s="173" t="s">
        <v>6</v>
      </c>
    </row>
    <row r="7" spans="1:4" ht="14.1" customHeight="1">
      <c r="A7" s="140"/>
      <c r="B7" s="174"/>
      <c r="C7" s="140"/>
      <c r="D7" s="174"/>
    </row>
    <row r="8" spans="1:4" ht="29.1" customHeight="1">
      <c r="A8" s="71" t="s">
        <v>62</v>
      </c>
      <c r="B8" s="65">
        <v>53604730.32</v>
      </c>
      <c r="C8" s="72" t="s">
        <v>63</v>
      </c>
      <c r="D8" s="65">
        <v>53604730.32</v>
      </c>
    </row>
    <row r="9" spans="1:4" ht="29.1" customHeight="1">
      <c r="A9" s="73" t="s">
        <v>64</v>
      </c>
      <c r="B9" s="65">
        <v>53604730.32</v>
      </c>
      <c r="C9" s="79" t="s">
        <v>189</v>
      </c>
      <c r="D9" s="65"/>
    </row>
    <row r="10" spans="1:4" ht="29.1" customHeight="1">
      <c r="A10" s="73" t="s">
        <v>65</v>
      </c>
      <c r="B10" s="50"/>
      <c r="C10" s="79" t="s">
        <v>190</v>
      </c>
      <c r="D10" s="65"/>
    </row>
    <row r="11" spans="1:4" ht="29.1" customHeight="1">
      <c r="A11" s="73" t="s">
        <v>66</v>
      </c>
      <c r="B11" s="50"/>
      <c r="C11" s="79" t="s">
        <v>191</v>
      </c>
      <c r="D11" s="65"/>
    </row>
    <row r="12" spans="1:4" ht="29.1" customHeight="1">
      <c r="A12" s="76" t="s">
        <v>67</v>
      </c>
      <c r="B12" s="75"/>
      <c r="C12" s="79" t="s">
        <v>192</v>
      </c>
      <c r="D12" s="65"/>
    </row>
    <row r="13" spans="1:4" ht="29.1" customHeight="1">
      <c r="A13" s="73" t="s">
        <v>64</v>
      </c>
      <c r="B13" s="65"/>
      <c r="C13" s="79" t="s">
        <v>193</v>
      </c>
      <c r="D13" s="65"/>
    </row>
    <row r="14" spans="1:4" ht="29.1" customHeight="1">
      <c r="A14" s="77" t="s">
        <v>65</v>
      </c>
      <c r="B14" s="65"/>
      <c r="C14" s="79" t="s">
        <v>194</v>
      </c>
      <c r="D14" s="65"/>
    </row>
    <row r="15" spans="1:4" ht="29.1" customHeight="1">
      <c r="A15" s="77" t="s">
        <v>66</v>
      </c>
      <c r="B15" s="75"/>
      <c r="C15" s="79" t="s">
        <v>195</v>
      </c>
      <c r="D15" s="65"/>
    </row>
    <row r="16" spans="1:4" ht="29.1" customHeight="1">
      <c r="A16" s="77"/>
      <c r="B16" s="75"/>
      <c r="C16" s="79" t="s">
        <v>196</v>
      </c>
      <c r="D16" s="65">
        <v>3733888.24</v>
      </c>
    </row>
    <row r="17" spans="1:4" ht="29.1" customHeight="1">
      <c r="A17" s="77"/>
      <c r="B17" s="75"/>
      <c r="C17" s="79" t="s">
        <v>197</v>
      </c>
      <c r="D17" s="65">
        <v>1110189.08</v>
      </c>
    </row>
    <row r="18" spans="1:4" ht="29.1" customHeight="1">
      <c r="A18" s="77"/>
      <c r="B18" s="75"/>
      <c r="C18" s="79" t="s">
        <v>198</v>
      </c>
      <c r="D18" s="65">
        <v>4850980</v>
      </c>
    </row>
    <row r="19" spans="1:4" ht="29.1" customHeight="1">
      <c r="A19" s="77"/>
      <c r="B19" s="75"/>
      <c r="C19" s="79" t="s">
        <v>199</v>
      </c>
      <c r="D19" s="65">
        <v>14554185</v>
      </c>
    </row>
    <row r="20" spans="1:4" ht="29.1" customHeight="1">
      <c r="A20" s="77"/>
      <c r="B20" s="75"/>
      <c r="C20" s="79" t="s">
        <v>200</v>
      </c>
      <c r="D20" s="65"/>
    </row>
    <row r="21" spans="1:4" ht="29.1" customHeight="1">
      <c r="A21" s="77"/>
      <c r="B21" s="75"/>
      <c r="C21" s="79" t="s">
        <v>201</v>
      </c>
      <c r="D21" s="65">
        <v>13110000</v>
      </c>
    </row>
    <row r="22" spans="1:4" ht="29.1" customHeight="1">
      <c r="A22" s="77"/>
      <c r="B22" s="75"/>
      <c r="C22" s="79" t="s">
        <v>202</v>
      </c>
      <c r="D22" s="65"/>
    </row>
    <row r="23" spans="1:4" ht="29.1" customHeight="1">
      <c r="A23" s="77"/>
      <c r="B23" s="75"/>
      <c r="C23" s="79" t="s">
        <v>203</v>
      </c>
      <c r="D23" s="65"/>
    </row>
    <row r="24" spans="1:4" ht="29.1" customHeight="1">
      <c r="A24" s="77"/>
      <c r="B24" s="75"/>
      <c r="C24" s="79" t="s">
        <v>204</v>
      </c>
      <c r="D24" s="65"/>
    </row>
    <row r="25" spans="1:4" ht="29.1" customHeight="1">
      <c r="A25" s="77"/>
      <c r="B25" s="75"/>
      <c r="C25" s="79" t="s">
        <v>205</v>
      </c>
      <c r="D25" s="65"/>
    </row>
    <row r="26" spans="1:4" ht="29.1" customHeight="1">
      <c r="A26" s="77"/>
      <c r="B26" s="75"/>
      <c r="C26" s="79" t="s">
        <v>206</v>
      </c>
      <c r="D26" s="65"/>
    </row>
    <row r="27" spans="1:4" ht="29.1" customHeight="1">
      <c r="A27" s="77"/>
      <c r="B27" s="75"/>
      <c r="C27" s="79" t="s">
        <v>207</v>
      </c>
      <c r="D27" s="65">
        <v>16145488</v>
      </c>
    </row>
    <row r="28" spans="1:4" ht="29.1" customHeight="1">
      <c r="A28" s="77"/>
      <c r="B28" s="75"/>
      <c r="C28" s="79" t="s">
        <v>208</v>
      </c>
      <c r="D28" s="65"/>
    </row>
    <row r="29" spans="1:4" ht="29.1" customHeight="1">
      <c r="A29" s="77"/>
      <c r="B29" s="75"/>
      <c r="C29" s="79" t="s">
        <v>209</v>
      </c>
      <c r="D29" s="65"/>
    </row>
    <row r="30" spans="1:4" ht="29.1" customHeight="1">
      <c r="A30" s="77"/>
      <c r="B30" s="75"/>
      <c r="C30" s="79" t="s">
        <v>210</v>
      </c>
      <c r="D30" s="65">
        <v>100000</v>
      </c>
    </row>
    <row r="31" spans="1:4" ht="29.1" customHeight="1">
      <c r="A31" s="77"/>
      <c r="B31" s="75"/>
      <c r="C31" s="79" t="s">
        <v>211</v>
      </c>
      <c r="D31" s="65"/>
    </row>
    <row r="32" spans="1:4" ht="29.1" customHeight="1">
      <c r="A32" s="77"/>
      <c r="B32" s="75"/>
      <c r="C32" s="79" t="s">
        <v>212</v>
      </c>
      <c r="D32" s="85"/>
    </row>
    <row r="33" spans="1:4" ht="29.1" customHeight="1">
      <c r="A33" s="77"/>
      <c r="B33" s="75"/>
      <c r="C33" s="79" t="s">
        <v>213</v>
      </c>
      <c r="D33" s="85"/>
    </row>
    <row r="34" spans="1:4" ht="29.1" customHeight="1">
      <c r="A34" s="77"/>
      <c r="B34" s="75"/>
      <c r="C34" s="79" t="s">
        <v>214</v>
      </c>
      <c r="D34" s="85"/>
    </row>
    <row r="35" spans="1:4" ht="29.1" customHeight="1">
      <c r="A35" s="77"/>
      <c r="B35" s="75"/>
      <c r="C35" s="79" t="s">
        <v>215</v>
      </c>
      <c r="D35" s="85"/>
    </row>
    <row r="36" spans="1:4" ht="29.1" customHeight="1">
      <c r="A36" s="77"/>
      <c r="B36" s="75"/>
      <c r="C36" s="79" t="s">
        <v>216</v>
      </c>
      <c r="D36" s="85"/>
    </row>
    <row r="37" spans="1:4" ht="29.1" customHeight="1">
      <c r="A37" s="78"/>
      <c r="B37" s="75"/>
      <c r="C37" s="79" t="s">
        <v>68</v>
      </c>
      <c r="D37" s="75"/>
    </row>
    <row r="38" spans="1:4" ht="29.1" customHeight="1">
      <c r="A38" s="78" t="s">
        <v>69</v>
      </c>
      <c r="B38" s="85">
        <v>53604730.32</v>
      </c>
      <c r="C38" s="74" t="s">
        <v>26</v>
      </c>
      <c r="D38" s="85">
        <v>53604730.32</v>
      </c>
    </row>
  </sheetData>
  <mergeCells count="8">
    <mergeCell ref="A3:D3"/>
    <mergeCell ref="A4:B4"/>
    <mergeCell ref="A5:B5"/>
    <mergeCell ref="C5:D5"/>
    <mergeCell ref="A6:A7"/>
    <mergeCell ref="B6:B7"/>
    <mergeCell ref="C6:C7"/>
    <mergeCell ref="D6:D7"/>
  </mergeCells>
  <phoneticPr fontId="22"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G30"/>
  <sheetViews>
    <sheetView showZeros="0" workbookViewId="0">
      <pane ySplit="1" topLeftCell="A2" activePane="bottomLeft" state="frozen"/>
      <selection pane="bottomLeft" activeCell="G15" sqref="G15"/>
    </sheetView>
  </sheetViews>
  <sheetFormatPr defaultColWidth="9.125" defaultRowHeight="14.25" customHeight="1"/>
  <cols>
    <col min="1" max="1" width="20.125" customWidth="1"/>
    <col min="2" max="2" width="37.375" customWidth="1"/>
    <col min="3" max="3" width="24.25" customWidth="1"/>
    <col min="4" max="6" width="25" customWidth="1"/>
    <col min="7" max="7" width="24.25" customWidth="1"/>
  </cols>
  <sheetData>
    <row r="1" spans="1:7" ht="14.25" customHeight="1">
      <c r="A1" s="1"/>
      <c r="B1" s="1"/>
      <c r="C1" s="1"/>
      <c r="D1" s="1"/>
      <c r="E1" s="1"/>
      <c r="F1" s="1"/>
      <c r="G1" s="1"/>
    </row>
    <row r="2" spans="1:7" ht="12" customHeight="1">
      <c r="D2" s="60"/>
      <c r="F2" s="34"/>
      <c r="G2" s="34" t="s">
        <v>70</v>
      </c>
    </row>
    <row r="3" spans="1:7" ht="39" customHeight="1">
      <c r="A3" s="175" t="s">
        <v>71</v>
      </c>
      <c r="B3" s="175"/>
      <c r="C3" s="175"/>
      <c r="D3" s="175"/>
      <c r="E3" s="175"/>
      <c r="F3" s="175"/>
      <c r="G3" s="175"/>
    </row>
    <row r="4" spans="1:7" ht="18" customHeight="1">
      <c r="A4" s="172" t="str">
        <f>"单位名称："&amp;"昆明市官渡区住房和城乡建设局机关"</f>
        <v>单位名称：昆明市官渡区住房和城乡建设局机关</v>
      </c>
      <c r="B4" s="153"/>
      <c r="C4" s="153"/>
      <c r="D4" s="153"/>
      <c r="E4" s="153"/>
      <c r="F4" s="56"/>
      <c r="G4" s="56" t="s">
        <v>2</v>
      </c>
    </row>
    <row r="5" spans="1:7" ht="20.25" customHeight="1">
      <c r="A5" s="176" t="s">
        <v>72</v>
      </c>
      <c r="B5" s="177"/>
      <c r="C5" s="181" t="s">
        <v>31</v>
      </c>
      <c r="D5" s="178" t="s">
        <v>56</v>
      </c>
      <c r="E5" s="178"/>
      <c r="F5" s="138"/>
      <c r="G5" s="181" t="s">
        <v>57</v>
      </c>
    </row>
    <row r="6" spans="1:7" ht="20.25" customHeight="1">
      <c r="A6" s="66" t="s">
        <v>47</v>
      </c>
      <c r="B6" s="67" t="s">
        <v>48</v>
      </c>
      <c r="C6" s="182"/>
      <c r="D6" s="51" t="s">
        <v>33</v>
      </c>
      <c r="E6" s="51" t="s">
        <v>73</v>
      </c>
      <c r="F6" s="51" t="s">
        <v>74</v>
      </c>
      <c r="G6" s="182"/>
    </row>
    <row r="7" spans="1:7" ht="13.5" customHeight="1">
      <c r="A7" s="68" t="s">
        <v>75</v>
      </c>
      <c r="B7" s="68" t="s">
        <v>76</v>
      </c>
      <c r="C7" s="68" t="s">
        <v>77</v>
      </c>
      <c r="D7" s="39"/>
      <c r="E7" s="68" t="s">
        <v>78</v>
      </c>
      <c r="F7" s="68" t="s">
        <v>79</v>
      </c>
      <c r="G7" s="68" t="s">
        <v>80</v>
      </c>
    </row>
    <row r="8" spans="1:7" ht="18" customHeight="1">
      <c r="A8" s="129" t="s">
        <v>223</v>
      </c>
      <c r="B8" s="130" t="s">
        <v>224</v>
      </c>
      <c r="C8" s="92">
        <f>D8+G8</f>
        <v>2278200</v>
      </c>
      <c r="D8" s="92">
        <f>E8+F8</f>
        <v>2278200</v>
      </c>
      <c r="E8" s="92">
        <v>2190000</v>
      </c>
      <c r="F8" s="92">
        <v>88200</v>
      </c>
      <c r="G8" s="92"/>
    </row>
    <row r="9" spans="1:7" ht="18" customHeight="1">
      <c r="A9" s="129" t="s">
        <v>225</v>
      </c>
      <c r="B9" s="130" t="s">
        <v>226</v>
      </c>
      <c r="C9" s="92">
        <f t="shared" ref="C9:C25" si="0">D9+G9</f>
        <v>251200</v>
      </c>
      <c r="D9" s="92">
        <f t="shared" ref="D9:D24" si="1">E9+F9</f>
        <v>251200</v>
      </c>
      <c r="E9" s="92"/>
      <c r="F9" s="92">
        <v>251200</v>
      </c>
      <c r="G9" s="92"/>
    </row>
    <row r="10" spans="1:7" ht="18" customHeight="1">
      <c r="A10" s="129" t="s">
        <v>227</v>
      </c>
      <c r="B10" s="130" t="s">
        <v>228</v>
      </c>
      <c r="C10" s="92">
        <f t="shared" si="0"/>
        <v>856938.24</v>
      </c>
      <c r="D10" s="92">
        <f t="shared" si="1"/>
        <v>856938.24</v>
      </c>
      <c r="E10" s="92">
        <v>856938.24</v>
      </c>
      <c r="F10" s="92"/>
      <c r="G10" s="92"/>
    </row>
    <row r="11" spans="1:7" ht="18" customHeight="1">
      <c r="A11" s="129" t="s">
        <v>229</v>
      </c>
      <c r="B11" s="130" t="s">
        <v>230</v>
      </c>
      <c r="C11" s="92">
        <f t="shared" si="0"/>
        <v>347550</v>
      </c>
      <c r="D11" s="92">
        <f t="shared" si="1"/>
        <v>347550</v>
      </c>
      <c r="E11" s="92">
        <v>347550</v>
      </c>
      <c r="F11" s="92"/>
      <c r="G11" s="92"/>
    </row>
    <row r="12" spans="1:7" ht="18" customHeight="1">
      <c r="A12" s="129" t="s">
        <v>231</v>
      </c>
      <c r="B12" s="130" t="s">
        <v>232</v>
      </c>
      <c r="C12" s="92">
        <f t="shared" si="0"/>
        <v>486196</v>
      </c>
      <c r="D12" s="92">
        <f t="shared" si="1"/>
        <v>486196</v>
      </c>
      <c r="E12" s="92">
        <v>486196</v>
      </c>
      <c r="F12" s="92"/>
      <c r="G12" s="92"/>
    </row>
    <row r="13" spans="1:7" ht="18" customHeight="1">
      <c r="A13" s="129" t="s">
        <v>233</v>
      </c>
      <c r="B13" s="130" t="s">
        <v>234</v>
      </c>
      <c r="C13" s="92">
        <f t="shared" si="0"/>
        <v>613376.48</v>
      </c>
      <c r="D13" s="92">
        <f t="shared" si="1"/>
        <v>613376.48</v>
      </c>
      <c r="E13" s="92">
        <v>613376.48</v>
      </c>
      <c r="F13" s="92"/>
      <c r="G13" s="92"/>
    </row>
    <row r="14" spans="1:7" ht="18" customHeight="1">
      <c r="A14" s="129" t="s">
        <v>235</v>
      </c>
      <c r="B14" s="130" t="s">
        <v>236</v>
      </c>
      <c r="C14" s="92">
        <f t="shared" si="0"/>
        <v>10616.6</v>
      </c>
      <c r="D14" s="92">
        <f t="shared" si="1"/>
        <v>10616.6</v>
      </c>
      <c r="E14" s="92">
        <v>10616.6</v>
      </c>
      <c r="F14" s="92"/>
      <c r="G14" s="92"/>
    </row>
    <row r="15" spans="1:7" ht="18" customHeight="1">
      <c r="A15" s="129" t="s">
        <v>237</v>
      </c>
      <c r="B15" s="130" t="s">
        <v>238</v>
      </c>
      <c r="C15" s="92">
        <f t="shared" si="0"/>
        <v>4850980</v>
      </c>
      <c r="D15" s="92">
        <f t="shared" si="1"/>
        <v>0</v>
      </c>
      <c r="E15" s="92"/>
      <c r="F15" s="92"/>
      <c r="G15" s="92">
        <v>4850980</v>
      </c>
    </row>
    <row r="16" spans="1:7" ht="18" customHeight="1">
      <c r="A16" s="129" t="s">
        <v>239</v>
      </c>
      <c r="B16" s="130" t="s">
        <v>240</v>
      </c>
      <c r="C16" s="92">
        <f t="shared" si="0"/>
        <v>7158545</v>
      </c>
      <c r="D16" s="92">
        <f t="shared" si="1"/>
        <v>7158545</v>
      </c>
      <c r="E16" s="92">
        <v>6445365</v>
      </c>
      <c r="F16" s="92">
        <v>713180</v>
      </c>
      <c r="G16" s="92"/>
    </row>
    <row r="17" spans="1:7" ht="18" customHeight="1">
      <c r="A17" s="129" t="s">
        <v>241</v>
      </c>
      <c r="B17" s="130" t="s">
        <v>242</v>
      </c>
      <c r="C17" s="92">
        <f t="shared" si="0"/>
        <v>6845640</v>
      </c>
      <c r="D17" s="92">
        <f t="shared" si="1"/>
        <v>0</v>
      </c>
      <c r="E17" s="92"/>
      <c r="F17" s="92"/>
      <c r="G17" s="92">
        <v>6845640</v>
      </c>
    </row>
    <row r="18" spans="1:7" ht="18" customHeight="1">
      <c r="A18" s="129" t="s">
        <v>243</v>
      </c>
      <c r="B18" s="130" t="s">
        <v>244</v>
      </c>
      <c r="C18" s="92">
        <v>0</v>
      </c>
      <c r="D18" s="92">
        <f t="shared" si="1"/>
        <v>0</v>
      </c>
      <c r="E18" s="92"/>
      <c r="F18" s="92"/>
      <c r="G18" s="92" t="s">
        <v>219</v>
      </c>
    </row>
    <row r="19" spans="1:7" ht="18" customHeight="1">
      <c r="A19" s="129" t="s">
        <v>245</v>
      </c>
      <c r="B19" s="130" t="s">
        <v>246</v>
      </c>
      <c r="C19" s="92">
        <f t="shared" si="0"/>
        <v>350000</v>
      </c>
      <c r="D19" s="92">
        <f t="shared" si="1"/>
        <v>0</v>
      </c>
      <c r="E19" s="92"/>
      <c r="F19" s="92"/>
      <c r="G19" s="92">
        <v>350000</v>
      </c>
    </row>
    <row r="20" spans="1:7" ht="18" customHeight="1">
      <c r="A20" s="129" t="s">
        <v>247</v>
      </c>
      <c r="B20" s="130" t="s">
        <v>248</v>
      </c>
      <c r="C20" s="92">
        <f t="shared" si="0"/>
        <v>200000</v>
      </c>
      <c r="D20" s="92">
        <f t="shared" si="1"/>
        <v>0</v>
      </c>
      <c r="E20" s="92"/>
      <c r="F20" s="92"/>
      <c r="G20" s="92">
        <v>200000</v>
      </c>
    </row>
    <row r="21" spans="1:7" ht="18" customHeight="1">
      <c r="A21" s="129" t="s">
        <v>249</v>
      </c>
      <c r="B21" s="130" t="s">
        <v>250</v>
      </c>
      <c r="C21" s="92">
        <f t="shared" si="0"/>
        <v>13110000</v>
      </c>
      <c r="D21" s="92">
        <f t="shared" si="1"/>
        <v>0</v>
      </c>
      <c r="E21" s="92"/>
      <c r="F21" s="92"/>
      <c r="G21" s="92">
        <v>13110000</v>
      </c>
    </row>
    <row r="22" spans="1:7" ht="18" customHeight="1">
      <c r="A22" s="129" t="s">
        <v>251</v>
      </c>
      <c r="B22" s="130" t="s">
        <v>252</v>
      </c>
      <c r="C22" s="92">
        <f t="shared" si="0"/>
        <v>10138400</v>
      </c>
      <c r="D22" s="92">
        <f t="shared" si="1"/>
        <v>0</v>
      </c>
      <c r="E22" s="92"/>
      <c r="F22" s="92"/>
      <c r="G22" s="92">
        <v>10138400</v>
      </c>
    </row>
    <row r="23" spans="1:7" ht="18" customHeight="1">
      <c r="A23" s="129" t="s">
        <v>253</v>
      </c>
      <c r="B23" s="130" t="s">
        <v>254</v>
      </c>
      <c r="C23" s="92">
        <f t="shared" si="0"/>
        <v>5248700</v>
      </c>
      <c r="D23" s="92">
        <f t="shared" si="1"/>
        <v>0</v>
      </c>
      <c r="E23" s="92"/>
      <c r="F23" s="92"/>
      <c r="G23" s="92">
        <v>5248700</v>
      </c>
    </row>
    <row r="24" spans="1:7" ht="18" customHeight="1">
      <c r="A24" s="129" t="s">
        <v>255</v>
      </c>
      <c r="B24" s="130" t="s">
        <v>256</v>
      </c>
      <c r="C24" s="92">
        <f t="shared" si="0"/>
        <v>758388</v>
      </c>
      <c r="D24" s="92">
        <f t="shared" si="1"/>
        <v>758388</v>
      </c>
      <c r="E24" s="92">
        <v>758388</v>
      </c>
      <c r="F24" s="92"/>
      <c r="G24" s="92"/>
    </row>
    <row r="25" spans="1:7" ht="18" customHeight="1">
      <c r="A25" s="129" t="s">
        <v>257</v>
      </c>
      <c r="B25" s="130" t="s">
        <v>242</v>
      </c>
      <c r="C25" s="92">
        <f t="shared" si="0"/>
        <v>100000</v>
      </c>
      <c r="D25" s="92">
        <v>0</v>
      </c>
      <c r="E25" s="92" t="s">
        <v>258</v>
      </c>
      <c r="F25" s="92"/>
      <c r="G25" s="92">
        <v>100000</v>
      </c>
    </row>
    <row r="26" spans="1:7" ht="18" customHeight="1">
      <c r="A26" s="131"/>
      <c r="B26" s="131"/>
      <c r="C26" s="92"/>
      <c r="D26" s="92"/>
      <c r="E26" s="92"/>
      <c r="F26" s="92"/>
      <c r="G26" s="92"/>
    </row>
    <row r="27" spans="1:7" ht="18" customHeight="1">
      <c r="A27" s="131"/>
      <c r="B27" s="131"/>
      <c r="C27" s="131"/>
      <c r="D27" s="132"/>
      <c r="E27" s="131"/>
      <c r="F27" s="131"/>
      <c r="G27" s="131"/>
    </row>
    <row r="28" spans="1:7" ht="18" customHeight="1">
      <c r="A28" s="131"/>
      <c r="B28" s="131"/>
      <c r="C28" s="131"/>
      <c r="D28" s="132"/>
      <c r="E28" s="131"/>
      <c r="F28" s="131"/>
      <c r="G28" s="131"/>
    </row>
    <row r="29" spans="1:7" ht="18" customHeight="1">
      <c r="A29" s="86"/>
      <c r="B29" s="86"/>
      <c r="C29" s="108"/>
      <c r="D29" s="108"/>
      <c r="E29" s="108"/>
      <c r="F29" s="108"/>
      <c r="G29" s="108"/>
    </row>
    <row r="30" spans="1:7" ht="18" customHeight="1">
      <c r="A30" s="179" t="s">
        <v>58</v>
      </c>
      <c r="B30" s="180" t="s">
        <v>58</v>
      </c>
      <c r="C30" s="108">
        <f>SUM(C8:C29)</f>
        <v>53604730.32</v>
      </c>
      <c r="D30" s="108">
        <f>SUM(D8:D29)</f>
        <v>12761010.32</v>
      </c>
      <c r="E30" s="108">
        <f>SUM(E8:E29)</f>
        <v>11708430.32</v>
      </c>
      <c r="F30" s="108">
        <f>SUM(F8:F29)</f>
        <v>1052580</v>
      </c>
      <c r="G30" s="108">
        <f>SUM(G8:G29)</f>
        <v>40843720</v>
      </c>
    </row>
  </sheetData>
  <mergeCells count="7">
    <mergeCell ref="A3:G3"/>
    <mergeCell ref="A4:E4"/>
    <mergeCell ref="A5:B5"/>
    <mergeCell ref="D5:F5"/>
    <mergeCell ref="A30:B30"/>
    <mergeCell ref="C5:C6"/>
    <mergeCell ref="G5:G6"/>
  </mergeCells>
  <phoneticPr fontId="22"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F9"/>
  <sheetViews>
    <sheetView showZeros="0" tabSelected="1" workbookViewId="0">
      <pane ySplit="1" topLeftCell="A2" activePane="bottomLeft" state="frozen"/>
      <selection pane="bottomLeft" activeCell="C26" sqref="C26"/>
    </sheetView>
  </sheetViews>
  <sheetFormatPr defaultColWidth="9.125" defaultRowHeight="14.25" customHeight="1"/>
  <cols>
    <col min="1" max="1" width="27.375" customWidth="1"/>
    <col min="2" max="6" width="31.125" customWidth="1"/>
  </cols>
  <sheetData>
    <row r="1" spans="1:6" ht="14.25" customHeight="1">
      <c r="A1" s="1"/>
      <c r="B1" s="1"/>
      <c r="C1" s="1"/>
      <c r="D1" s="1"/>
      <c r="E1" s="1"/>
      <c r="F1" s="1"/>
    </row>
    <row r="2" spans="1:6" ht="12" customHeight="1">
      <c r="A2" s="62"/>
      <c r="B2" s="62"/>
      <c r="C2" s="37"/>
      <c r="F2" s="36" t="s">
        <v>81</v>
      </c>
    </row>
    <row r="3" spans="1:6" ht="25.5" customHeight="1">
      <c r="A3" s="184" t="s">
        <v>82</v>
      </c>
      <c r="B3" s="184"/>
      <c r="C3" s="184"/>
      <c r="D3" s="184"/>
      <c r="E3" s="184"/>
      <c r="F3" s="184"/>
    </row>
    <row r="4" spans="1:6" ht="18" customHeight="1">
      <c r="A4" s="172" t="str">
        <f>"单位名称：""昆明市官渡区住房和城乡建设局机关"</f>
        <v>单位名称："昆明市官渡区住房和城乡建设局机关</v>
      </c>
      <c r="B4" s="153"/>
      <c r="C4" s="153"/>
      <c r="D4" s="153"/>
      <c r="E4" s="153"/>
      <c r="F4" s="56" t="s">
        <v>2</v>
      </c>
    </row>
    <row r="5" spans="1:6" ht="19.5" customHeight="1">
      <c r="A5" s="185" t="s">
        <v>260</v>
      </c>
      <c r="B5" s="139" t="s">
        <v>84</v>
      </c>
      <c r="C5" s="137" t="s">
        <v>85</v>
      </c>
      <c r="D5" s="178"/>
      <c r="E5" s="138"/>
      <c r="F5" s="139" t="s">
        <v>86</v>
      </c>
    </row>
    <row r="6" spans="1:6" ht="19.5" customHeight="1">
      <c r="A6" s="174"/>
      <c r="B6" s="140"/>
      <c r="C6" s="39" t="s">
        <v>33</v>
      </c>
      <c r="D6" s="39" t="s">
        <v>87</v>
      </c>
      <c r="E6" s="39" t="s">
        <v>88</v>
      </c>
      <c r="F6" s="140"/>
    </row>
    <row r="7" spans="1:6" ht="18.75" customHeight="1">
      <c r="A7" s="63">
        <v>1</v>
      </c>
      <c r="B7" s="63">
        <v>2</v>
      </c>
      <c r="C7" s="64">
        <v>3</v>
      </c>
      <c r="D7" s="63">
        <v>4</v>
      </c>
      <c r="E7" s="63">
        <v>5</v>
      </c>
      <c r="F7" s="63">
        <v>6</v>
      </c>
    </row>
    <row r="8" spans="1:6" ht="18.75" customHeight="1">
      <c r="A8" s="93">
        <v>30780</v>
      </c>
      <c r="B8" s="65"/>
      <c r="C8" s="93">
        <v>30780</v>
      </c>
      <c r="D8" s="65"/>
      <c r="E8" s="93">
        <v>30780</v>
      </c>
      <c r="F8" s="65"/>
    </row>
    <row r="9" spans="1:6" ht="45" customHeight="1">
      <c r="A9" s="183" t="s">
        <v>259</v>
      </c>
      <c r="B9" s="183"/>
      <c r="C9" s="183"/>
      <c r="D9" s="183"/>
      <c r="E9" s="183"/>
      <c r="F9" s="183"/>
    </row>
  </sheetData>
  <mergeCells count="7">
    <mergeCell ref="A9:F9"/>
    <mergeCell ref="A3:F3"/>
    <mergeCell ref="C5:E5"/>
    <mergeCell ref="A5:A6"/>
    <mergeCell ref="B5:B6"/>
    <mergeCell ref="F5:F6"/>
    <mergeCell ref="A4:E4"/>
  </mergeCells>
  <phoneticPr fontId="22"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W60"/>
  <sheetViews>
    <sheetView showZeros="0" workbookViewId="0">
      <pane ySplit="1" topLeftCell="A2" activePane="bottomLeft" state="frozen"/>
      <selection pane="bottomLeft" activeCell="B10" sqref="B10:B58"/>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2"/>
      <c r="E2" s="2"/>
      <c r="F2" s="2"/>
      <c r="G2" s="2"/>
      <c r="U2" s="60"/>
      <c r="W2" s="34" t="s">
        <v>89</v>
      </c>
    </row>
    <row r="3" spans="1:23" ht="27.75" customHeight="1">
      <c r="A3" s="155" t="s">
        <v>90</v>
      </c>
      <c r="B3" s="155"/>
      <c r="C3" s="155"/>
      <c r="D3" s="155"/>
      <c r="E3" s="155"/>
      <c r="F3" s="155"/>
      <c r="G3" s="155"/>
      <c r="H3" s="155"/>
      <c r="I3" s="155"/>
      <c r="J3" s="155"/>
      <c r="K3" s="155"/>
      <c r="L3" s="155"/>
      <c r="M3" s="155"/>
      <c r="N3" s="155"/>
      <c r="O3" s="155"/>
      <c r="P3" s="155"/>
      <c r="Q3" s="155"/>
      <c r="R3" s="155"/>
      <c r="S3" s="155"/>
      <c r="T3" s="155"/>
      <c r="U3" s="155"/>
      <c r="V3" s="155"/>
      <c r="W3" s="155"/>
    </row>
    <row r="4" spans="1:23" ht="13.5" customHeight="1">
      <c r="A4" s="172" t="str">
        <f>"单位名称："&amp;"昆明市官渡区住房和城乡建设局机关"</f>
        <v>单位名称：昆明市官渡区住房和城乡建设局机关</v>
      </c>
      <c r="B4" s="194"/>
      <c r="C4" s="194"/>
      <c r="D4" s="194"/>
      <c r="E4" s="194"/>
      <c r="F4" s="194"/>
      <c r="G4" s="194"/>
      <c r="H4" s="4"/>
      <c r="I4" s="4"/>
      <c r="J4" s="4"/>
      <c r="K4" s="4"/>
      <c r="L4" s="4"/>
      <c r="M4" s="4"/>
      <c r="N4" s="4"/>
      <c r="O4" s="4"/>
      <c r="P4" s="4"/>
      <c r="Q4" s="4"/>
      <c r="U4" s="60"/>
      <c r="W4" s="56" t="s">
        <v>83</v>
      </c>
    </row>
    <row r="5" spans="1:23" ht="21.75" customHeight="1">
      <c r="A5" s="190" t="s">
        <v>91</v>
      </c>
      <c r="B5" s="190" t="s">
        <v>92</v>
      </c>
      <c r="C5" s="190" t="s">
        <v>93</v>
      </c>
      <c r="D5" s="167" t="s">
        <v>94</v>
      </c>
      <c r="E5" s="167" t="s">
        <v>95</v>
      </c>
      <c r="F5" s="167" t="s">
        <v>96</v>
      </c>
      <c r="G5" s="167" t="s">
        <v>97</v>
      </c>
      <c r="H5" s="162" t="s">
        <v>98</v>
      </c>
      <c r="I5" s="162"/>
      <c r="J5" s="162"/>
      <c r="K5" s="162"/>
      <c r="L5" s="195"/>
      <c r="M5" s="195"/>
      <c r="N5" s="195"/>
      <c r="O5" s="195"/>
      <c r="P5" s="195"/>
      <c r="Q5" s="186"/>
      <c r="R5" s="162"/>
      <c r="S5" s="162"/>
      <c r="T5" s="162"/>
      <c r="U5" s="162"/>
      <c r="V5" s="162"/>
      <c r="W5" s="162"/>
    </row>
    <row r="6" spans="1:23" ht="21.75" customHeight="1">
      <c r="A6" s="191"/>
      <c r="B6" s="191"/>
      <c r="C6" s="191"/>
      <c r="D6" s="193"/>
      <c r="E6" s="193"/>
      <c r="F6" s="193"/>
      <c r="G6" s="193"/>
      <c r="H6" s="162" t="s">
        <v>31</v>
      </c>
      <c r="I6" s="186" t="s">
        <v>34</v>
      </c>
      <c r="J6" s="186"/>
      <c r="K6" s="186"/>
      <c r="L6" s="195"/>
      <c r="M6" s="195"/>
      <c r="N6" s="195" t="s">
        <v>99</v>
      </c>
      <c r="O6" s="195"/>
      <c r="P6" s="195"/>
      <c r="Q6" s="186" t="s">
        <v>37</v>
      </c>
      <c r="R6" s="162" t="s">
        <v>50</v>
      </c>
      <c r="S6" s="186"/>
      <c r="T6" s="186"/>
      <c r="U6" s="186"/>
      <c r="V6" s="186"/>
      <c r="W6" s="186"/>
    </row>
    <row r="7" spans="1:23" ht="15" customHeight="1">
      <c r="A7" s="192"/>
      <c r="B7" s="192"/>
      <c r="C7" s="192"/>
      <c r="D7" s="174"/>
      <c r="E7" s="174"/>
      <c r="F7" s="174"/>
      <c r="G7" s="174"/>
      <c r="H7" s="162"/>
      <c r="I7" s="186" t="s">
        <v>100</v>
      </c>
      <c r="J7" s="186" t="s">
        <v>101</v>
      </c>
      <c r="K7" s="186" t="s">
        <v>102</v>
      </c>
      <c r="L7" s="196" t="s">
        <v>103</v>
      </c>
      <c r="M7" s="196" t="s">
        <v>104</v>
      </c>
      <c r="N7" s="196" t="s">
        <v>34</v>
      </c>
      <c r="O7" s="196" t="s">
        <v>35</v>
      </c>
      <c r="P7" s="196" t="s">
        <v>36</v>
      </c>
      <c r="Q7" s="186"/>
      <c r="R7" s="186" t="s">
        <v>33</v>
      </c>
      <c r="S7" s="186" t="s">
        <v>44</v>
      </c>
      <c r="T7" s="186" t="s">
        <v>105</v>
      </c>
      <c r="U7" s="186" t="s">
        <v>40</v>
      </c>
      <c r="V7" s="186" t="s">
        <v>41</v>
      </c>
      <c r="W7" s="186" t="s">
        <v>42</v>
      </c>
    </row>
    <row r="8" spans="1:23" ht="27.75" customHeight="1">
      <c r="A8" s="192"/>
      <c r="B8" s="192"/>
      <c r="C8" s="192"/>
      <c r="D8" s="174"/>
      <c r="E8" s="174"/>
      <c r="F8" s="174"/>
      <c r="G8" s="174"/>
      <c r="H8" s="162"/>
      <c r="I8" s="186"/>
      <c r="J8" s="186"/>
      <c r="K8" s="186"/>
      <c r="L8" s="196"/>
      <c r="M8" s="196"/>
      <c r="N8" s="196"/>
      <c r="O8" s="196"/>
      <c r="P8" s="196"/>
      <c r="Q8" s="186"/>
      <c r="R8" s="186"/>
      <c r="S8" s="186"/>
      <c r="T8" s="186"/>
      <c r="U8" s="186"/>
      <c r="V8" s="186"/>
      <c r="W8" s="186"/>
    </row>
    <row r="9" spans="1:23" ht="15" customHeight="1">
      <c r="A9" s="61">
        <v>1</v>
      </c>
      <c r="B9" s="61">
        <v>2</v>
      </c>
      <c r="C9" s="61">
        <v>3</v>
      </c>
      <c r="D9" s="61">
        <v>4</v>
      </c>
      <c r="E9" s="61">
        <v>5</v>
      </c>
      <c r="F9" s="61">
        <v>6</v>
      </c>
      <c r="G9" s="61">
        <v>7</v>
      </c>
      <c r="H9" s="61">
        <v>8</v>
      </c>
      <c r="I9" s="61">
        <v>9</v>
      </c>
      <c r="J9" s="61">
        <v>10</v>
      </c>
      <c r="K9" s="61">
        <v>11</v>
      </c>
      <c r="L9" s="61">
        <v>12</v>
      </c>
      <c r="M9" s="61">
        <v>13</v>
      </c>
      <c r="N9" s="61">
        <v>14</v>
      </c>
      <c r="O9" s="61">
        <v>15</v>
      </c>
      <c r="P9" s="61">
        <v>16</v>
      </c>
      <c r="Q9" s="61">
        <v>17</v>
      </c>
      <c r="R9" s="61">
        <v>18</v>
      </c>
      <c r="S9" s="61">
        <v>19</v>
      </c>
      <c r="T9" s="61">
        <v>20</v>
      </c>
      <c r="U9" s="61">
        <v>21</v>
      </c>
      <c r="V9" s="61">
        <v>22</v>
      </c>
      <c r="W9" s="61">
        <v>23</v>
      </c>
    </row>
    <row r="10" spans="1:23" ht="15" customHeight="1">
      <c r="A10" s="94" t="s">
        <v>261</v>
      </c>
      <c r="B10" s="11" t="s">
        <v>400</v>
      </c>
      <c r="C10" s="94" t="s">
        <v>262</v>
      </c>
      <c r="D10" s="94" t="s">
        <v>239</v>
      </c>
      <c r="E10" s="94" t="s">
        <v>240</v>
      </c>
      <c r="F10" s="94" t="s">
        <v>277</v>
      </c>
      <c r="G10" s="94" t="s">
        <v>278</v>
      </c>
      <c r="H10" s="93">
        <v>425520</v>
      </c>
      <c r="I10" s="93">
        <v>425520</v>
      </c>
      <c r="J10" s="61"/>
      <c r="K10" s="61"/>
      <c r="L10" s="93">
        <v>425520</v>
      </c>
      <c r="M10" s="61"/>
      <c r="N10" s="61"/>
      <c r="O10" s="61"/>
      <c r="P10" s="61"/>
      <c r="Q10" s="61"/>
      <c r="R10" s="61"/>
      <c r="S10" s="61"/>
      <c r="T10" s="61"/>
      <c r="U10" s="61"/>
      <c r="V10" s="61"/>
      <c r="W10" s="61"/>
    </row>
    <row r="11" spans="1:23" ht="15" customHeight="1">
      <c r="A11" s="94" t="s">
        <v>261</v>
      </c>
      <c r="B11" s="11" t="s">
        <v>400</v>
      </c>
      <c r="C11" s="94" t="s">
        <v>262</v>
      </c>
      <c r="D11" s="94" t="s">
        <v>239</v>
      </c>
      <c r="E11" s="94" t="s">
        <v>240</v>
      </c>
      <c r="F11" s="94" t="s">
        <v>277</v>
      </c>
      <c r="G11" s="94" t="s">
        <v>278</v>
      </c>
      <c r="H11" s="93">
        <v>274992</v>
      </c>
      <c r="I11" s="93">
        <v>274992</v>
      </c>
      <c r="J11" s="61"/>
      <c r="K11" s="61"/>
      <c r="L11" s="93">
        <v>274992</v>
      </c>
      <c r="M11" s="61"/>
      <c r="N11" s="61"/>
      <c r="O11" s="61"/>
      <c r="P11" s="61"/>
      <c r="Q11" s="61"/>
      <c r="R11" s="61"/>
      <c r="S11" s="61"/>
      <c r="T11" s="61"/>
      <c r="U11" s="61"/>
      <c r="V11" s="61"/>
      <c r="W11" s="61"/>
    </row>
    <row r="12" spans="1:23" ht="15" customHeight="1">
      <c r="A12" s="94" t="s">
        <v>261</v>
      </c>
      <c r="B12" s="11" t="s">
        <v>388</v>
      </c>
      <c r="C12" s="94" t="s">
        <v>256</v>
      </c>
      <c r="D12" s="94" t="s">
        <v>255</v>
      </c>
      <c r="E12" s="94" t="s">
        <v>256</v>
      </c>
      <c r="F12" s="94" t="s">
        <v>279</v>
      </c>
      <c r="G12" s="94" t="s">
        <v>256</v>
      </c>
      <c r="H12" s="93">
        <v>758388</v>
      </c>
      <c r="I12" s="93">
        <v>758388</v>
      </c>
      <c r="J12" s="61"/>
      <c r="K12" s="61"/>
      <c r="L12" s="93">
        <v>758388</v>
      </c>
      <c r="M12" s="61"/>
      <c r="N12" s="61"/>
      <c r="O12" s="61"/>
      <c r="P12" s="61"/>
      <c r="Q12" s="61"/>
      <c r="R12" s="61"/>
      <c r="S12" s="61"/>
      <c r="T12" s="61"/>
      <c r="U12" s="61"/>
      <c r="V12" s="61"/>
      <c r="W12" s="61"/>
    </row>
    <row r="13" spans="1:23" ht="15" customHeight="1">
      <c r="A13" s="94" t="s">
        <v>261</v>
      </c>
      <c r="B13" s="11" t="s">
        <v>396</v>
      </c>
      <c r="C13" s="94" t="s">
        <v>263</v>
      </c>
      <c r="D13" s="94" t="s">
        <v>239</v>
      </c>
      <c r="E13" s="94" t="s">
        <v>240</v>
      </c>
      <c r="F13" s="94" t="s">
        <v>280</v>
      </c>
      <c r="G13" s="94" t="s">
        <v>281</v>
      </c>
      <c r="H13" s="93">
        <v>163200</v>
      </c>
      <c r="I13" s="93">
        <v>163200</v>
      </c>
      <c r="J13" s="61"/>
      <c r="K13" s="61"/>
      <c r="L13" s="93">
        <v>163200</v>
      </c>
      <c r="M13" s="61"/>
      <c r="N13" s="61"/>
      <c r="O13" s="61"/>
      <c r="P13" s="61"/>
      <c r="Q13" s="61"/>
      <c r="R13" s="61"/>
      <c r="S13" s="61"/>
      <c r="T13" s="61"/>
      <c r="U13" s="61"/>
      <c r="V13" s="61"/>
      <c r="W13" s="61"/>
    </row>
    <row r="14" spans="1:23" ht="15" customHeight="1">
      <c r="A14" s="94" t="s">
        <v>261</v>
      </c>
      <c r="B14" s="11" t="s">
        <v>389</v>
      </c>
      <c r="C14" s="94" t="s">
        <v>264</v>
      </c>
      <c r="D14" s="94" t="s">
        <v>239</v>
      </c>
      <c r="E14" s="94" t="s">
        <v>240</v>
      </c>
      <c r="F14" s="94" t="s">
        <v>282</v>
      </c>
      <c r="G14" s="94" t="s">
        <v>283</v>
      </c>
      <c r="H14" s="93">
        <v>30780</v>
      </c>
      <c r="I14" s="93">
        <v>30780</v>
      </c>
      <c r="J14" s="61"/>
      <c r="K14" s="61"/>
      <c r="L14" s="93">
        <v>30780</v>
      </c>
      <c r="M14" s="61"/>
      <c r="N14" s="61"/>
      <c r="O14" s="61"/>
      <c r="P14" s="61"/>
      <c r="Q14" s="61"/>
      <c r="R14" s="61"/>
      <c r="S14" s="61"/>
      <c r="T14" s="61"/>
      <c r="U14" s="61"/>
      <c r="V14" s="61"/>
      <c r="W14" s="61"/>
    </row>
    <row r="15" spans="1:23" ht="15" customHeight="1">
      <c r="A15" s="94" t="s">
        <v>261</v>
      </c>
      <c r="B15" s="11" t="s">
        <v>395</v>
      </c>
      <c r="C15" s="94" t="s">
        <v>265</v>
      </c>
      <c r="D15" s="94" t="s">
        <v>239</v>
      </c>
      <c r="E15" s="94" t="s">
        <v>240</v>
      </c>
      <c r="F15" s="94" t="s">
        <v>284</v>
      </c>
      <c r="G15" s="94" t="s">
        <v>285</v>
      </c>
      <c r="H15" s="93">
        <v>52800</v>
      </c>
      <c r="I15" s="93">
        <v>52800</v>
      </c>
      <c r="J15" s="61"/>
      <c r="K15" s="61"/>
      <c r="L15" s="93">
        <v>52800</v>
      </c>
      <c r="M15" s="61"/>
      <c r="N15" s="61"/>
      <c r="O15" s="61"/>
      <c r="P15" s="61"/>
      <c r="Q15" s="61"/>
      <c r="R15" s="61"/>
      <c r="S15" s="61"/>
      <c r="T15" s="61"/>
      <c r="U15" s="61"/>
      <c r="V15" s="61"/>
      <c r="W15" s="61"/>
    </row>
    <row r="16" spans="1:23" ht="15" customHeight="1">
      <c r="A16" s="94" t="s">
        <v>261</v>
      </c>
      <c r="B16" s="11" t="s">
        <v>394</v>
      </c>
      <c r="C16" s="94" t="s">
        <v>266</v>
      </c>
      <c r="D16" s="94" t="s">
        <v>239</v>
      </c>
      <c r="E16" s="94" t="s">
        <v>240</v>
      </c>
      <c r="F16" s="94" t="s">
        <v>280</v>
      </c>
      <c r="G16" s="94" t="s">
        <v>281</v>
      </c>
      <c r="H16" s="93">
        <v>86400</v>
      </c>
      <c r="I16" s="93">
        <v>86400</v>
      </c>
      <c r="J16" s="61"/>
      <c r="K16" s="61"/>
      <c r="L16" s="93">
        <v>86400</v>
      </c>
      <c r="M16" s="61"/>
      <c r="N16" s="61"/>
      <c r="O16" s="61"/>
      <c r="P16" s="61"/>
      <c r="Q16" s="61"/>
      <c r="R16" s="61"/>
      <c r="S16" s="61"/>
      <c r="T16" s="61"/>
      <c r="U16" s="61"/>
      <c r="V16" s="61"/>
      <c r="W16" s="61"/>
    </row>
    <row r="17" spans="1:23" ht="15" customHeight="1">
      <c r="A17" s="94" t="s">
        <v>261</v>
      </c>
      <c r="B17" s="11" t="s">
        <v>392</v>
      </c>
      <c r="C17" s="94" t="s">
        <v>267</v>
      </c>
      <c r="D17" s="94" t="s">
        <v>223</v>
      </c>
      <c r="E17" s="94" t="s">
        <v>224</v>
      </c>
      <c r="F17" s="94" t="s">
        <v>286</v>
      </c>
      <c r="G17" s="94" t="s">
        <v>287</v>
      </c>
      <c r="H17" s="93">
        <v>7200</v>
      </c>
      <c r="I17" s="93">
        <v>7200</v>
      </c>
      <c r="J17" s="61"/>
      <c r="K17" s="61"/>
      <c r="L17" s="93">
        <v>7200</v>
      </c>
      <c r="M17" s="61"/>
      <c r="N17" s="61"/>
      <c r="O17" s="61"/>
      <c r="P17" s="61"/>
      <c r="Q17" s="61"/>
      <c r="R17" s="61"/>
      <c r="S17" s="61"/>
      <c r="T17" s="61"/>
      <c r="U17" s="61"/>
      <c r="V17" s="61"/>
      <c r="W17" s="61"/>
    </row>
    <row r="18" spans="1:23" ht="15" customHeight="1">
      <c r="A18" s="94" t="s">
        <v>261</v>
      </c>
      <c r="B18" s="11" t="s">
        <v>392</v>
      </c>
      <c r="C18" s="94" t="s">
        <v>267</v>
      </c>
      <c r="D18" s="94" t="s">
        <v>225</v>
      </c>
      <c r="E18" s="94" t="s">
        <v>226</v>
      </c>
      <c r="F18" s="94" t="s">
        <v>286</v>
      </c>
      <c r="G18" s="94" t="s">
        <v>287</v>
      </c>
      <c r="H18" s="93">
        <v>29200</v>
      </c>
      <c r="I18" s="93">
        <v>29200</v>
      </c>
      <c r="J18" s="61"/>
      <c r="K18" s="61"/>
      <c r="L18" s="93">
        <v>29200</v>
      </c>
      <c r="M18" s="61"/>
      <c r="N18" s="61"/>
      <c r="O18" s="61"/>
      <c r="P18" s="61"/>
      <c r="Q18" s="61"/>
      <c r="R18" s="61"/>
      <c r="S18" s="61"/>
      <c r="T18" s="61"/>
      <c r="U18" s="61"/>
      <c r="V18" s="61"/>
      <c r="W18" s="61"/>
    </row>
    <row r="19" spans="1:23" ht="15" customHeight="1">
      <c r="A19" s="94" t="s">
        <v>261</v>
      </c>
      <c r="B19" s="11" t="s">
        <v>391</v>
      </c>
      <c r="C19" s="94" t="s">
        <v>268</v>
      </c>
      <c r="D19" s="94" t="s">
        <v>239</v>
      </c>
      <c r="E19" s="94" t="s">
        <v>240</v>
      </c>
      <c r="F19" s="94" t="s">
        <v>284</v>
      </c>
      <c r="G19" s="94" t="s">
        <v>285</v>
      </c>
      <c r="H19" s="93">
        <v>885951</v>
      </c>
      <c r="I19" s="93">
        <v>885951</v>
      </c>
      <c r="J19" s="61"/>
      <c r="K19" s="61"/>
      <c r="L19" s="93">
        <v>885951</v>
      </c>
      <c r="M19" s="61"/>
      <c r="N19" s="61"/>
      <c r="O19" s="61"/>
      <c r="P19" s="61"/>
      <c r="Q19" s="61"/>
      <c r="R19" s="61"/>
      <c r="S19" s="61"/>
      <c r="T19" s="61"/>
      <c r="U19" s="61"/>
      <c r="V19" s="61"/>
      <c r="W19" s="61"/>
    </row>
    <row r="20" spans="1:23" ht="15" customHeight="1">
      <c r="A20" s="94" t="s">
        <v>261</v>
      </c>
      <c r="B20" s="11" t="s">
        <v>386</v>
      </c>
      <c r="C20" s="94" t="s">
        <v>269</v>
      </c>
      <c r="D20" s="94" t="s">
        <v>239</v>
      </c>
      <c r="E20" s="94" t="s">
        <v>240</v>
      </c>
      <c r="F20" s="94" t="s">
        <v>288</v>
      </c>
      <c r="G20" s="94" t="s">
        <v>289</v>
      </c>
      <c r="H20" s="93">
        <v>848280</v>
      </c>
      <c r="I20" s="93">
        <v>848280</v>
      </c>
      <c r="J20" s="61"/>
      <c r="K20" s="61"/>
      <c r="L20" s="93">
        <v>848280</v>
      </c>
      <c r="M20" s="61"/>
      <c r="N20" s="61"/>
      <c r="O20" s="61"/>
      <c r="P20" s="61"/>
      <c r="Q20" s="61"/>
      <c r="R20" s="61"/>
      <c r="S20" s="61"/>
      <c r="T20" s="61"/>
      <c r="U20" s="61"/>
      <c r="V20" s="61"/>
      <c r="W20" s="61"/>
    </row>
    <row r="21" spans="1:23" ht="15" customHeight="1">
      <c r="A21" s="94" t="s">
        <v>261</v>
      </c>
      <c r="B21" s="11" t="s">
        <v>386</v>
      </c>
      <c r="C21" s="94" t="s">
        <v>269</v>
      </c>
      <c r="D21" s="94" t="s">
        <v>239</v>
      </c>
      <c r="E21" s="94" t="s">
        <v>240</v>
      </c>
      <c r="F21" s="94" t="s">
        <v>290</v>
      </c>
      <c r="G21" s="94" t="s">
        <v>291</v>
      </c>
      <c r="H21" s="93">
        <v>120</v>
      </c>
      <c r="I21" s="93">
        <v>120</v>
      </c>
      <c r="J21" s="61"/>
      <c r="K21" s="61"/>
      <c r="L21" s="93">
        <v>120</v>
      </c>
      <c r="M21" s="61"/>
      <c r="N21" s="61"/>
      <c r="O21" s="61"/>
      <c r="P21" s="61"/>
      <c r="Q21" s="61"/>
      <c r="R21" s="61"/>
      <c r="S21" s="61"/>
      <c r="T21" s="61"/>
      <c r="U21" s="61"/>
      <c r="V21" s="61"/>
      <c r="W21" s="61"/>
    </row>
    <row r="22" spans="1:23" ht="15" customHeight="1">
      <c r="A22" s="94" t="s">
        <v>261</v>
      </c>
      <c r="B22" s="11" t="s">
        <v>386</v>
      </c>
      <c r="C22" s="94" t="s">
        <v>269</v>
      </c>
      <c r="D22" s="94" t="s">
        <v>239</v>
      </c>
      <c r="E22" s="94" t="s">
        <v>240</v>
      </c>
      <c r="F22" s="94" t="s">
        <v>277</v>
      </c>
      <c r="G22" s="94" t="s">
        <v>278</v>
      </c>
      <c r="H22" s="93">
        <v>4500</v>
      </c>
      <c r="I22" s="93">
        <v>4500</v>
      </c>
      <c r="J22" s="61"/>
      <c r="K22" s="61"/>
      <c r="L22" s="93">
        <v>4500</v>
      </c>
      <c r="M22" s="61"/>
      <c r="N22" s="61"/>
      <c r="O22" s="61"/>
      <c r="P22" s="61"/>
      <c r="Q22" s="61"/>
      <c r="R22" s="61"/>
      <c r="S22" s="61"/>
      <c r="T22" s="61"/>
      <c r="U22" s="61"/>
      <c r="V22" s="61"/>
      <c r="W22" s="61"/>
    </row>
    <row r="23" spans="1:23" ht="15" customHeight="1">
      <c r="A23" s="94" t="s">
        <v>261</v>
      </c>
      <c r="B23" s="11" t="s">
        <v>386</v>
      </c>
      <c r="C23" s="94" t="s">
        <v>269</v>
      </c>
      <c r="D23" s="94" t="s">
        <v>239</v>
      </c>
      <c r="E23" s="94" t="s">
        <v>240</v>
      </c>
      <c r="F23" s="94" t="s">
        <v>277</v>
      </c>
      <c r="G23" s="94" t="s">
        <v>278</v>
      </c>
      <c r="H23" s="93">
        <v>70690</v>
      </c>
      <c r="I23" s="93">
        <v>70690</v>
      </c>
      <c r="J23" s="61"/>
      <c r="K23" s="61"/>
      <c r="L23" s="93">
        <v>70690</v>
      </c>
      <c r="M23" s="61"/>
      <c r="N23" s="61"/>
      <c r="O23" s="61"/>
      <c r="P23" s="61"/>
      <c r="Q23" s="61"/>
      <c r="R23" s="61"/>
      <c r="S23" s="61"/>
      <c r="T23" s="61"/>
      <c r="U23" s="61"/>
      <c r="V23" s="61"/>
      <c r="W23" s="61"/>
    </row>
    <row r="24" spans="1:23" ht="15" customHeight="1">
      <c r="A24" s="94" t="s">
        <v>261</v>
      </c>
      <c r="B24" s="11" t="s">
        <v>386</v>
      </c>
      <c r="C24" s="94" t="s">
        <v>269</v>
      </c>
      <c r="D24" s="94" t="s">
        <v>239</v>
      </c>
      <c r="E24" s="94" t="s">
        <v>240</v>
      </c>
      <c r="F24" s="94" t="s">
        <v>292</v>
      </c>
      <c r="G24" s="94" t="s">
        <v>293</v>
      </c>
      <c r="H24" s="93">
        <v>681144</v>
      </c>
      <c r="I24" s="93">
        <v>681144</v>
      </c>
      <c r="J24" s="61"/>
      <c r="K24" s="61"/>
      <c r="L24" s="93">
        <v>681144</v>
      </c>
      <c r="M24" s="61"/>
      <c r="N24" s="61"/>
      <c r="O24" s="61"/>
      <c r="P24" s="61"/>
      <c r="Q24" s="61"/>
      <c r="R24" s="61"/>
      <c r="S24" s="61"/>
      <c r="T24" s="61"/>
      <c r="U24" s="61"/>
      <c r="V24" s="61"/>
      <c r="W24" s="61"/>
    </row>
    <row r="25" spans="1:23" ht="15" customHeight="1">
      <c r="A25" s="94" t="s">
        <v>261</v>
      </c>
      <c r="B25" s="11" t="s">
        <v>386</v>
      </c>
      <c r="C25" s="94" t="s">
        <v>269</v>
      </c>
      <c r="D25" s="94" t="s">
        <v>239</v>
      </c>
      <c r="E25" s="94" t="s">
        <v>240</v>
      </c>
      <c r="F25" s="94" t="s">
        <v>292</v>
      </c>
      <c r="G25" s="94" t="s">
        <v>293</v>
      </c>
      <c r="H25" s="93">
        <v>167400</v>
      </c>
      <c r="I25" s="93">
        <v>167400</v>
      </c>
      <c r="J25" s="61"/>
      <c r="K25" s="61"/>
      <c r="L25" s="93">
        <v>167400</v>
      </c>
      <c r="M25" s="61"/>
      <c r="N25" s="61"/>
      <c r="O25" s="61"/>
      <c r="P25" s="61"/>
      <c r="Q25" s="61"/>
      <c r="R25" s="61"/>
      <c r="S25" s="61"/>
      <c r="T25" s="61"/>
      <c r="U25" s="61"/>
      <c r="V25" s="61"/>
      <c r="W25" s="61"/>
    </row>
    <row r="26" spans="1:23" ht="15" customHeight="1">
      <c r="A26" s="94" t="s">
        <v>261</v>
      </c>
      <c r="B26" s="11" t="s">
        <v>399</v>
      </c>
      <c r="C26" s="94" t="s">
        <v>270</v>
      </c>
      <c r="D26" s="94" t="s">
        <v>239</v>
      </c>
      <c r="E26" s="94" t="s">
        <v>240</v>
      </c>
      <c r="F26" s="94" t="s">
        <v>294</v>
      </c>
      <c r="G26" s="94" t="s">
        <v>295</v>
      </c>
      <c r="H26" s="93">
        <v>32480</v>
      </c>
      <c r="I26" s="93">
        <v>32480</v>
      </c>
      <c r="J26" s="61"/>
      <c r="K26" s="61"/>
      <c r="L26" s="93">
        <v>32480</v>
      </c>
      <c r="M26" s="61"/>
      <c r="N26" s="61"/>
      <c r="O26" s="61"/>
      <c r="P26" s="61"/>
      <c r="Q26" s="61"/>
      <c r="R26" s="61"/>
      <c r="S26" s="61"/>
      <c r="T26" s="61"/>
      <c r="U26" s="61"/>
      <c r="V26" s="61"/>
      <c r="W26" s="61"/>
    </row>
    <row r="27" spans="1:23" ht="15" customHeight="1">
      <c r="A27" s="94" t="s">
        <v>261</v>
      </c>
      <c r="B27" s="11" t="s">
        <v>399</v>
      </c>
      <c r="C27" s="94" t="s">
        <v>270</v>
      </c>
      <c r="D27" s="94" t="s">
        <v>239</v>
      </c>
      <c r="E27" s="94" t="s">
        <v>240</v>
      </c>
      <c r="F27" s="94" t="s">
        <v>296</v>
      </c>
      <c r="G27" s="94" t="s">
        <v>297</v>
      </c>
      <c r="H27" s="93">
        <v>7340</v>
      </c>
      <c r="I27" s="93">
        <v>7340</v>
      </c>
      <c r="J27" s="61"/>
      <c r="K27" s="61"/>
      <c r="L27" s="93">
        <v>7340</v>
      </c>
      <c r="M27" s="61"/>
      <c r="N27" s="61"/>
      <c r="O27" s="61"/>
      <c r="P27" s="61"/>
      <c r="Q27" s="61"/>
      <c r="R27" s="61"/>
      <c r="S27" s="61"/>
      <c r="T27" s="61"/>
      <c r="U27" s="61"/>
      <c r="V27" s="61"/>
      <c r="W27" s="61"/>
    </row>
    <row r="28" spans="1:23" ht="18" customHeight="1">
      <c r="A28" s="94" t="s">
        <v>261</v>
      </c>
      <c r="B28" s="11" t="s">
        <v>399</v>
      </c>
      <c r="C28" s="94" t="s">
        <v>270</v>
      </c>
      <c r="D28" s="94" t="s">
        <v>239</v>
      </c>
      <c r="E28" s="94" t="s">
        <v>240</v>
      </c>
      <c r="F28" s="94" t="s">
        <v>296</v>
      </c>
      <c r="G28" s="94" t="s">
        <v>297</v>
      </c>
      <c r="H28" s="93">
        <v>6080</v>
      </c>
      <c r="I28" s="93">
        <v>6080</v>
      </c>
      <c r="J28" s="61"/>
      <c r="K28" s="61"/>
      <c r="L28" s="93">
        <v>6080</v>
      </c>
      <c r="M28" s="61"/>
      <c r="N28" s="61"/>
      <c r="O28" s="61"/>
      <c r="P28" s="61"/>
      <c r="Q28" s="61"/>
      <c r="R28" s="61"/>
      <c r="S28" s="61"/>
      <c r="T28" s="61"/>
      <c r="U28" s="61"/>
      <c r="V28" s="61"/>
      <c r="W28" s="61"/>
    </row>
    <row r="29" spans="1:23" ht="18" customHeight="1">
      <c r="A29" s="94" t="s">
        <v>261</v>
      </c>
      <c r="B29" s="11" t="s">
        <v>399</v>
      </c>
      <c r="C29" s="94" t="s">
        <v>270</v>
      </c>
      <c r="D29" s="94" t="s">
        <v>239</v>
      </c>
      <c r="E29" s="94" t="s">
        <v>240</v>
      </c>
      <c r="F29" s="94" t="s">
        <v>298</v>
      </c>
      <c r="G29" s="94" t="s">
        <v>299</v>
      </c>
      <c r="H29" s="93">
        <v>11340</v>
      </c>
      <c r="I29" s="93">
        <v>11340</v>
      </c>
      <c r="J29" s="61"/>
      <c r="K29" s="61"/>
      <c r="L29" s="93">
        <v>11340</v>
      </c>
      <c r="M29" s="61"/>
      <c r="N29" s="61"/>
      <c r="O29" s="61"/>
      <c r="P29" s="61"/>
      <c r="Q29" s="61"/>
      <c r="R29" s="61"/>
      <c r="S29" s="61"/>
      <c r="T29" s="61"/>
      <c r="U29" s="61"/>
      <c r="V29" s="61"/>
      <c r="W29" s="61"/>
    </row>
    <row r="30" spans="1:23" ht="18" customHeight="1">
      <c r="A30" s="94" t="s">
        <v>261</v>
      </c>
      <c r="B30" s="11" t="s">
        <v>399</v>
      </c>
      <c r="C30" s="94" t="s">
        <v>270</v>
      </c>
      <c r="D30" s="94" t="s">
        <v>239</v>
      </c>
      <c r="E30" s="94" t="s">
        <v>240</v>
      </c>
      <c r="F30" s="94" t="s">
        <v>300</v>
      </c>
      <c r="G30" s="94" t="s">
        <v>301</v>
      </c>
      <c r="H30" s="93">
        <v>15680</v>
      </c>
      <c r="I30" s="93">
        <v>15680</v>
      </c>
      <c r="J30" s="61"/>
      <c r="K30" s="61"/>
      <c r="L30" s="93">
        <v>15680</v>
      </c>
      <c r="M30" s="61"/>
      <c r="N30" s="61"/>
      <c r="O30" s="61"/>
      <c r="P30" s="61"/>
      <c r="Q30" s="61"/>
      <c r="R30" s="61"/>
      <c r="S30" s="61"/>
      <c r="T30" s="61"/>
      <c r="U30" s="61"/>
      <c r="V30" s="61"/>
      <c r="W30" s="61"/>
    </row>
    <row r="31" spans="1:23" ht="18" customHeight="1">
      <c r="A31" s="94" t="s">
        <v>261</v>
      </c>
      <c r="B31" s="11" t="s">
        <v>399</v>
      </c>
      <c r="C31" s="94" t="s">
        <v>270</v>
      </c>
      <c r="D31" s="94" t="s">
        <v>239</v>
      </c>
      <c r="E31" s="94" t="s">
        <v>240</v>
      </c>
      <c r="F31" s="94" t="s">
        <v>302</v>
      </c>
      <c r="G31" s="94" t="s">
        <v>303</v>
      </c>
      <c r="H31" s="93">
        <v>24000</v>
      </c>
      <c r="I31" s="93">
        <v>24000</v>
      </c>
      <c r="J31" s="61"/>
      <c r="K31" s="61"/>
      <c r="L31" s="93">
        <v>24000</v>
      </c>
      <c r="M31" s="61"/>
      <c r="N31" s="61"/>
      <c r="O31" s="61"/>
      <c r="P31" s="61"/>
      <c r="Q31" s="61"/>
      <c r="R31" s="61"/>
      <c r="S31" s="61"/>
      <c r="T31" s="61"/>
      <c r="U31" s="61"/>
      <c r="V31" s="61"/>
      <c r="W31" s="61"/>
    </row>
    <row r="32" spans="1:23" ht="18" customHeight="1">
      <c r="A32" s="94" t="s">
        <v>261</v>
      </c>
      <c r="B32" s="11" t="s">
        <v>399</v>
      </c>
      <c r="C32" s="94" t="s">
        <v>270</v>
      </c>
      <c r="D32" s="94" t="s">
        <v>239</v>
      </c>
      <c r="E32" s="94" t="s">
        <v>240</v>
      </c>
      <c r="F32" s="94" t="s">
        <v>304</v>
      </c>
      <c r="G32" s="94" t="s">
        <v>305</v>
      </c>
      <c r="H32" s="93">
        <v>21600</v>
      </c>
      <c r="I32" s="93">
        <v>21600</v>
      </c>
      <c r="J32" s="61"/>
      <c r="K32" s="61"/>
      <c r="L32" s="93">
        <v>21600</v>
      </c>
      <c r="M32" s="61"/>
      <c r="N32" s="61"/>
      <c r="O32" s="61"/>
      <c r="P32" s="61"/>
      <c r="Q32" s="61"/>
      <c r="R32" s="61"/>
      <c r="S32" s="61"/>
      <c r="T32" s="61"/>
      <c r="U32" s="61"/>
      <c r="V32" s="61"/>
      <c r="W32" s="61"/>
    </row>
    <row r="33" spans="1:23" ht="18" customHeight="1">
      <c r="A33" s="94" t="s">
        <v>261</v>
      </c>
      <c r="B33" s="11" t="s">
        <v>399</v>
      </c>
      <c r="C33" s="94" t="s">
        <v>270</v>
      </c>
      <c r="D33" s="94" t="s">
        <v>223</v>
      </c>
      <c r="E33" s="94" t="s">
        <v>224</v>
      </c>
      <c r="F33" s="94" t="s">
        <v>286</v>
      </c>
      <c r="G33" s="94" t="s">
        <v>287</v>
      </c>
      <c r="H33" s="93">
        <v>64800</v>
      </c>
      <c r="I33" s="93">
        <v>64800</v>
      </c>
      <c r="J33" s="61"/>
      <c r="K33" s="61"/>
      <c r="L33" s="93">
        <v>64800</v>
      </c>
      <c r="M33" s="61"/>
      <c r="N33" s="61"/>
      <c r="O33" s="61"/>
      <c r="P33" s="61"/>
      <c r="Q33" s="61"/>
      <c r="R33" s="61"/>
      <c r="S33" s="61"/>
      <c r="T33" s="61"/>
      <c r="U33" s="61"/>
      <c r="V33" s="61"/>
      <c r="W33" s="61"/>
    </row>
    <row r="34" spans="1:23" ht="18" customHeight="1">
      <c r="A34" s="94" t="s">
        <v>261</v>
      </c>
      <c r="B34" s="11" t="s">
        <v>399</v>
      </c>
      <c r="C34" s="94" t="s">
        <v>270</v>
      </c>
      <c r="D34" s="94" t="s">
        <v>225</v>
      </c>
      <c r="E34" s="94" t="s">
        <v>226</v>
      </c>
      <c r="F34" s="94" t="s">
        <v>286</v>
      </c>
      <c r="G34" s="94" t="s">
        <v>287</v>
      </c>
      <c r="H34" s="93">
        <v>177600</v>
      </c>
      <c r="I34" s="93">
        <v>177600</v>
      </c>
      <c r="J34" s="61"/>
      <c r="K34" s="61"/>
      <c r="L34" s="93">
        <v>177600</v>
      </c>
      <c r="M34" s="61"/>
      <c r="N34" s="61"/>
      <c r="O34" s="61"/>
      <c r="P34" s="61"/>
      <c r="Q34" s="61"/>
      <c r="R34" s="61"/>
      <c r="S34" s="61"/>
      <c r="T34" s="61"/>
      <c r="U34" s="61"/>
      <c r="V34" s="61"/>
      <c r="W34" s="61"/>
    </row>
    <row r="35" spans="1:23" ht="18" customHeight="1">
      <c r="A35" s="94" t="s">
        <v>261</v>
      </c>
      <c r="B35" s="11" t="s">
        <v>399</v>
      </c>
      <c r="C35" s="94" t="s">
        <v>270</v>
      </c>
      <c r="D35" s="94" t="s">
        <v>239</v>
      </c>
      <c r="E35" s="94" t="s">
        <v>240</v>
      </c>
      <c r="F35" s="94" t="s">
        <v>286</v>
      </c>
      <c r="G35" s="94" t="s">
        <v>287</v>
      </c>
      <c r="H35" s="93">
        <v>48000</v>
      </c>
      <c r="I35" s="93">
        <v>48000</v>
      </c>
      <c r="J35" s="61"/>
      <c r="K35" s="61"/>
      <c r="L35" s="93">
        <v>48000</v>
      </c>
      <c r="M35" s="61"/>
      <c r="N35" s="61"/>
      <c r="O35" s="61"/>
      <c r="P35" s="61"/>
      <c r="Q35" s="61"/>
      <c r="R35" s="61"/>
      <c r="S35" s="61"/>
      <c r="T35" s="61"/>
      <c r="U35" s="61"/>
      <c r="V35" s="61"/>
      <c r="W35" s="61"/>
    </row>
    <row r="36" spans="1:23" ht="18" customHeight="1">
      <c r="A36" s="94" t="s">
        <v>261</v>
      </c>
      <c r="B36" s="11" t="s">
        <v>399</v>
      </c>
      <c r="C36" s="94" t="s">
        <v>270</v>
      </c>
      <c r="D36" s="94" t="s">
        <v>239</v>
      </c>
      <c r="E36" s="94" t="s">
        <v>240</v>
      </c>
      <c r="F36" s="94" t="s">
        <v>306</v>
      </c>
      <c r="G36" s="94" t="s">
        <v>307</v>
      </c>
      <c r="H36" s="93">
        <v>6080</v>
      </c>
      <c r="I36" s="93">
        <v>6080</v>
      </c>
      <c r="J36" s="61"/>
      <c r="K36" s="61"/>
      <c r="L36" s="93">
        <v>6080</v>
      </c>
      <c r="M36" s="61"/>
      <c r="N36" s="61"/>
      <c r="O36" s="61"/>
      <c r="P36" s="61"/>
      <c r="Q36" s="61"/>
      <c r="R36" s="61"/>
      <c r="S36" s="61"/>
      <c r="T36" s="61"/>
      <c r="U36" s="61"/>
      <c r="V36" s="61"/>
      <c r="W36" s="61"/>
    </row>
    <row r="37" spans="1:23" ht="18" customHeight="1">
      <c r="A37" s="94" t="s">
        <v>261</v>
      </c>
      <c r="B37" s="11" t="s">
        <v>399</v>
      </c>
      <c r="C37" s="94" t="s">
        <v>270</v>
      </c>
      <c r="D37" s="94" t="s">
        <v>223</v>
      </c>
      <c r="E37" s="94" t="s">
        <v>224</v>
      </c>
      <c r="F37" s="94" t="s">
        <v>308</v>
      </c>
      <c r="G37" s="94" t="s">
        <v>309</v>
      </c>
      <c r="H37" s="93">
        <v>16200</v>
      </c>
      <c r="I37" s="93">
        <v>16200</v>
      </c>
      <c r="J37" s="61"/>
      <c r="K37" s="61"/>
      <c r="L37" s="93">
        <v>16200</v>
      </c>
      <c r="M37" s="61"/>
      <c r="N37" s="61"/>
      <c r="O37" s="61"/>
      <c r="P37" s="61"/>
      <c r="Q37" s="61"/>
      <c r="R37" s="61"/>
      <c r="S37" s="61"/>
      <c r="T37" s="61"/>
      <c r="U37" s="61"/>
      <c r="V37" s="61"/>
      <c r="W37" s="61"/>
    </row>
    <row r="38" spans="1:23" ht="18" customHeight="1">
      <c r="A38" s="94" t="s">
        <v>261</v>
      </c>
      <c r="B38" s="11" t="s">
        <v>399</v>
      </c>
      <c r="C38" s="94" t="s">
        <v>270</v>
      </c>
      <c r="D38" s="94" t="s">
        <v>225</v>
      </c>
      <c r="E38" s="94" t="s">
        <v>226</v>
      </c>
      <c r="F38" s="94" t="s">
        <v>308</v>
      </c>
      <c r="G38" s="94" t="s">
        <v>309</v>
      </c>
      <c r="H38" s="93">
        <v>44400</v>
      </c>
      <c r="I38" s="93">
        <v>44400</v>
      </c>
      <c r="J38" s="61"/>
      <c r="K38" s="61"/>
      <c r="L38" s="93">
        <v>44400</v>
      </c>
      <c r="M38" s="61"/>
      <c r="N38" s="61"/>
      <c r="O38" s="61"/>
      <c r="P38" s="61"/>
      <c r="Q38" s="61"/>
      <c r="R38" s="61"/>
      <c r="S38" s="61"/>
      <c r="T38" s="61"/>
      <c r="U38" s="61"/>
      <c r="V38" s="61"/>
      <c r="W38" s="61"/>
    </row>
    <row r="39" spans="1:23" ht="18" customHeight="1">
      <c r="A39" s="94" t="s">
        <v>261</v>
      </c>
      <c r="B39" s="11" t="s">
        <v>399</v>
      </c>
      <c r="C39" s="94" t="s">
        <v>270</v>
      </c>
      <c r="D39" s="94" t="s">
        <v>239</v>
      </c>
      <c r="E39" s="94" t="s">
        <v>240</v>
      </c>
      <c r="F39" s="94" t="s">
        <v>294</v>
      </c>
      <c r="G39" s="94" t="s">
        <v>295</v>
      </c>
      <c r="H39" s="93">
        <v>52780</v>
      </c>
      <c r="I39" s="93">
        <v>52780</v>
      </c>
      <c r="J39" s="61"/>
      <c r="K39" s="61"/>
      <c r="L39" s="93">
        <v>52780</v>
      </c>
      <c r="M39" s="61"/>
      <c r="N39" s="61"/>
      <c r="O39" s="61"/>
      <c r="P39" s="61"/>
      <c r="Q39" s="61"/>
      <c r="R39" s="61"/>
      <c r="S39" s="61"/>
      <c r="T39" s="61"/>
      <c r="U39" s="61"/>
      <c r="V39" s="61"/>
      <c r="W39" s="61"/>
    </row>
    <row r="40" spans="1:23" ht="18" customHeight="1">
      <c r="A40" s="94" t="s">
        <v>261</v>
      </c>
      <c r="B40" s="11" t="s">
        <v>399</v>
      </c>
      <c r="C40" s="94" t="s">
        <v>270</v>
      </c>
      <c r="D40" s="94" t="s">
        <v>239</v>
      </c>
      <c r="E40" s="94" t="s">
        <v>240</v>
      </c>
      <c r="F40" s="94" t="s">
        <v>296</v>
      </c>
      <c r="G40" s="94" t="s">
        <v>297</v>
      </c>
      <c r="H40" s="93">
        <v>9880</v>
      </c>
      <c r="I40" s="93">
        <v>9880</v>
      </c>
      <c r="J40" s="61"/>
      <c r="K40" s="61"/>
      <c r="L40" s="93">
        <v>9880</v>
      </c>
      <c r="M40" s="61"/>
      <c r="N40" s="61"/>
      <c r="O40" s="61"/>
      <c r="P40" s="61"/>
      <c r="Q40" s="61"/>
      <c r="R40" s="61"/>
      <c r="S40" s="61"/>
      <c r="T40" s="61"/>
      <c r="U40" s="61"/>
      <c r="V40" s="61"/>
      <c r="W40" s="61"/>
    </row>
    <row r="41" spans="1:23" ht="18" customHeight="1">
      <c r="A41" s="94" t="s">
        <v>261</v>
      </c>
      <c r="B41" s="11" t="s">
        <v>399</v>
      </c>
      <c r="C41" s="94" t="s">
        <v>270</v>
      </c>
      <c r="D41" s="94" t="s">
        <v>239</v>
      </c>
      <c r="E41" s="94" t="s">
        <v>240</v>
      </c>
      <c r="F41" s="94" t="s">
        <v>300</v>
      </c>
      <c r="G41" s="94" t="s">
        <v>301</v>
      </c>
      <c r="H41" s="93">
        <v>25480</v>
      </c>
      <c r="I41" s="93">
        <v>25480</v>
      </c>
      <c r="J41" s="61"/>
      <c r="K41" s="61"/>
      <c r="L41" s="93">
        <v>25480</v>
      </c>
      <c r="M41" s="61"/>
      <c r="N41" s="61"/>
      <c r="O41" s="61"/>
      <c r="P41" s="61"/>
      <c r="Q41" s="61"/>
      <c r="R41" s="61"/>
      <c r="S41" s="61"/>
      <c r="T41" s="61"/>
      <c r="U41" s="61"/>
      <c r="V41" s="61"/>
      <c r="W41" s="61"/>
    </row>
    <row r="42" spans="1:23" ht="18" customHeight="1">
      <c r="A42" s="94" t="s">
        <v>261</v>
      </c>
      <c r="B42" s="11" t="s">
        <v>399</v>
      </c>
      <c r="C42" s="94" t="s">
        <v>270</v>
      </c>
      <c r="D42" s="94" t="s">
        <v>239</v>
      </c>
      <c r="E42" s="94" t="s">
        <v>240</v>
      </c>
      <c r="F42" s="94" t="s">
        <v>304</v>
      </c>
      <c r="G42" s="94" t="s">
        <v>305</v>
      </c>
      <c r="H42" s="93">
        <v>35100</v>
      </c>
      <c r="I42" s="93">
        <v>35100</v>
      </c>
      <c r="J42" s="61"/>
      <c r="K42" s="61"/>
      <c r="L42" s="93">
        <v>35100</v>
      </c>
      <c r="M42" s="61"/>
      <c r="N42" s="61"/>
      <c r="O42" s="61"/>
      <c r="P42" s="61"/>
      <c r="Q42" s="61"/>
      <c r="R42" s="61"/>
      <c r="S42" s="61"/>
      <c r="T42" s="61"/>
      <c r="U42" s="61"/>
      <c r="V42" s="61"/>
      <c r="W42" s="61"/>
    </row>
    <row r="43" spans="1:23" ht="18" customHeight="1">
      <c r="A43" s="94" t="s">
        <v>261</v>
      </c>
      <c r="B43" s="11" t="s">
        <v>399</v>
      </c>
      <c r="C43" s="94" t="s">
        <v>270</v>
      </c>
      <c r="D43" s="94" t="s">
        <v>239</v>
      </c>
      <c r="E43" s="94" t="s">
        <v>240</v>
      </c>
      <c r="F43" s="94" t="s">
        <v>306</v>
      </c>
      <c r="G43" s="94" t="s">
        <v>307</v>
      </c>
      <c r="H43" s="93">
        <v>9880</v>
      </c>
      <c r="I43" s="93">
        <v>9880</v>
      </c>
      <c r="J43" s="61"/>
      <c r="K43" s="61"/>
      <c r="L43" s="93">
        <v>9880</v>
      </c>
      <c r="M43" s="61"/>
      <c r="N43" s="61"/>
      <c r="O43" s="61"/>
      <c r="P43" s="61"/>
      <c r="Q43" s="61"/>
      <c r="R43" s="61"/>
      <c r="S43" s="61"/>
      <c r="T43" s="61"/>
      <c r="U43" s="61"/>
      <c r="V43" s="61"/>
      <c r="W43" s="61"/>
    </row>
    <row r="44" spans="1:23" ht="18" customHeight="1">
      <c r="A44" s="94" t="s">
        <v>261</v>
      </c>
      <c r="B44" s="11" t="s">
        <v>399</v>
      </c>
      <c r="C44" s="94" t="s">
        <v>270</v>
      </c>
      <c r="D44" s="94" t="s">
        <v>239</v>
      </c>
      <c r="E44" s="94" t="s">
        <v>240</v>
      </c>
      <c r="F44" s="94" t="s">
        <v>286</v>
      </c>
      <c r="G44" s="94" t="s">
        <v>287</v>
      </c>
      <c r="H44" s="93">
        <v>78000</v>
      </c>
      <c r="I44" s="93">
        <v>78000</v>
      </c>
      <c r="J44" s="61"/>
      <c r="K44" s="61"/>
      <c r="L44" s="93">
        <v>78000</v>
      </c>
      <c r="M44" s="61"/>
      <c r="N44" s="61"/>
      <c r="O44" s="61"/>
      <c r="P44" s="61"/>
      <c r="Q44" s="61"/>
      <c r="R44" s="61"/>
      <c r="S44" s="61"/>
      <c r="T44" s="61"/>
      <c r="U44" s="61"/>
      <c r="V44" s="61"/>
      <c r="W44" s="61"/>
    </row>
    <row r="45" spans="1:23" ht="18" customHeight="1">
      <c r="A45" s="94" t="s">
        <v>261</v>
      </c>
      <c r="B45" s="11" t="s">
        <v>393</v>
      </c>
      <c r="C45" s="94" t="s">
        <v>271</v>
      </c>
      <c r="D45" s="94" t="s">
        <v>239</v>
      </c>
      <c r="E45" s="94" t="s">
        <v>240</v>
      </c>
      <c r="F45" s="94" t="s">
        <v>280</v>
      </c>
      <c r="G45" s="94" t="s">
        <v>281</v>
      </c>
      <c r="H45" s="93">
        <v>16320</v>
      </c>
      <c r="I45" s="93">
        <v>16320</v>
      </c>
      <c r="J45" s="61"/>
      <c r="K45" s="61"/>
      <c r="L45" s="93">
        <v>16320</v>
      </c>
      <c r="M45" s="61"/>
      <c r="N45" s="61"/>
      <c r="O45" s="61"/>
      <c r="P45" s="61"/>
      <c r="Q45" s="61"/>
      <c r="R45" s="61"/>
      <c r="S45" s="61"/>
      <c r="T45" s="61"/>
      <c r="U45" s="61"/>
      <c r="V45" s="61"/>
      <c r="W45" s="61"/>
    </row>
    <row r="46" spans="1:23" ht="18" customHeight="1">
      <c r="A46" s="94" t="s">
        <v>261</v>
      </c>
      <c r="B46" s="11" t="s">
        <v>385</v>
      </c>
      <c r="C46" s="94" t="s">
        <v>272</v>
      </c>
      <c r="D46" s="94" t="s">
        <v>239</v>
      </c>
      <c r="E46" s="94" t="s">
        <v>240</v>
      </c>
      <c r="F46" s="94" t="s">
        <v>288</v>
      </c>
      <c r="G46" s="94" t="s">
        <v>289</v>
      </c>
      <c r="H46" s="93">
        <v>786696</v>
      </c>
      <c r="I46" s="93">
        <v>786696</v>
      </c>
      <c r="J46" s="61"/>
      <c r="K46" s="61"/>
      <c r="L46" s="93">
        <v>786696</v>
      </c>
      <c r="M46" s="61"/>
      <c r="N46" s="61"/>
      <c r="O46" s="61"/>
      <c r="P46" s="61"/>
      <c r="Q46" s="61"/>
      <c r="R46" s="61"/>
      <c r="S46" s="61"/>
      <c r="T46" s="61"/>
      <c r="U46" s="61"/>
      <c r="V46" s="61"/>
      <c r="W46" s="61"/>
    </row>
    <row r="47" spans="1:23" ht="18" customHeight="1">
      <c r="A47" s="94" t="s">
        <v>261</v>
      </c>
      <c r="B47" s="11" t="s">
        <v>385</v>
      </c>
      <c r="C47" s="94" t="s">
        <v>272</v>
      </c>
      <c r="D47" s="94" t="s">
        <v>239</v>
      </c>
      <c r="E47" s="94" t="s">
        <v>240</v>
      </c>
      <c r="F47" s="94" t="s">
        <v>290</v>
      </c>
      <c r="G47" s="94" t="s">
        <v>291</v>
      </c>
      <c r="H47" s="93">
        <v>1033452</v>
      </c>
      <c r="I47" s="93">
        <v>1033452</v>
      </c>
      <c r="J47" s="61"/>
      <c r="K47" s="61"/>
      <c r="L47" s="93">
        <v>1033452</v>
      </c>
      <c r="M47" s="61"/>
      <c r="N47" s="61"/>
      <c r="O47" s="61"/>
      <c r="P47" s="61"/>
      <c r="Q47" s="61"/>
      <c r="R47" s="61"/>
      <c r="S47" s="61"/>
      <c r="T47" s="61"/>
      <c r="U47" s="61"/>
      <c r="V47" s="61"/>
      <c r="W47" s="61"/>
    </row>
    <row r="48" spans="1:23" ht="18" customHeight="1">
      <c r="A48" s="94" t="s">
        <v>261</v>
      </c>
      <c r="B48" s="11" t="s">
        <v>385</v>
      </c>
      <c r="C48" s="94" t="s">
        <v>272</v>
      </c>
      <c r="D48" s="94" t="s">
        <v>239</v>
      </c>
      <c r="E48" s="94" t="s">
        <v>240</v>
      </c>
      <c r="F48" s="94" t="s">
        <v>277</v>
      </c>
      <c r="G48" s="94" t="s">
        <v>278</v>
      </c>
      <c r="H48" s="93">
        <v>3000</v>
      </c>
      <c r="I48" s="93">
        <v>3000</v>
      </c>
      <c r="J48" s="61"/>
      <c r="K48" s="61"/>
      <c r="L48" s="93">
        <v>3000</v>
      </c>
      <c r="M48" s="61"/>
      <c r="N48" s="61"/>
      <c r="O48" s="61"/>
      <c r="P48" s="61"/>
      <c r="Q48" s="61"/>
      <c r="R48" s="61"/>
      <c r="S48" s="61"/>
      <c r="T48" s="61"/>
      <c r="U48" s="61"/>
      <c r="V48" s="61"/>
      <c r="W48" s="61"/>
    </row>
    <row r="49" spans="1:23" ht="18" customHeight="1">
      <c r="A49" s="94" t="s">
        <v>261</v>
      </c>
      <c r="B49" s="11" t="s">
        <v>385</v>
      </c>
      <c r="C49" s="94" t="s">
        <v>272</v>
      </c>
      <c r="D49" s="94" t="s">
        <v>239</v>
      </c>
      <c r="E49" s="94" t="s">
        <v>240</v>
      </c>
      <c r="F49" s="94" t="s">
        <v>277</v>
      </c>
      <c r="G49" s="94" t="s">
        <v>278</v>
      </c>
      <c r="H49" s="93">
        <v>65558</v>
      </c>
      <c r="I49" s="93">
        <v>65558</v>
      </c>
      <c r="J49" s="61"/>
      <c r="K49" s="61"/>
      <c r="L49" s="93">
        <v>65558</v>
      </c>
      <c r="M49" s="61"/>
      <c r="N49" s="61"/>
      <c r="O49" s="61"/>
      <c r="P49" s="61"/>
      <c r="Q49" s="61"/>
      <c r="R49" s="61"/>
      <c r="S49" s="61"/>
      <c r="T49" s="61"/>
      <c r="U49" s="61"/>
      <c r="V49" s="61"/>
      <c r="W49" s="61"/>
    </row>
    <row r="50" spans="1:23" ht="18" customHeight="1">
      <c r="A50" s="94" t="s">
        <v>261</v>
      </c>
      <c r="B50" s="11" t="s">
        <v>390</v>
      </c>
      <c r="C50" s="94" t="s">
        <v>273</v>
      </c>
      <c r="D50" s="94" t="s">
        <v>239</v>
      </c>
      <c r="E50" s="94" t="s">
        <v>240</v>
      </c>
      <c r="F50" s="94" t="s">
        <v>310</v>
      </c>
      <c r="G50" s="94" t="s">
        <v>273</v>
      </c>
      <c r="H50" s="93">
        <v>32760</v>
      </c>
      <c r="I50" s="93">
        <v>32760</v>
      </c>
      <c r="J50" s="61"/>
      <c r="K50" s="61"/>
      <c r="L50" s="93">
        <v>32760</v>
      </c>
      <c r="M50" s="61"/>
      <c r="N50" s="61"/>
      <c r="O50" s="61"/>
      <c r="P50" s="61"/>
      <c r="Q50" s="61"/>
      <c r="R50" s="61"/>
      <c r="S50" s="61"/>
      <c r="T50" s="61"/>
      <c r="U50" s="61"/>
      <c r="V50" s="61"/>
      <c r="W50" s="61"/>
    </row>
    <row r="51" spans="1:23" ht="18" customHeight="1">
      <c r="A51" s="94" t="s">
        <v>261</v>
      </c>
      <c r="B51" s="11" t="s">
        <v>387</v>
      </c>
      <c r="C51" s="94" t="s">
        <v>274</v>
      </c>
      <c r="D51" s="94" t="s">
        <v>227</v>
      </c>
      <c r="E51" s="94" t="s">
        <v>228</v>
      </c>
      <c r="F51" s="94" t="s">
        <v>311</v>
      </c>
      <c r="G51" s="94" t="s">
        <v>312</v>
      </c>
      <c r="H51" s="93">
        <v>856938.24</v>
      </c>
      <c r="I51" s="93">
        <v>856938.24</v>
      </c>
      <c r="J51" s="61"/>
      <c r="K51" s="61"/>
      <c r="L51" s="93">
        <v>856938.24</v>
      </c>
      <c r="M51" s="61"/>
      <c r="N51" s="61"/>
      <c r="O51" s="61"/>
      <c r="P51" s="61"/>
      <c r="Q51" s="61"/>
      <c r="R51" s="61"/>
      <c r="S51" s="61"/>
      <c r="T51" s="61"/>
      <c r="U51" s="61"/>
      <c r="V51" s="61"/>
      <c r="W51" s="61"/>
    </row>
    <row r="52" spans="1:23" ht="18" customHeight="1">
      <c r="A52" s="94" t="s">
        <v>261</v>
      </c>
      <c r="B52" s="11" t="s">
        <v>387</v>
      </c>
      <c r="C52" s="94" t="s">
        <v>274</v>
      </c>
      <c r="D52" s="94" t="s">
        <v>229</v>
      </c>
      <c r="E52" s="94" t="s">
        <v>230</v>
      </c>
      <c r="F52" s="94" t="s">
        <v>313</v>
      </c>
      <c r="G52" s="94" t="s">
        <v>314</v>
      </c>
      <c r="H52" s="93">
        <v>347550</v>
      </c>
      <c r="I52" s="93">
        <v>347550</v>
      </c>
      <c r="J52" s="61"/>
      <c r="K52" s="61"/>
      <c r="L52" s="93">
        <v>347550</v>
      </c>
      <c r="M52" s="61"/>
      <c r="N52" s="61"/>
      <c r="O52" s="61"/>
      <c r="P52" s="61"/>
      <c r="Q52" s="61"/>
      <c r="R52" s="61"/>
      <c r="S52" s="61"/>
      <c r="T52" s="61"/>
      <c r="U52" s="61"/>
      <c r="V52" s="61"/>
      <c r="W52" s="61"/>
    </row>
    <row r="53" spans="1:23" ht="18" customHeight="1">
      <c r="A53" s="94" t="s">
        <v>261</v>
      </c>
      <c r="B53" s="11" t="s">
        <v>387</v>
      </c>
      <c r="C53" s="94" t="s">
        <v>274</v>
      </c>
      <c r="D53" s="94" t="s">
        <v>231</v>
      </c>
      <c r="E53" s="94" t="s">
        <v>232</v>
      </c>
      <c r="F53" s="94" t="s">
        <v>315</v>
      </c>
      <c r="G53" s="94" t="s">
        <v>316</v>
      </c>
      <c r="H53" s="93">
        <v>486196</v>
      </c>
      <c r="I53" s="93">
        <v>486196</v>
      </c>
      <c r="J53" s="61"/>
      <c r="K53" s="61"/>
      <c r="L53" s="93">
        <v>486196</v>
      </c>
      <c r="M53" s="61"/>
      <c r="N53" s="61"/>
      <c r="O53" s="61"/>
      <c r="P53" s="61"/>
      <c r="Q53" s="61"/>
      <c r="R53" s="61"/>
      <c r="S53" s="61"/>
      <c r="T53" s="61"/>
      <c r="U53" s="61"/>
      <c r="V53" s="61"/>
      <c r="W53" s="61"/>
    </row>
    <row r="54" spans="1:23" ht="18" customHeight="1">
      <c r="A54" s="94" t="s">
        <v>261</v>
      </c>
      <c r="B54" s="11" t="s">
        <v>387</v>
      </c>
      <c r="C54" s="94" t="s">
        <v>274</v>
      </c>
      <c r="D54" s="94" t="s">
        <v>233</v>
      </c>
      <c r="E54" s="94" t="s">
        <v>234</v>
      </c>
      <c r="F54" s="94" t="s">
        <v>317</v>
      </c>
      <c r="G54" s="94" t="s">
        <v>318</v>
      </c>
      <c r="H54" s="93">
        <v>613376.48</v>
      </c>
      <c r="I54" s="93">
        <v>613376.48</v>
      </c>
      <c r="J54" s="61"/>
      <c r="K54" s="61"/>
      <c r="L54" s="93">
        <v>613376.48</v>
      </c>
      <c r="M54" s="61"/>
      <c r="N54" s="61"/>
      <c r="O54" s="61"/>
      <c r="P54" s="61"/>
      <c r="Q54" s="61"/>
      <c r="R54" s="61"/>
      <c r="S54" s="61"/>
      <c r="T54" s="61"/>
      <c r="U54" s="61"/>
      <c r="V54" s="61"/>
      <c r="W54" s="61"/>
    </row>
    <row r="55" spans="1:23" ht="18" customHeight="1">
      <c r="A55" s="94" t="s">
        <v>261</v>
      </c>
      <c r="B55" s="11" t="s">
        <v>387</v>
      </c>
      <c r="C55" s="94" t="s">
        <v>274</v>
      </c>
      <c r="D55" s="94" t="s">
        <v>235</v>
      </c>
      <c r="E55" s="94" t="s">
        <v>236</v>
      </c>
      <c r="F55" s="94" t="s">
        <v>319</v>
      </c>
      <c r="G55" s="94" t="s">
        <v>320</v>
      </c>
      <c r="H55" s="93">
        <v>10616.6</v>
      </c>
      <c r="I55" s="93">
        <v>10616.6</v>
      </c>
      <c r="J55" s="61"/>
      <c r="K55" s="61"/>
      <c r="L55" s="93">
        <v>10616.6</v>
      </c>
      <c r="M55" s="61"/>
      <c r="N55" s="61"/>
      <c r="O55" s="61"/>
      <c r="P55" s="61"/>
      <c r="Q55" s="61"/>
      <c r="R55" s="61"/>
      <c r="S55" s="61"/>
      <c r="T55" s="61"/>
      <c r="U55" s="61"/>
      <c r="V55" s="61"/>
      <c r="W55" s="61"/>
    </row>
    <row r="56" spans="1:23" ht="18" customHeight="1">
      <c r="A56" s="94" t="s">
        <v>261</v>
      </c>
      <c r="B56" s="11" t="s">
        <v>398</v>
      </c>
      <c r="C56" s="94" t="s">
        <v>275</v>
      </c>
      <c r="D56" s="94" t="s">
        <v>239</v>
      </c>
      <c r="E56" s="94" t="s">
        <v>240</v>
      </c>
      <c r="F56" s="94" t="s">
        <v>277</v>
      </c>
      <c r="G56" s="94" t="s">
        <v>278</v>
      </c>
      <c r="H56" s="93">
        <v>821262</v>
      </c>
      <c r="I56" s="93">
        <v>821262</v>
      </c>
      <c r="J56" s="61"/>
      <c r="K56" s="61"/>
      <c r="L56" s="93">
        <v>821262</v>
      </c>
      <c r="M56" s="61"/>
      <c r="N56" s="61"/>
      <c r="O56" s="61"/>
      <c r="P56" s="61"/>
      <c r="Q56" s="61"/>
      <c r="R56" s="61"/>
      <c r="S56" s="61"/>
      <c r="T56" s="61"/>
      <c r="U56" s="61"/>
      <c r="V56" s="61"/>
      <c r="W56" s="61"/>
    </row>
    <row r="57" spans="1:23" ht="18" customHeight="1">
      <c r="A57" s="94" t="s">
        <v>261</v>
      </c>
      <c r="B57" s="11" t="s">
        <v>398</v>
      </c>
      <c r="C57" s="94" t="s">
        <v>275</v>
      </c>
      <c r="D57" s="94" t="s">
        <v>239</v>
      </c>
      <c r="E57" s="94" t="s">
        <v>240</v>
      </c>
      <c r="F57" s="94" t="s">
        <v>292</v>
      </c>
      <c r="G57" s="94" t="s">
        <v>293</v>
      </c>
      <c r="H57" s="93">
        <v>324000</v>
      </c>
      <c r="I57" s="93">
        <v>324000</v>
      </c>
      <c r="J57" s="61"/>
      <c r="K57" s="61"/>
      <c r="L57" s="93">
        <v>324000</v>
      </c>
      <c r="M57" s="61"/>
      <c r="N57" s="61"/>
      <c r="O57" s="61"/>
      <c r="P57" s="61"/>
      <c r="Q57" s="61"/>
      <c r="R57" s="61"/>
      <c r="S57" s="61"/>
      <c r="T57" s="61"/>
      <c r="U57" s="61"/>
      <c r="V57" s="61"/>
      <c r="W57" s="61"/>
    </row>
    <row r="58" spans="1:23" ht="18" customHeight="1">
      <c r="A58" s="94" t="s">
        <v>261</v>
      </c>
      <c r="B58" s="11" t="s">
        <v>397</v>
      </c>
      <c r="C58" s="94" t="s">
        <v>276</v>
      </c>
      <c r="D58" s="94" t="s">
        <v>223</v>
      </c>
      <c r="E58" s="94" t="s">
        <v>224</v>
      </c>
      <c r="F58" s="94" t="s">
        <v>321</v>
      </c>
      <c r="G58" s="94" t="s">
        <v>322</v>
      </c>
      <c r="H58" s="93">
        <v>2190000</v>
      </c>
      <c r="I58" s="93">
        <v>2190000</v>
      </c>
      <c r="J58" s="13"/>
      <c r="K58" s="13"/>
      <c r="L58" s="93">
        <v>2190000</v>
      </c>
      <c r="M58" s="13"/>
      <c r="N58" s="13"/>
      <c r="O58" s="13"/>
      <c r="P58" s="13"/>
      <c r="Q58" s="13"/>
      <c r="R58" s="13"/>
      <c r="S58" s="13"/>
      <c r="T58" s="13"/>
      <c r="U58" s="13"/>
      <c r="V58" s="13"/>
      <c r="W58" s="13"/>
    </row>
    <row r="59" spans="1:23" ht="31.35" customHeight="1">
      <c r="A59" s="57"/>
      <c r="B59" s="58"/>
      <c r="C59" s="57"/>
      <c r="D59" s="57"/>
      <c r="E59" s="57"/>
      <c r="F59" s="57"/>
      <c r="G59" s="57"/>
      <c r="H59" s="13"/>
      <c r="I59" s="13"/>
      <c r="J59" s="13"/>
      <c r="K59" s="13"/>
      <c r="L59" s="13"/>
      <c r="M59" s="13"/>
      <c r="N59" s="13"/>
      <c r="O59" s="13"/>
      <c r="P59" s="13"/>
      <c r="Q59" s="13"/>
      <c r="R59" s="13"/>
      <c r="S59" s="13"/>
      <c r="T59" s="13"/>
      <c r="U59" s="13"/>
      <c r="V59" s="13"/>
      <c r="W59" s="13"/>
    </row>
    <row r="60" spans="1:23" ht="18.75" customHeight="1">
      <c r="A60" s="187" t="s">
        <v>58</v>
      </c>
      <c r="B60" s="188"/>
      <c r="C60" s="188"/>
      <c r="D60" s="188"/>
      <c r="E60" s="188"/>
      <c r="F60" s="188"/>
      <c r="G60" s="189"/>
      <c r="H60" s="13">
        <f>SUM(H10:H59)</f>
        <v>12761010.32</v>
      </c>
      <c r="I60" s="13">
        <f>SUM(I10:I59)</f>
        <v>12761010.32</v>
      </c>
      <c r="J60" s="13"/>
      <c r="K60" s="13"/>
      <c r="L60" s="13">
        <f>SUM(L10:L59)</f>
        <v>12761010.32</v>
      </c>
      <c r="M60" s="13"/>
      <c r="N60" s="13"/>
      <c r="O60" s="13"/>
      <c r="P60" s="13"/>
      <c r="Q60" s="13"/>
      <c r="R60" s="13"/>
      <c r="S60" s="13"/>
      <c r="T60" s="13"/>
      <c r="U60" s="13"/>
      <c r="V60" s="13"/>
      <c r="W60" s="13"/>
    </row>
  </sheetData>
  <mergeCells count="30">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 ref="A60:G60"/>
    <mergeCell ref="A5:A8"/>
    <mergeCell ref="B5:B8"/>
    <mergeCell ref="C5:C8"/>
    <mergeCell ref="D5:D8"/>
    <mergeCell ref="E5:E8"/>
    <mergeCell ref="F5:F8"/>
    <mergeCell ref="G5:G8"/>
    <mergeCell ref="W7:W8"/>
    <mergeCell ref="R7:R8"/>
    <mergeCell ref="S7:S8"/>
    <mergeCell ref="T7:T8"/>
    <mergeCell ref="U7:U8"/>
    <mergeCell ref="V7:V8"/>
  </mergeCells>
  <phoneticPr fontId="22"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W35"/>
  <sheetViews>
    <sheetView showZeros="0" workbookViewId="0">
      <pane ySplit="1" topLeftCell="A8" activePane="bottomLeft" state="frozen"/>
      <selection pane="bottomLeft" activeCell="A4" sqref="A4:I4"/>
    </sheetView>
  </sheetViews>
  <sheetFormatPr defaultColWidth="9.125" defaultRowHeight="14.25" customHeight="1"/>
  <cols>
    <col min="1" max="1" width="14.625" customWidth="1"/>
    <col min="2" max="2" width="23.875" customWidth="1"/>
    <col min="3" max="3" width="71.62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E2" s="2"/>
      <c r="F2" s="2"/>
      <c r="G2" s="2"/>
      <c r="H2" s="2"/>
      <c r="U2" s="60"/>
      <c r="W2" s="34" t="s">
        <v>106</v>
      </c>
    </row>
    <row r="3" spans="1:23" ht="27.75" customHeight="1">
      <c r="A3" s="155" t="s">
        <v>107</v>
      </c>
      <c r="B3" s="155"/>
      <c r="C3" s="155"/>
      <c r="D3" s="155"/>
      <c r="E3" s="155"/>
      <c r="F3" s="155"/>
      <c r="G3" s="155"/>
      <c r="H3" s="155"/>
      <c r="I3" s="155"/>
      <c r="J3" s="155"/>
      <c r="K3" s="155"/>
      <c r="L3" s="155"/>
      <c r="M3" s="155"/>
      <c r="N3" s="155"/>
      <c r="O3" s="155"/>
      <c r="P3" s="155"/>
      <c r="Q3" s="155"/>
      <c r="R3" s="155"/>
      <c r="S3" s="155"/>
      <c r="T3" s="155"/>
      <c r="U3" s="155"/>
      <c r="V3" s="155"/>
      <c r="W3" s="155"/>
    </row>
    <row r="4" spans="1:23" ht="13.5" customHeight="1">
      <c r="A4" s="172" t="str">
        <f>"单位名称："&amp;"昆明市官渡区住房和城乡建设局机关"</f>
        <v>单位名称：昆明市官渡区住房和城乡建设局机关</v>
      </c>
      <c r="B4" s="198" t="str">
        <f t="shared" ref="B4" si="0">"单位名称："&amp;"绩效评价中心"</f>
        <v>单位名称：绩效评价中心</v>
      </c>
      <c r="C4" s="198"/>
      <c r="D4" s="198"/>
      <c r="E4" s="198"/>
      <c r="F4" s="198"/>
      <c r="G4" s="198"/>
      <c r="H4" s="198"/>
      <c r="I4" s="198"/>
      <c r="J4" s="4"/>
      <c r="K4" s="4"/>
      <c r="L4" s="4"/>
      <c r="M4" s="4"/>
      <c r="N4" s="4"/>
      <c r="O4" s="4"/>
      <c r="P4" s="4"/>
      <c r="Q4" s="4"/>
      <c r="U4" s="60"/>
      <c r="W4" s="56" t="s">
        <v>83</v>
      </c>
    </row>
    <row r="5" spans="1:23" ht="21.75" customHeight="1">
      <c r="A5" s="190" t="s">
        <v>108</v>
      </c>
      <c r="B5" s="190" t="s">
        <v>92</v>
      </c>
      <c r="C5" s="190" t="s">
        <v>93</v>
      </c>
      <c r="D5" s="190" t="s">
        <v>109</v>
      </c>
      <c r="E5" s="167" t="s">
        <v>94</v>
      </c>
      <c r="F5" s="167" t="s">
        <v>95</v>
      </c>
      <c r="G5" s="167" t="s">
        <v>96</v>
      </c>
      <c r="H5" s="167" t="s">
        <v>97</v>
      </c>
      <c r="I5" s="162" t="s">
        <v>31</v>
      </c>
      <c r="J5" s="162" t="s">
        <v>110</v>
      </c>
      <c r="K5" s="162"/>
      <c r="L5" s="162"/>
      <c r="M5" s="162"/>
      <c r="N5" s="195" t="s">
        <v>99</v>
      </c>
      <c r="O5" s="195"/>
      <c r="P5" s="195"/>
      <c r="Q5" s="167" t="s">
        <v>37</v>
      </c>
      <c r="R5" s="137" t="s">
        <v>50</v>
      </c>
      <c r="S5" s="178"/>
      <c r="T5" s="178"/>
      <c r="U5" s="178"/>
      <c r="V5" s="178"/>
      <c r="W5" s="138"/>
    </row>
    <row r="6" spans="1:23" ht="21.75" customHeight="1">
      <c r="A6" s="191"/>
      <c r="B6" s="191"/>
      <c r="C6" s="191"/>
      <c r="D6" s="191"/>
      <c r="E6" s="193"/>
      <c r="F6" s="193"/>
      <c r="G6" s="193"/>
      <c r="H6" s="193"/>
      <c r="I6" s="162"/>
      <c r="J6" s="186" t="s">
        <v>34</v>
      </c>
      <c r="K6" s="186"/>
      <c r="L6" s="186" t="s">
        <v>35</v>
      </c>
      <c r="M6" s="186" t="s">
        <v>36</v>
      </c>
      <c r="N6" s="197" t="s">
        <v>34</v>
      </c>
      <c r="O6" s="197" t="s">
        <v>35</v>
      </c>
      <c r="P6" s="197" t="s">
        <v>36</v>
      </c>
      <c r="Q6" s="193"/>
      <c r="R6" s="167" t="s">
        <v>33</v>
      </c>
      <c r="S6" s="167" t="s">
        <v>44</v>
      </c>
      <c r="T6" s="167" t="s">
        <v>105</v>
      </c>
      <c r="U6" s="167" t="s">
        <v>40</v>
      </c>
      <c r="V6" s="167" t="s">
        <v>41</v>
      </c>
      <c r="W6" s="167" t="s">
        <v>42</v>
      </c>
    </row>
    <row r="7" spans="1:23" ht="40.5" customHeight="1">
      <c r="A7" s="192"/>
      <c r="B7" s="192"/>
      <c r="C7" s="192"/>
      <c r="D7" s="192"/>
      <c r="E7" s="174"/>
      <c r="F7" s="174"/>
      <c r="G7" s="174"/>
      <c r="H7" s="174"/>
      <c r="I7" s="162"/>
      <c r="J7" s="26" t="s">
        <v>33</v>
      </c>
      <c r="K7" s="26" t="s">
        <v>111</v>
      </c>
      <c r="L7" s="186"/>
      <c r="M7" s="186"/>
      <c r="N7" s="174"/>
      <c r="O7" s="174"/>
      <c r="P7" s="174"/>
      <c r="Q7" s="174"/>
      <c r="R7" s="174"/>
      <c r="S7" s="174"/>
      <c r="T7" s="174"/>
      <c r="U7" s="140"/>
      <c r="V7" s="174"/>
      <c r="W7" s="174"/>
    </row>
    <row r="8" spans="1:23" ht="15" customHeight="1">
      <c r="A8" s="11">
        <v>1</v>
      </c>
      <c r="B8" s="11">
        <v>2</v>
      </c>
      <c r="C8" s="11">
        <v>3</v>
      </c>
      <c r="D8" s="11">
        <v>4</v>
      </c>
      <c r="E8" s="11">
        <v>5</v>
      </c>
      <c r="F8" s="11">
        <v>6</v>
      </c>
      <c r="G8" s="11">
        <v>7</v>
      </c>
      <c r="H8" s="11">
        <v>8</v>
      </c>
      <c r="I8" s="11">
        <v>9</v>
      </c>
      <c r="J8" s="11">
        <v>10</v>
      </c>
      <c r="K8" s="11">
        <v>11</v>
      </c>
      <c r="L8" s="11">
        <v>12</v>
      </c>
      <c r="M8" s="11">
        <v>13</v>
      </c>
      <c r="N8" s="11">
        <v>14</v>
      </c>
      <c r="O8" s="11">
        <v>15</v>
      </c>
      <c r="P8" s="11">
        <v>16</v>
      </c>
      <c r="Q8" s="11">
        <v>17</v>
      </c>
      <c r="R8" s="11">
        <v>18</v>
      </c>
      <c r="S8" s="11">
        <v>19</v>
      </c>
      <c r="T8" s="11">
        <v>20</v>
      </c>
      <c r="U8" s="11">
        <v>21</v>
      </c>
      <c r="V8" s="11">
        <v>22</v>
      </c>
      <c r="W8" s="11">
        <v>23</v>
      </c>
    </row>
    <row r="9" spans="1:23" ht="18" customHeight="1">
      <c r="A9" s="95" t="s">
        <v>323</v>
      </c>
      <c r="B9" s="11" t="s">
        <v>359</v>
      </c>
      <c r="C9" s="96" t="s">
        <v>324</v>
      </c>
      <c r="D9" s="96" t="s">
        <v>261</v>
      </c>
      <c r="E9" s="95" t="s">
        <v>241</v>
      </c>
      <c r="F9" s="95" t="s">
        <v>242</v>
      </c>
      <c r="G9" s="95" t="s">
        <v>294</v>
      </c>
      <c r="H9" s="95" t="s">
        <v>295</v>
      </c>
      <c r="I9" s="98">
        <f>J9+R9</f>
        <v>100000</v>
      </c>
      <c r="J9" s="97">
        <v>100000</v>
      </c>
      <c r="K9" s="97">
        <v>100000</v>
      </c>
      <c r="L9" s="11"/>
      <c r="M9" s="11"/>
      <c r="N9" s="11"/>
      <c r="O9" s="11"/>
      <c r="P9" s="11"/>
      <c r="Q9" s="11"/>
      <c r="R9" s="98">
        <f>S9+T9+U9+V9+W9</f>
        <v>0</v>
      </c>
      <c r="S9" s="11"/>
      <c r="T9" s="11"/>
      <c r="U9" s="11"/>
      <c r="V9" s="11"/>
      <c r="W9" s="97"/>
    </row>
    <row r="10" spans="1:23" ht="18" customHeight="1">
      <c r="A10" s="95" t="s">
        <v>323</v>
      </c>
      <c r="B10" s="11" t="s">
        <v>360</v>
      </c>
      <c r="C10" s="96" t="s">
        <v>327</v>
      </c>
      <c r="D10" s="96" t="s">
        <v>261</v>
      </c>
      <c r="E10" s="95" t="s">
        <v>257</v>
      </c>
      <c r="F10" s="95" t="s">
        <v>242</v>
      </c>
      <c r="G10" s="95" t="s">
        <v>294</v>
      </c>
      <c r="H10" s="95" t="s">
        <v>295</v>
      </c>
      <c r="I10" s="98">
        <f t="shared" ref="I10:I34" si="1">J10+R10</f>
        <v>100000</v>
      </c>
      <c r="J10" s="97">
        <v>100000</v>
      </c>
      <c r="K10" s="97">
        <v>100000</v>
      </c>
      <c r="L10" s="11"/>
      <c r="M10" s="11"/>
      <c r="N10" s="11"/>
      <c r="O10" s="11"/>
      <c r="P10" s="11"/>
      <c r="Q10" s="11"/>
      <c r="R10" s="98">
        <f t="shared" ref="R10:R34" si="2">S10+T10+U10+V10+W10</f>
        <v>0</v>
      </c>
      <c r="S10" s="11"/>
      <c r="T10" s="11"/>
      <c r="U10" s="11"/>
      <c r="V10" s="11"/>
      <c r="W10" s="97"/>
    </row>
    <row r="11" spans="1:23" ht="18" customHeight="1">
      <c r="A11" s="95" t="s">
        <v>323</v>
      </c>
      <c r="B11" s="11" t="s">
        <v>361</v>
      </c>
      <c r="C11" s="96" t="s">
        <v>328</v>
      </c>
      <c r="D11" s="96" t="s">
        <v>261</v>
      </c>
      <c r="E11" s="95" t="s">
        <v>253</v>
      </c>
      <c r="F11" s="95" t="s">
        <v>254</v>
      </c>
      <c r="G11" s="95" t="s">
        <v>352</v>
      </c>
      <c r="H11" s="95" t="s">
        <v>353</v>
      </c>
      <c r="I11" s="98">
        <f t="shared" si="1"/>
        <v>30000</v>
      </c>
      <c r="J11" s="97">
        <v>30000</v>
      </c>
      <c r="K11" s="97">
        <v>30000</v>
      </c>
      <c r="L11" s="11"/>
      <c r="M11" s="11"/>
      <c r="N11" s="11"/>
      <c r="O11" s="11"/>
      <c r="P11" s="11"/>
      <c r="Q11" s="11"/>
      <c r="R11" s="98">
        <f t="shared" si="2"/>
        <v>0</v>
      </c>
      <c r="S11" s="11"/>
      <c r="T11" s="11"/>
      <c r="U11" s="11"/>
      <c r="V11" s="11"/>
      <c r="W11" s="97"/>
    </row>
    <row r="12" spans="1:23" ht="18" customHeight="1">
      <c r="A12" s="95" t="s">
        <v>323</v>
      </c>
      <c r="B12" s="11" t="s">
        <v>362</v>
      </c>
      <c r="C12" s="96" t="s">
        <v>329</v>
      </c>
      <c r="D12" s="96" t="s">
        <v>261</v>
      </c>
      <c r="E12" s="95" t="s">
        <v>241</v>
      </c>
      <c r="F12" s="95" t="s">
        <v>242</v>
      </c>
      <c r="G12" s="95" t="s">
        <v>294</v>
      </c>
      <c r="H12" s="95" t="s">
        <v>295</v>
      </c>
      <c r="I12" s="98">
        <f t="shared" si="1"/>
        <v>152600</v>
      </c>
      <c r="J12" s="97">
        <v>152600</v>
      </c>
      <c r="K12" s="97">
        <v>152600</v>
      </c>
      <c r="L12" s="11"/>
      <c r="M12" s="11"/>
      <c r="N12" s="11"/>
      <c r="O12" s="11"/>
      <c r="P12" s="11"/>
      <c r="Q12" s="11"/>
      <c r="R12" s="98">
        <f t="shared" si="2"/>
        <v>0</v>
      </c>
      <c r="S12" s="11"/>
      <c r="T12" s="11"/>
      <c r="U12" s="11"/>
      <c r="V12" s="11"/>
      <c r="W12" s="97"/>
    </row>
    <row r="13" spans="1:23" ht="18" customHeight="1">
      <c r="A13" s="95" t="s">
        <v>323</v>
      </c>
      <c r="B13" s="11" t="s">
        <v>363</v>
      </c>
      <c r="C13" s="96" t="s">
        <v>330</v>
      </c>
      <c r="D13" s="96" t="s">
        <v>261</v>
      </c>
      <c r="E13" s="95" t="s">
        <v>241</v>
      </c>
      <c r="F13" s="95" t="s">
        <v>242</v>
      </c>
      <c r="G13" s="95" t="s">
        <v>294</v>
      </c>
      <c r="H13" s="95" t="s">
        <v>295</v>
      </c>
      <c r="I13" s="98">
        <f t="shared" si="1"/>
        <v>6100000</v>
      </c>
      <c r="J13" s="97">
        <v>6100000</v>
      </c>
      <c r="K13" s="97">
        <v>6100000</v>
      </c>
      <c r="L13" s="11"/>
      <c r="M13" s="11"/>
      <c r="N13" s="11"/>
      <c r="O13" s="11"/>
      <c r="P13" s="11"/>
      <c r="Q13" s="11"/>
      <c r="R13" s="98">
        <f t="shared" si="2"/>
        <v>0</v>
      </c>
      <c r="S13" s="11"/>
      <c r="T13" s="11"/>
      <c r="U13" s="11"/>
      <c r="V13" s="11"/>
      <c r="W13" s="97"/>
    </row>
    <row r="14" spans="1:23" ht="18" customHeight="1">
      <c r="A14" s="95" t="s">
        <v>325</v>
      </c>
      <c r="B14" s="11" t="s">
        <v>364</v>
      </c>
      <c r="C14" s="96" t="s">
        <v>331</v>
      </c>
      <c r="D14" s="96" t="s">
        <v>261</v>
      </c>
      <c r="E14" s="95" t="s">
        <v>241</v>
      </c>
      <c r="F14" s="95" t="s">
        <v>242</v>
      </c>
      <c r="G14" s="95" t="s">
        <v>294</v>
      </c>
      <c r="H14" s="95" t="s">
        <v>295</v>
      </c>
      <c r="I14" s="98">
        <f t="shared" si="1"/>
        <v>150000</v>
      </c>
      <c r="J14" s="97">
        <v>150000</v>
      </c>
      <c r="K14" s="97">
        <v>150000</v>
      </c>
      <c r="L14" s="11"/>
      <c r="M14" s="11"/>
      <c r="N14" s="11"/>
      <c r="O14" s="11"/>
      <c r="P14" s="11"/>
      <c r="Q14" s="11"/>
      <c r="R14" s="98">
        <f t="shared" si="2"/>
        <v>0</v>
      </c>
      <c r="S14" s="11"/>
      <c r="T14" s="11"/>
      <c r="U14" s="11"/>
      <c r="V14" s="11"/>
      <c r="W14" s="97"/>
    </row>
    <row r="15" spans="1:23" ht="18" customHeight="1">
      <c r="A15" s="95" t="s">
        <v>326</v>
      </c>
      <c r="B15" s="11" t="s">
        <v>365</v>
      </c>
      <c r="C15" s="96" t="s">
        <v>332</v>
      </c>
      <c r="D15" s="96" t="s">
        <v>261</v>
      </c>
      <c r="E15" s="95" t="s">
        <v>241</v>
      </c>
      <c r="F15" s="95" t="s">
        <v>242</v>
      </c>
      <c r="G15" s="95" t="s">
        <v>321</v>
      </c>
      <c r="H15" s="95" t="s">
        <v>322</v>
      </c>
      <c r="I15" s="98">
        <f t="shared" si="1"/>
        <v>1712627.3</v>
      </c>
      <c r="J15" s="97"/>
      <c r="K15" s="97"/>
      <c r="L15" s="11"/>
      <c r="M15" s="11"/>
      <c r="N15" s="11"/>
      <c r="O15" s="11"/>
      <c r="P15" s="11"/>
      <c r="Q15" s="11"/>
      <c r="R15" s="98">
        <f t="shared" si="2"/>
        <v>1712627.3</v>
      </c>
      <c r="S15" s="11"/>
      <c r="T15" s="11"/>
      <c r="U15" s="11"/>
      <c r="V15" s="11"/>
      <c r="W15" s="97">
        <v>1712627.3</v>
      </c>
    </row>
    <row r="16" spans="1:23" ht="18" customHeight="1">
      <c r="A16" s="95" t="s">
        <v>326</v>
      </c>
      <c r="B16" s="11" t="s">
        <v>366</v>
      </c>
      <c r="C16" s="96" t="s">
        <v>333</v>
      </c>
      <c r="D16" s="96" t="s">
        <v>261</v>
      </c>
      <c r="E16" s="95" t="s">
        <v>241</v>
      </c>
      <c r="F16" s="95" t="s">
        <v>242</v>
      </c>
      <c r="G16" s="95" t="s">
        <v>321</v>
      </c>
      <c r="H16" s="95" t="s">
        <v>322</v>
      </c>
      <c r="I16" s="98">
        <f t="shared" si="1"/>
        <v>277200</v>
      </c>
      <c r="J16" s="97"/>
      <c r="K16" s="97"/>
      <c r="L16" s="11"/>
      <c r="M16" s="11"/>
      <c r="N16" s="11"/>
      <c r="O16" s="11"/>
      <c r="P16" s="11"/>
      <c r="Q16" s="11"/>
      <c r="R16" s="98">
        <f t="shared" si="2"/>
        <v>277200</v>
      </c>
      <c r="S16" s="11"/>
      <c r="T16" s="11"/>
      <c r="U16" s="11"/>
      <c r="V16" s="11"/>
      <c r="W16" s="97">
        <v>277200</v>
      </c>
    </row>
    <row r="17" spans="1:23" ht="18" customHeight="1">
      <c r="A17" s="95" t="s">
        <v>325</v>
      </c>
      <c r="B17" s="11" t="s">
        <v>367</v>
      </c>
      <c r="C17" s="96" t="s">
        <v>334</v>
      </c>
      <c r="D17" s="96" t="s">
        <v>261</v>
      </c>
      <c r="E17" s="95" t="s">
        <v>241</v>
      </c>
      <c r="F17" s="95" t="s">
        <v>242</v>
      </c>
      <c r="G17" s="95" t="s">
        <v>321</v>
      </c>
      <c r="H17" s="95" t="s">
        <v>322</v>
      </c>
      <c r="I17" s="98">
        <f t="shared" si="1"/>
        <v>972108</v>
      </c>
      <c r="J17" s="97"/>
      <c r="K17" s="97"/>
      <c r="L17" s="11"/>
      <c r="M17" s="11"/>
      <c r="N17" s="11"/>
      <c r="O17" s="11"/>
      <c r="P17" s="11"/>
      <c r="Q17" s="11"/>
      <c r="R17" s="98">
        <f t="shared" si="2"/>
        <v>972108</v>
      </c>
      <c r="S17" s="11"/>
      <c r="T17" s="11"/>
      <c r="U17" s="11"/>
      <c r="V17" s="11"/>
      <c r="W17" s="97">
        <v>972108</v>
      </c>
    </row>
    <row r="18" spans="1:23" ht="18" customHeight="1">
      <c r="A18" s="95" t="s">
        <v>325</v>
      </c>
      <c r="B18" s="11" t="s">
        <v>368</v>
      </c>
      <c r="C18" s="96" t="s">
        <v>335</v>
      </c>
      <c r="D18" s="96" t="s">
        <v>261</v>
      </c>
      <c r="E18" s="95" t="s">
        <v>241</v>
      </c>
      <c r="F18" s="95" t="s">
        <v>242</v>
      </c>
      <c r="G18" s="95" t="s">
        <v>294</v>
      </c>
      <c r="H18" s="95" t="s">
        <v>295</v>
      </c>
      <c r="I18" s="98">
        <f t="shared" si="1"/>
        <v>18720</v>
      </c>
      <c r="J18" s="97">
        <v>18720</v>
      </c>
      <c r="K18" s="97">
        <v>18720</v>
      </c>
      <c r="L18" s="11"/>
      <c r="M18" s="11"/>
      <c r="N18" s="11"/>
      <c r="O18" s="11"/>
      <c r="P18" s="11"/>
      <c r="Q18" s="11"/>
      <c r="R18" s="98">
        <f t="shared" si="2"/>
        <v>0</v>
      </c>
      <c r="S18" s="11"/>
      <c r="T18" s="11"/>
      <c r="U18" s="11"/>
      <c r="V18" s="11"/>
      <c r="W18" s="97"/>
    </row>
    <row r="19" spans="1:23" ht="18" customHeight="1">
      <c r="A19" s="95" t="s">
        <v>323</v>
      </c>
      <c r="B19" s="11" t="s">
        <v>384</v>
      </c>
      <c r="C19" s="96" t="s">
        <v>736</v>
      </c>
      <c r="D19" s="96" t="s">
        <v>261</v>
      </c>
      <c r="E19" s="95" t="s">
        <v>237</v>
      </c>
      <c r="F19" s="95" t="s">
        <v>238</v>
      </c>
      <c r="G19" s="95" t="s">
        <v>354</v>
      </c>
      <c r="H19" s="95" t="s">
        <v>355</v>
      </c>
      <c r="I19" s="98">
        <f t="shared" si="1"/>
        <v>6000000</v>
      </c>
      <c r="J19" s="97"/>
      <c r="K19" s="97"/>
      <c r="L19" s="11"/>
      <c r="M19" s="11"/>
      <c r="N19" s="11"/>
      <c r="O19" s="11"/>
      <c r="P19" s="11"/>
      <c r="Q19" s="11"/>
      <c r="R19" s="98">
        <f t="shared" si="2"/>
        <v>6000000</v>
      </c>
      <c r="S19" s="11"/>
      <c r="T19" s="11"/>
      <c r="U19" s="11"/>
      <c r="V19" s="11"/>
      <c r="W19" s="97">
        <v>6000000</v>
      </c>
    </row>
    <row r="20" spans="1:23" ht="18" customHeight="1">
      <c r="A20" s="95" t="s">
        <v>325</v>
      </c>
      <c r="B20" s="11" t="s">
        <v>369</v>
      </c>
      <c r="C20" s="96" t="s">
        <v>337</v>
      </c>
      <c r="D20" s="96" t="s">
        <v>261</v>
      </c>
      <c r="E20" s="95" t="s">
        <v>243</v>
      </c>
      <c r="F20" s="95" t="s">
        <v>244</v>
      </c>
      <c r="G20" s="95" t="s">
        <v>294</v>
      </c>
      <c r="H20" s="95" t="s">
        <v>295</v>
      </c>
      <c r="I20" s="98">
        <f t="shared" si="1"/>
        <v>10000</v>
      </c>
      <c r="J20" s="97"/>
      <c r="K20" s="97"/>
      <c r="L20" s="11"/>
      <c r="M20" s="11"/>
      <c r="N20" s="11"/>
      <c r="O20" s="11"/>
      <c r="P20" s="11"/>
      <c r="Q20" s="11"/>
      <c r="R20" s="98">
        <f t="shared" si="2"/>
        <v>10000</v>
      </c>
      <c r="S20" s="11"/>
      <c r="T20" s="11"/>
      <c r="U20" s="11"/>
      <c r="V20" s="11"/>
      <c r="W20" s="97">
        <v>10000</v>
      </c>
    </row>
    <row r="21" spans="1:23" ht="18" customHeight="1">
      <c r="A21" s="95" t="s">
        <v>325</v>
      </c>
      <c r="B21" s="11" t="s">
        <v>370</v>
      </c>
      <c r="C21" s="96" t="s">
        <v>338</v>
      </c>
      <c r="D21" s="96" t="s">
        <v>261</v>
      </c>
      <c r="E21" s="95" t="s">
        <v>241</v>
      </c>
      <c r="F21" s="95" t="s">
        <v>242</v>
      </c>
      <c r="G21" s="95" t="s">
        <v>294</v>
      </c>
      <c r="H21" s="95" t="s">
        <v>295</v>
      </c>
      <c r="I21" s="98">
        <f t="shared" si="1"/>
        <v>34320</v>
      </c>
      <c r="J21" s="97">
        <v>34320</v>
      </c>
      <c r="K21" s="97">
        <v>34320</v>
      </c>
      <c r="L21" s="11"/>
      <c r="M21" s="11"/>
      <c r="N21" s="11"/>
      <c r="O21" s="11"/>
      <c r="P21" s="11"/>
      <c r="Q21" s="11"/>
      <c r="R21" s="98">
        <f t="shared" si="2"/>
        <v>0</v>
      </c>
      <c r="S21" s="11"/>
      <c r="T21" s="11"/>
      <c r="U21" s="11"/>
      <c r="V21" s="11"/>
      <c r="W21" s="97"/>
    </row>
    <row r="22" spans="1:23" ht="18" customHeight="1">
      <c r="A22" s="95" t="s">
        <v>325</v>
      </c>
      <c r="B22" s="11" t="s">
        <v>371</v>
      </c>
      <c r="C22" s="96" t="s">
        <v>739</v>
      </c>
      <c r="D22" s="96" t="s">
        <v>261</v>
      </c>
      <c r="E22" s="95" t="s">
        <v>237</v>
      </c>
      <c r="F22" s="95" t="s">
        <v>738</v>
      </c>
      <c r="G22" s="95" t="s">
        <v>352</v>
      </c>
      <c r="H22" s="95" t="s">
        <v>353</v>
      </c>
      <c r="I22" s="98">
        <f t="shared" si="1"/>
        <v>4000000</v>
      </c>
      <c r="J22" s="97">
        <v>4000000</v>
      </c>
      <c r="K22" s="97">
        <v>4000000</v>
      </c>
      <c r="L22" s="11"/>
      <c r="M22" s="11"/>
      <c r="N22" s="11"/>
      <c r="O22" s="11"/>
      <c r="P22" s="11"/>
      <c r="Q22" s="11"/>
      <c r="R22" s="98">
        <f t="shared" si="2"/>
        <v>0</v>
      </c>
      <c r="S22" s="11"/>
      <c r="T22" s="11"/>
      <c r="U22" s="11"/>
      <c r="V22" s="11"/>
      <c r="W22" s="97"/>
    </row>
    <row r="23" spans="1:23" ht="18" customHeight="1">
      <c r="A23" s="95" t="s">
        <v>325</v>
      </c>
      <c r="B23" s="11" t="s">
        <v>372</v>
      </c>
      <c r="C23" s="96" t="s">
        <v>740</v>
      </c>
      <c r="D23" s="96" t="s">
        <v>261</v>
      </c>
      <c r="E23" s="95" t="s">
        <v>237</v>
      </c>
      <c r="F23" s="95" t="s">
        <v>238</v>
      </c>
      <c r="G23" s="95" t="s">
        <v>352</v>
      </c>
      <c r="H23" s="95" t="s">
        <v>353</v>
      </c>
      <c r="I23" s="98">
        <f t="shared" si="1"/>
        <v>430980</v>
      </c>
      <c r="J23" s="97">
        <v>430980</v>
      </c>
      <c r="K23" s="97">
        <v>430980</v>
      </c>
      <c r="L23" s="11"/>
      <c r="M23" s="11"/>
      <c r="N23" s="11"/>
      <c r="O23" s="11"/>
      <c r="P23" s="11"/>
      <c r="Q23" s="11"/>
      <c r="R23" s="98">
        <f t="shared" si="2"/>
        <v>0</v>
      </c>
      <c r="S23" s="11"/>
      <c r="T23" s="11"/>
      <c r="U23" s="11"/>
      <c r="V23" s="11"/>
      <c r="W23" s="97"/>
    </row>
    <row r="24" spans="1:23" ht="18" customHeight="1">
      <c r="A24" s="95" t="s">
        <v>325</v>
      </c>
      <c r="B24" s="11" t="s">
        <v>373</v>
      </c>
      <c r="C24" s="96" t="s">
        <v>741</v>
      </c>
      <c r="D24" s="96" t="s">
        <v>261</v>
      </c>
      <c r="E24" s="95" t="s">
        <v>237</v>
      </c>
      <c r="F24" s="95" t="s">
        <v>238</v>
      </c>
      <c r="G24" s="95" t="s">
        <v>294</v>
      </c>
      <c r="H24" s="95" t="s">
        <v>295</v>
      </c>
      <c r="I24" s="98">
        <f t="shared" si="1"/>
        <v>420000</v>
      </c>
      <c r="J24" s="97">
        <v>420000</v>
      </c>
      <c r="K24" s="97">
        <v>420000</v>
      </c>
      <c r="L24" s="11"/>
      <c r="M24" s="11"/>
      <c r="N24" s="11"/>
      <c r="O24" s="11"/>
      <c r="P24" s="11"/>
      <c r="Q24" s="11"/>
      <c r="R24" s="98">
        <f t="shared" si="2"/>
        <v>0</v>
      </c>
      <c r="S24" s="11"/>
      <c r="T24" s="11"/>
      <c r="U24" s="11"/>
      <c r="V24" s="11"/>
      <c r="W24" s="97"/>
    </row>
    <row r="25" spans="1:23" ht="18" customHeight="1">
      <c r="A25" s="95" t="s">
        <v>325</v>
      </c>
      <c r="B25" s="11" t="s">
        <v>374</v>
      </c>
      <c r="C25" s="96" t="s">
        <v>342</v>
      </c>
      <c r="D25" s="96" t="s">
        <v>261</v>
      </c>
      <c r="E25" s="95" t="s">
        <v>247</v>
      </c>
      <c r="F25" s="95" t="s">
        <v>248</v>
      </c>
      <c r="G25" s="95" t="s">
        <v>294</v>
      </c>
      <c r="H25" s="95" t="s">
        <v>295</v>
      </c>
      <c r="I25" s="98">
        <f t="shared" si="1"/>
        <v>200000</v>
      </c>
      <c r="J25" s="97">
        <v>200000</v>
      </c>
      <c r="K25" s="97">
        <v>200000</v>
      </c>
      <c r="L25" s="11"/>
      <c r="M25" s="11"/>
      <c r="N25" s="11"/>
      <c r="O25" s="11"/>
      <c r="P25" s="11"/>
      <c r="Q25" s="11"/>
      <c r="R25" s="98">
        <f t="shared" si="2"/>
        <v>0</v>
      </c>
      <c r="S25" s="11"/>
      <c r="T25" s="11"/>
      <c r="U25" s="11"/>
      <c r="V25" s="11"/>
      <c r="W25" s="97"/>
    </row>
    <row r="26" spans="1:23" ht="18" customHeight="1">
      <c r="A26" s="95" t="s">
        <v>325</v>
      </c>
      <c r="B26" s="11" t="s">
        <v>375</v>
      </c>
      <c r="C26" s="96" t="s">
        <v>343</v>
      </c>
      <c r="D26" s="96" t="s">
        <v>261</v>
      </c>
      <c r="E26" s="95" t="s">
        <v>249</v>
      </c>
      <c r="F26" s="95" t="s">
        <v>250</v>
      </c>
      <c r="G26" s="95" t="s">
        <v>354</v>
      </c>
      <c r="H26" s="95" t="s">
        <v>355</v>
      </c>
      <c r="I26" s="98">
        <f t="shared" si="1"/>
        <v>6000000</v>
      </c>
      <c r="J26" s="97">
        <v>6000000</v>
      </c>
      <c r="K26" s="97">
        <v>6000000</v>
      </c>
      <c r="L26" s="11"/>
      <c r="M26" s="11"/>
      <c r="N26" s="11"/>
      <c r="O26" s="11"/>
      <c r="P26" s="11"/>
      <c r="Q26" s="11"/>
      <c r="R26" s="98">
        <f t="shared" si="2"/>
        <v>0</v>
      </c>
      <c r="S26" s="11"/>
      <c r="T26" s="11"/>
      <c r="U26" s="11"/>
      <c r="V26" s="11"/>
      <c r="W26" s="97"/>
    </row>
    <row r="27" spans="1:23" ht="18" customHeight="1">
      <c r="A27" s="95" t="s">
        <v>325</v>
      </c>
      <c r="B27" s="11" t="s">
        <v>376</v>
      </c>
      <c r="C27" s="96" t="s">
        <v>344</v>
      </c>
      <c r="D27" s="96" t="s">
        <v>261</v>
      </c>
      <c r="E27" s="95" t="s">
        <v>241</v>
      </c>
      <c r="F27" s="95" t="s">
        <v>242</v>
      </c>
      <c r="G27" s="95" t="s">
        <v>294</v>
      </c>
      <c r="H27" s="95" t="s">
        <v>295</v>
      </c>
      <c r="I27" s="98">
        <f t="shared" si="1"/>
        <v>290000</v>
      </c>
      <c r="J27" s="97">
        <v>290000</v>
      </c>
      <c r="K27" s="97">
        <v>290000</v>
      </c>
      <c r="L27" s="11"/>
      <c r="M27" s="11"/>
      <c r="N27" s="11"/>
      <c r="O27" s="11"/>
      <c r="P27" s="11"/>
      <c r="Q27" s="11"/>
      <c r="R27" s="98">
        <f t="shared" si="2"/>
        <v>0</v>
      </c>
      <c r="S27" s="11"/>
      <c r="T27" s="11"/>
      <c r="U27" s="11"/>
      <c r="V27" s="11"/>
      <c r="W27" s="97"/>
    </row>
    <row r="28" spans="1:23" ht="18" customHeight="1">
      <c r="A28" s="95" t="s">
        <v>325</v>
      </c>
      <c r="B28" s="11" t="s">
        <v>377</v>
      </c>
      <c r="C28" s="96" t="s">
        <v>345</v>
      </c>
      <c r="D28" s="96" t="s">
        <v>261</v>
      </c>
      <c r="E28" s="95" t="s">
        <v>249</v>
      </c>
      <c r="F28" s="95" t="s">
        <v>250</v>
      </c>
      <c r="G28" s="95" t="s">
        <v>356</v>
      </c>
      <c r="H28" s="95" t="s">
        <v>355</v>
      </c>
      <c r="I28" s="98">
        <f t="shared" si="1"/>
        <v>610000</v>
      </c>
      <c r="J28" s="97">
        <v>610000</v>
      </c>
      <c r="K28" s="97">
        <v>610000</v>
      </c>
      <c r="L28" s="11"/>
      <c r="M28" s="11"/>
      <c r="N28" s="11"/>
      <c r="O28" s="11"/>
      <c r="P28" s="11"/>
      <c r="Q28" s="11"/>
      <c r="R28" s="98">
        <f t="shared" si="2"/>
        <v>0</v>
      </c>
      <c r="S28" s="11"/>
      <c r="T28" s="11"/>
      <c r="U28" s="11"/>
      <c r="V28" s="11"/>
      <c r="W28" s="97"/>
    </row>
    <row r="29" spans="1:23" ht="18" customHeight="1">
      <c r="A29" s="95" t="s">
        <v>325</v>
      </c>
      <c r="B29" s="11" t="s">
        <v>378</v>
      </c>
      <c r="C29" s="96" t="s">
        <v>346</v>
      </c>
      <c r="D29" s="96" t="s">
        <v>261</v>
      </c>
      <c r="E29" s="95" t="s">
        <v>249</v>
      </c>
      <c r="F29" s="95" t="s">
        <v>250</v>
      </c>
      <c r="G29" s="95" t="s">
        <v>354</v>
      </c>
      <c r="H29" s="95" t="s">
        <v>355</v>
      </c>
      <c r="I29" s="98">
        <f t="shared" si="1"/>
        <v>1000000</v>
      </c>
      <c r="J29" s="97">
        <v>1000000</v>
      </c>
      <c r="K29" s="97">
        <v>1000000</v>
      </c>
      <c r="L29" s="11"/>
      <c r="M29" s="11"/>
      <c r="N29" s="11"/>
      <c r="O29" s="11"/>
      <c r="P29" s="11"/>
      <c r="Q29" s="11"/>
      <c r="R29" s="98">
        <f t="shared" si="2"/>
        <v>0</v>
      </c>
      <c r="S29" s="11"/>
      <c r="T29" s="11"/>
      <c r="U29" s="11"/>
      <c r="V29" s="11"/>
      <c r="W29" s="97"/>
    </row>
    <row r="30" spans="1:23" ht="18" customHeight="1">
      <c r="A30" s="95" t="s">
        <v>325</v>
      </c>
      <c r="B30" s="11" t="s">
        <v>379</v>
      </c>
      <c r="C30" s="96" t="s">
        <v>347</v>
      </c>
      <c r="D30" s="96" t="s">
        <v>261</v>
      </c>
      <c r="E30" s="95" t="s">
        <v>245</v>
      </c>
      <c r="F30" s="95" t="s">
        <v>246</v>
      </c>
      <c r="G30" s="95" t="s">
        <v>354</v>
      </c>
      <c r="H30" s="95" t="s">
        <v>355</v>
      </c>
      <c r="I30" s="98">
        <f t="shared" si="1"/>
        <v>350000</v>
      </c>
      <c r="J30" s="97">
        <v>350000</v>
      </c>
      <c r="K30" s="97">
        <v>350000</v>
      </c>
      <c r="L30" s="11"/>
      <c r="M30" s="11"/>
      <c r="N30" s="11"/>
      <c r="O30" s="11"/>
      <c r="P30" s="11"/>
      <c r="Q30" s="11"/>
      <c r="R30" s="98">
        <f t="shared" si="2"/>
        <v>0</v>
      </c>
      <c r="S30" s="11"/>
      <c r="T30" s="11"/>
      <c r="U30" s="11"/>
      <c r="V30" s="11"/>
      <c r="W30" s="97"/>
    </row>
    <row r="31" spans="1:23" ht="18" customHeight="1">
      <c r="A31" s="95" t="s">
        <v>325</v>
      </c>
      <c r="B31" s="11" t="s">
        <v>380</v>
      </c>
      <c r="C31" s="96" t="s">
        <v>348</v>
      </c>
      <c r="D31" s="96" t="s">
        <v>261</v>
      </c>
      <c r="E31" s="95" t="s">
        <v>249</v>
      </c>
      <c r="F31" s="95" t="s">
        <v>250</v>
      </c>
      <c r="G31" s="95" t="s">
        <v>354</v>
      </c>
      <c r="H31" s="95" t="s">
        <v>355</v>
      </c>
      <c r="I31" s="98">
        <f t="shared" si="1"/>
        <v>500000</v>
      </c>
      <c r="J31" s="97">
        <v>500000</v>
      </c>
      <c r="K31" s="97">
        <v>500000</v>
      </c>
      <c r="L31" s="11"/>
      <c r="M31" s="11"/>
      <c r="N31" s="11"/>
      <c r="O31" s="11"/>
      <c r="P31" s="11"/>
      <c r="Q31" s="11"/>
      <c r="R31" s="98">
        <f t="shared" si="2"/>
        <v>0</v>
      </c>
      <c r="S31" s="11"/>
      <c r="T31" s="11"/>
      <c r="U31" s="11"/>
      <c r="V31" s="11"/>
      <c r="W31" s="97"/>
    </row>
    <row r="32" spans="1:23" ht="18" customHeight="1">
      <c r="A32" s="95" t="s">
        <v>325</v>
      </c>
      <c r="B32" s="11" t="s">
        <v>381</v>
      </c>
      <c r="C32" s="96" t="s">
        <v>349</v>
      </c>
      <c r="D32" s="96" t="s">
        <v>261</v>
      </c>
      <c r="E32" s="95" t="s">
        <v>249</v>
      </c>
      <c r="F32" s="95" t="s">
        <v>250</v>
      </c>
      <c r="G32" s="95" t="s">
        <v>354</v>
      </c>
      <c r="H32" s="95" t="s">
        <v>355</v>
      </c>
      <c r="I32" s="98">
        <f t="shared" si="1"/>
        <v>5000000</v>
      </c>
      <c r="J32" s="97">
        <v>5000000</v>
      </c>
      <c r="K32" s="97">
        <v>5000000</v>
      </c>
      <c r="L32" s="11"/>
      <c r="M32" s="11"/>
      <c r="N32" s="11"/>
      <c r="O32" s="11"/>
      <c r="P32" s="11"/>
      <c r="Q32" s="11"/>
      <c r="R32" s="98">
        <f t="shared" si="2"/>
        <v>0</v>
      </c>
      <c r="S32" s="11"/>
      <c r="T32" s="11"/>
      <c r="U32" s="11"/>
      <c r="V32" s="11"/>
      <c r="W32" s="97"/>
    </row>
    <row r="33" spans="1:23" ht="18" customHeight="1">
      <c r="A33" s="95" t="s">
        <v>325</v>
      </c>
      <c r="B33" s="11" t="s">
        <v>382</v>
      </c>
      <c r="C33" s="96" t="s">
        <v>737</v>
      </c>
      <c r="D33" s="96" t="s">
        <v>261</v>
      </c>
      <c r="E33" s="95" t="s">
        <v>253</v>
      </c>
      <c r="F33" s="95" t="s">
        <v>254</v>
      </c>
      <c r="G33" s="95" t="s">
        <v>321</v>
      </c>
      <c r="H33" s="95" t="s">
        <v>322</v>
      </c>
      <c r="I33" s="98">
        <f t="shared" si="1"/>
        <v>5218700</v>
      </c>
      <c r="J33" s="97">
        <v>5218700</v>
      </c>
      <c r="K33" s="97">
        <v>5218700</v>
      </c>
      <c r="L33" s="11"/>
      <c r="M33" s="11"/>
      <c r="N33" s="11"/>
      <c r="O33" s="11"/>
      <c r="P33" s="11"/>
      <c r="Q33" s="11"/>
      <c r="R33" s="98">
        <f t="shared" si="2"/>
        <v>0</v>
      </c>
      <c r="S33" s="11"/>
      <c r="T33" s="11"/>
      <c r="U33" s="11"/>
      <c r="V33" s="11"/>
      <c r="W33" s="97"/>
    </row>
    <row r="34" spans="1:23" ht="18" customHeight="1">
      <c r="A34" s="95" t="s">
        <v>325</v>
      </c>
      <c r="B34" s="11" t="s">
        <v>383</v>
      </c>
      <c r="C34" s="96" t="s">
        <v>351</v>
      </c>
      <c r="D34" s="96" t="s">
        <v>261</v>
      </c>
      <c r="E34" s="95" t="s">
        <v>251</v>
      </c>
      <c r="F34" s="95" t="s">
        <v>252</v>
      </c>
      <c r="G34" s="95" t="s">
        <v>357</v>
      </c>
      <c r="H34" s="95" t="s">
        <v>358</v>
      </c>
      <c r="I34" s="98">
        <f t="shared" si="1"/>
        <v>10138400</v>
      </c>
      <c r="J34" s="97">
        <v>10138400</v>
      </c>
      <c r="K34" s="97">
        <v>10138400</v>
      </c>
      <c r="L34" s="11"/>
      <c r="M34" s="11"/>
      <c r="N34" s="11"/>
      <c r="O34" s="11"/>
      <c r="P34" s="11"/>
      <c r="Q34" s="11"/>
      <c r="R34" s="98">
        <f t="shared" si="2"/>
        <v>0</v>
      </c>
      <c r="S34" s="11"/>
      <c r="T34" s="11"/>
      <c r="U34" s="11"/>
      <c r="V34" s="11"/>
      <c r="W34" s="97"/>
    </row>
    <row r="35" spans="1:23" ht="18.75" customHeight="1">
      <c r="A35" s="187" t="s">
        <v>58</v>
      </c>
      <c r="B35" s="188"/>
      <c r="C35" s="188"/>
      <c r="D35" s="188"/>
      <c r="E35" s="188"/>
      <c r="F35" s="188"/>
      <c r="G35" s="188"/>
      <c r="H35" s="189"/>
      <c r="I35" s="59">
        <f>SUM(I9:I34)</f>
        <v>49815655.299999997</v>
      </c>
      <c r="J35" s="59">
        <f>SUM(J9:J34)</f>
        <v>40843720</v>
      </c>
      <c r="K35" s="59">
        <f>SUM(K9:K34)</f>
        <v>40843720</v>
      </c>
      <c r="L35" s="59"/>
      <c r="M35" s="59"/>
      <c r="N35" s="59"/>
      <c r="O35" s="59"/>
      <c r="P35" s="59"/>
      <c r="Q35" s="59"/>
      <c r="R35" s="59">
        <f>SUM(R9:R34)</f>
        <v>8971935.3000000007</v>
      </c>
      <c r="S35" s="59"/>
      <c r="T35" s="59"/>
      <c r="U35" s="50"/>
      <c r="V35" s="59"/>
      <c r="W35" s="59">
        <f>SUM(W9:W34)</f>
        <v>8971935.3000000007</v>
      </c>
    </row>
  </sheetData>
  <mergeCells count="28">
    <mergeCell ref="A3:W3"/>
    <mergeCell ref="A4:I4"/>
    <mergeCell ref="J5:M5"/>
    <mergeCell ref="N5:P5"/>
    <mergeCell ref="R5:W5"/>
    <mergeCell ref="Q5:Q7"/>
    <mergeCell ref="R6:R7"/>
    <mergeCell ref="S6:S7"/>
    <mergeCell ref="T6:T7"/>
    <mergeCell ref="U6:U7"/>
    <mergeCell ref="V6:V7"/>
    <mergeCell ref="W6:W7"/>
    <mergeCell ref="J6:K6"/>
    <mergeCell ref="A35:H35"/>
    <mergeCell ref="A5:A7"/>
    <mergeCell ref="B5:B7"/>
    <mergeCell ref="C5:C7"/>
    <mergeCell ref="D5:D7"/>
    <mergeCell ref="E5:E7"/>
    <mergeCell ref="F5:F7"/>
    <mergeCell ref="G5:G7"/>
    <mergeCell ref="H5:H7"/>
    <mergeCell ref="I5:I7"/>
    <mergeCell ref="L6:L7"/>
    <mergeCell ref="M6:M7"/>
    <mergeCell ref="N6:N7"/>
    <mergeCell ref="O6:O7"/>
    <mergeCell ref="P6:P7"/>
  </mergeCells>
  <phoneticPr fontId="22"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J168"/>
  <sheetViews>
    <sheetView showZeros="0" workbookViewId="0">
      <pane xSplit="1" ySplit="7" topLeftCell="B147" activePane="bottomRight" state="frozen"/>
      <selection pane="topRight" activeCell="B1" sqref="B1"/>
      <selection pane="bottomLeft" activeCell="A8" sqref="A8"/>
      <selection pane="bottomRight" activeCell="A4" sqref="A4:H4"/>
    </sheetView>
  </sheetViews>
  <sheetFormatPr defaultColWidth="9.125" defaultRowHeight="12" customHeight="1"/>
  <cols>
    <col min="1" max="1" width="23.75" customWidth="1"/>
    <col min="2" max="2" width="20.12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27.5" customWidth="1"/>
  </cols>
  <sheetData>
    <row r="1" spans="1:10" ht="12" customHeight="1">
      <c r="A1" s="1"/>
      <c r="B1" s="1"/>
      <c r="C1" s="1"/>
      <c r="D1" s="1"/>
      <c r="E1" s="1"/>
      <c r="F1" s="1"/>
      <c r="G1" s="1"/>
      <c r="H1" s="1"/>
      <c r="I1" s="1"/>
      <c r="J1" s="1"/>
    </row>
    <row r="2" spans="1:10" ht="12" customHeight="1">
      <c r="J2" s="33" t="s">
        <v>112</v>
      </c>
    </row>
    <row r="3" spans="1:10" ht="28.5" customHeight="1">
      <c r="A3" s="133" t="s">
        <v>113</v>
      </c>
      <c r="B3" s="155"/>
      <c r="C3" s="155"/>
      <c r="D3" s="155"/>
      <c r="E3" s="155"/>
      <c r="F3" s="156"/>
      <c r="G3" s="155"/>
      <c r="H3" s="156"/>
      <c r="I3" s="156"/>
      <c r="J3" s="155"/>
    </row>
    <row r="4" spans="1:10" ht="15" customHeight="1">
      <c r="A4" s="172" t="str">
        <f>"单位名称："&amp;"昆明市官渡区住房和城乡建设局机关"</f>
        <v>单位名称：昆明市官渡区住房和城乡建设局机关</v>
      </c>
      <c r="B4" s="153"/>
      <c r="C4" s="153"/>
      <c r="D4" s="153"/>
      <c r="E4" s="153"/>
      <c r="F4" s="153"/>
      <c r="G4" s="153"/>
      <c r="H4" s="153"/>
    </row>
    <row r="5" spans="1:10" ht="14.25" customHeight="1">
      <c r="A5" s="26" t="s">
        <v>114</v>
      </c>
      <c r="B5" s="26" t="s">
        <v>115</v>
      </c>
      <c r="C5" s="26" t="s">
        <v>116</v>
      </c>
      <c r="D5" s="26" t="s">
        <v>117</v>
      </c>
      <c r="E5" s="26" t="s">
        <v>118</v>
      </c>
      <c r="F5" s="27" t="s">
        <v>119</v>
      </c>
      <c r="G5" s="26" t="s">
        <v>120</v>
      </c>
      <c r="H5" s="27" t="s">
        <v>121</v>
      </c>
      <c r="I5" s="27" t="s">
        <v>122</v>
      </c>
      <c r="J5" s="26" t="s">
        <v>123</v>
      </c>
    </row>
    <row r="6" spans="1:10" ht="14.25" customHeight="1">
      <c r="A6" s="26">
        <v>1</v>
      </c>
      <c r="B6" s="26">
        <v>2</v>
      </c>
      <c r="C6" s="26">
        <v>3</v>
      </c>
      <c r="D6" s="26">
        <v>4</v>
      </c>
      <c r="E6" s="26">
        <v>5</v>
      </c>
      <c r="F6" s="27">
        <v>6</v>
      </c>
      <c r="G6" s="26">
        <v>7</v>
      </c>
      <c r="H6" s="27">
        <v>8</v>
      </c>
      <c r="I6" s="27">
        <v>9</v>
      </c>
      <c r="J6" s="26">
        <v>10</v>
      </c>
    </row>
    <row r="7" spans="1:10" ht="15" customHeight="1">
      <c r="A7" s="99"/>
      <c r="B7" s="100"/>
      <c r="C7" s="100"/>
      <c r="D7" s="100"/>
      <c r="E7" s="101"/>
      <c r="F7" s="102"/>
      <c r="G7" s="101"/>
      <c r="H7" s="102"/>
      <c r="I7" s="102"/>
      <c r="J7" s="101"/>
    </row>
    <row r="8" spans="1:10" s="84" customFormat="1" ht="30" customHeight="1">
      <c r="A8" s="199" t="s">
        <v>335</v>
      </c>
      <c r="B8" s="199" t="s">
        <v>479</v>
      </c>
      <c r="C8" s="104" t="s">
        <v>402</v>
      </c>
      <c r="D8" s="104" t="s">
        <v>403</v>
      </c>
      <c r="E8" s="104" t="s">
        <v>480</v>
      </c>
      <c r="F8" s="104" t="s">
        <v>410</v>
      </c>
      <c r="G8" s="104" t="s">
        <v>481</v>
      </c>
      <c r="H8" s="104" t="s">
        <v>482</v>
      </c>
      <c r="I8" s="104" t="s">
        <v>407</v>
      </c>
      <c r="J8" s="104" t="s">
        <v>483</v>
      </c>
    </row>
    <row r="9" spans="1:10" s="84" customFormat="1" ht="30" customHeight="1">
      <c r="A9" s="200"/>
      <c r="B9" s="200"/>
      <c r="C9" s="104" t="s">
        <v>402</v>
      </c>
      <c r="D9" s="104" t="s">
        <v>403</v>
      </c>
      <c r="E9" s="104" t="s">
        <v>484</v>
      </c>
      <c r="F9" s="104" t="s">
        <v>410</v>
      </c>
      <c r="G9" s="104" t="s">
        <v>485</v>
      </c>
      <c r="H9" s="104" t="s">
        <v>486</v>
      </c>
      <c r="I9" s="104" t="s">
        <v>407</v>
      </c>
      <c r="J9" s="104" t="s">
        <v>487</v>
      </c>
    </row>
    <row r="10" spans="1:10" s="84" customFormat="1" ht="30" customHeight="1">
      <c r="A10" s="200"/>
      <c r="B10" s="200"/>
      <c r="C10" s="104" t="s">
        <v>402</v>
      </c>
      <c r="D10" s="104" t="s">
        <v>453</v>
      </c>
      <c r="E10" s="104" t="s">
        <v>488</v>
      </c>
      <c r="F10" s="104" t="s">
        <v>410</v>
      </c>
      <c r="G10" s="104" t="s">
        <v>411</v>
      </c>
      <c r="H10" s="104" t="s">
        <v>412</v>
      </c>
      <c r="I10" s="104" t="s">
        <v>407</v>
      </c>
      <c r="J10" s="104" t="s">
        <v>489</v>
      </c>
    </row>
    <row r="11" spans="1:10" s="84" customFormat="1" ht="30" customHeight="1">
      <c r="A11" s="200"/>
      <c r="B11" s="200"/>
      <c r="C11" s="104" t="s">
        <v>432</v>
      </c>
      <c r="D11" s="104" t="s">
        <v>490</v>
      </c>
      <c r="E11" s="104" t="s">
        <v>491</v>
      </c>
      <c r="F11" s="104" t="s">
        <v>410</v>
      </c>
      <c r="G11" s="104" t="s">
        <v>411</v>
      </c>
      <c r="H11" s="104" t="s">
        <v>412</v>
      </c>
      <c r="I11" s="104" t="s">
        <v>407</v>
      </c>
      <c r="J11" s="104" t="s">
        <v>491</v>
      </c>
    </row>
    <row r="12" spans="1:10" s="84" customFormat="1" ht="30" customHeight="1">
      <c r="A12" s="200"/>
      <c r="B12" s="200"/>
      <c r="C12" s="104" t="s">
        <v>432</v>
      </c>
      <c r="D12" s="104" t="s">
        <v>492</v>
      </c>
      <c r="E12" s="104" t="s">
        <v>493</v>
      </c>
      <c r="F12" s="104" t="s">
        <v>410</v>
      </c>
      <c r="G12" s="104" t="s">
        <v>411</v>
      </c>
      <c r="H12" s="104" t="s">
        <v>412</v>
      </c>
      <c r="I12" s="104" t="s">
        <v>407</v>
      </c>
      <c r="J12" s="104" t="s">
        <v>493</v>
      </c>
    </row>
    <row r="13" spans="1:10" s="84" customFormat="1" ht="30" customHeight="1">
      <c r="A13" s="201"/>
      <c r="B13" s="201"/>
      <c r="C13" s="104" t="s">
        <v>444</v>
      </c>
      <c r="D13" s="104" t="s">
        <v>477</v>
      </c>
      <c r="E13" s="104" t="s">
        <v>494</v>
      </c>
      <c r="F13" s="104" t="s">
        <v>410</v>
      </c>
      <c r="G13" s="104" t="s">
        <v>411</v>
      </c>
      <c r="H13" s="104" t="s">
        <v>412</v>
      </c>
      <c r="I13" s="104" t="s">
        <v>434</v>
      </c>
      <c r="J13" s="104" t="s">
        <v>494</v>
      </c>
    </row>
    <row r="14" spans="1:10" s="84" customFormat="1" ht="30" customHeight="1">
      <c r="A14" s="199" t="s">
        <v>332</v>
      </c>
      <c r="B14" s="199" t="s">
        <v>495</v>
      </c>
      <c r="C14" s="104" t="s">
        <v>402</v>
      </c>
      <c r="D14" s="104" t="s">
        <v>414</v>
      </c>
      <c r="E14" s="104" t="s">
        <v>496</v>
      </c>
      <c r="F14" s="104" t="s">
        <v>410</v>
      </c>
      <c r="G14" s="104" t="s">
        <v>497</v>
      </c>
      <c r="H14" s="104" t="s">
        <v>412</v>
      </c>
      <c r="I14" s="104" t="s">
        <v>434</v>
      </c>
      <c r="J14" s="104" t="s">
        <v>498</v>
      </c>
    </row>
    <row r="15" spans="1:10" s="84" customFormat="1" ht="30" customHeight="1">
      <c r="A15" s="200"/>
      <c r="B15" s="200"/>
      <c r="C15" s="104" t="s">
        <v>432</v>
      </c>
      <c r="D15" s="104" t="s">
        <v>490</v>
      </c>
      <c r="E15" s="104" t="s">
        <v>499</v>
      </c>
      <c r="F15" s="104" t="s">
        <v>410</v>
      </c>
      <c r="G15" s="104" t="s">
        <v>500</v>
      </c>
      <c r="H15" s="104" t="s">
        <v>412</v>
      </c>
      <c r="I15" s="104" t="s">
        <v>434</v>
      </c>
      <c r="J15" s="104" t="s">
        <v>499</v>
      </c>
    </row>
    <row r="16" spans="1:10" s="84" customFormat="1" ht="30" customHeight="1">
      <c r="A16" s="201"/>
      <c r="B16" s="201"/>
      <c r="C16" s="104" t="s">
        <v>444</v>
      </c>
      <c r="D16" s="104" t="s">
        <v>477</v>
      </c>
      <c r="E16" s="104" t="s">
        <v>501</v>
      </c>
      <c r="F16" s="104" t="s">
        <v>410</v>
      </c>
      <c r="G16" s="104" t="s">
        <v>502</v>
      </c>
      <c r="H16" s="104" t="s">
        <v>412</v>
      </c>
      <c r="I16" s="104" t="s">
        <v>434</v>
      </c>
      <c r="J16" s="104" t="s">
        <v>501</v>
      </c>
    </row>
    <row r="17" spans="1:10" s="84" customFormat="1" ht="30" customHeight="1">
      <c r="A17" s="199" t="s">
        <v>349</v>
      </c>
      <c r="B17" s="199" t="s">
        <v>503</v>
      </c>
      <c r="C17" s="104" t="s">
        <v>402</v>
      </c>
      <c r="D17" s="104" t="s">
        <v>453</v>
      </c>
      <c r="E17" s="104" t="s">
        <v>504</v>
      </c>
      <c r="F17" s="104" t="s">
        <v>410</v>
      </c>
      <c r="G17" s="104" t="s">
        <v>411</v>
      </c>
      <c r="H17" s="104" t="s">
        <v>412</v>
      </c>
      <c r="I17" s="104" t="s">
        <v>434</v>
      </c>
      <c r="J17" s="104" t="s">
        <v>505</v>
      </c>
    </row>
    <row r="18" spans="1:10" s="84" customFormat="1" ht="30" customHeight="1">
      <c r="A18" s="200"/>
      <c r="B18" s="200"/>
      <c r="C18" s="104" t="s">
        <v>402</v>
      </c>
      <c r="D18" s="104" t="s">
        <v>506</v>
      </c>
      <c r="E18" s="104" t="s">
        <v>507</v>
      </c>
      <c r="F18" s="104" t="s">
        <v>508</v>
      </c>
      <c r="G18" s="104" t="s">
        <v>509</v>
      </c>
      <c r="H18" s="104" t="s">
        <v>510</v>
      </c>
      <c r="I18" s="104" t="s">
        <v>407</v>
      </c>
      <c r="J18" s="104" t="s">
        <v>511</v>
      </c>
    </row>
    <row r="19" spans="1:10" s="84" customFormat="1" ht="30" customHeight="1">
      <c r="A19" s="200"/>
      <c r="B19" s="200"/>
      <c r="C19" s="104" t="s">
        <v>432</v>
      </c>
      <c r="D19" s="104" t="s">
        <v>490</v>
      </c>
      <c r="E19" s="104" t="s">
        <v>512</v>
      </c>
      <c r="F19" s="104" t="s">
        <v>410</v>
      </c>
      <c r="G19" s="104" t="s">
        <v>411</v>
      </c>
      <c r="H19" s="104" t="s">
        <v>412</v>
      </c>
      <c r="I19" s="104" t="s">
        <v>434</v>
      </c>
      <c r="J19" s="104" t="s">
        <v>512</v>
      </c>
    </row>
    <row r="20" spans="1:10" s="84" customFormat="1" ht="30" customHeight="1">
      <c r="A20" s="201"/>
      <c r="B20" s="201"/>
      <c r="C20" s="104" t="s">
        <v>444</v>
      </c>
      <c r="D20" s="104" t="s">
        <v>477</v>
      </c>
      <c r="E20" s="104" t="s">
        <v>513</v>
      </c>
      <c r="F20" s="104" t="s">
        <v>408</v>
      </c>
      <c r="G20" s="104" t="s">
        <v>514</v>
      </c>
      <c r="H20" s="104" t="s">
        <v>412</v>
      </c>
      <c r="I20" s="104" t="s">
        <v>407</v>
      </c>
      <c r="J20" s="104" t="s">
        <v>515</v>
      </c>
    </row>
    <row r="21" spans="1:10" s="84" customFormat="1" ht="30" customHeight="1">
      <c r="A21" s="199" t="s">
        <v>330</v>
      </c>
      <c r="B21" s="199" t="s">
        <v>516</v>
      </c>
      <c r="C21" s="104" t="s">
        <v>402</v>
      </c>
      <c r="D21" s="104" t="s">
        <v>403</v>
      </c>
      <c r="E21" s="104" t="s">
        <v>517</v>
      </c>
      <c r="F21" s="104" t="s">
        <v>408</v>
      </c>
      <c r="G21" s="104" t="s">
        <v>518</v>
      </c>
      <c r="H21" s="104" t="s">
        <v>426</v>
      </c>
      <c r="I21" s="104" t="s">
        <v>407</v>
      </c>
      <c r="J21" s="104" t="s">
        <v>519</v>
      </c>
    </row>
    <row r="22" spans="1:10" s="84" customFormat="1" ht="30" customHeight="1">
      <c r="A22" s="200"/>
      <c r="B22" s="200"/>
      <c r="C22" s="104" t="s">
        <v>402</v>
      </c>
      <c r="D22" s="104" t="s">
        <v>403</v>
      </c>
      <c r="E22" s="104" t="s">
        <v>520</v>
      </c>
      <c r="F22" s="104" t="s">
        <v>408</v>
      </c>
      <c r="G22" s="104" t="s">
        <v>521</v>
      </c>
      <c r="H22" s="104" t="s">
        <v>426</v>
      </c>
      <c r="I22" s="104" t="s">
        <v>407</v>
      </c>
      <c r="J22" s="104" t="s">
        <v>522</v>
      </c>
    </row>
    <row r="23" spans="1:10" s="84" customFormat="1" ht="30" customHeight="1">
      <c r="A23" s="200"/>
      <c r="B23" s="200"/>
      <c r="C23" s="104" t="s">
        <v>402</v>
      </c>
      <c r="D23" s="104" t="s">
        <v>403</v>
      </c>
      <c r="E23" s="104" t="s">
        <v>523</v>
      </c>
      <c r="F23" s="104" t="s">
        <v>408</v>
      </c>
      <c r="G23" s="104" t="s">
        <v>411</v>
      </c>
      <c r="H23" s="104" t="s">
        <v>426</v>
      </c>
      <c r="I23" s="104" t="s">
        <v>407</v>
      </c>
      <c r="J23" s="104" t="s">
        <v>524</v>
      </c>
    </row>
    <row r="24" spans="1:10" s="84" customFormat="1" ht="30" customHeight="1">
      <c r="A24" s="200"/>
      <c r="B24" s="200"/>
      <c r="C24" s="104" t="s">
        <v>402</v>
      </c>
      <c r="D24" s="104" t="s">
        <v>453</v>
      </c>
      <c r="E24" s="104" t="s">
        <v>525</v>
      </c>
      <c r="F24" s="104" t="s">
        <v>410</v>
      </c>
      <c r="G24" s="104" t="s">
        <v>411</v>
      </c>
      <c r="H24" s="104" t="s">
        <v>412</v>
      </c>
      <c r="I24" s="104" t="s">
        <v>407</v>
      </c>
      <c r="J24" s="104" t="s">
        <v>526</v>
      </c>
    </row>
    <row r="25" spans="1:10" s="84" customFormat="1" ht="30" customHeight="1">
      <c r="A25" s="200"/>
      <c r="B25" s="200"/>
      <c r="C25" s="104" t="s">
        <v>402</v>
      </c>
      <c r="D25" s="104" t="s">
        <v>414</v>
      </c>
      <c r="E25" s="104" t="s">
        <v>415</v>
      </c>
      <c r="F25" s="104" t="s">
        <v>410</v>
      </c>
      <c r="G25" s="104" t="s">
        <v>411</v>
      </c>
      <c r="H25" s="104" t="s">
        <v>412</v>
      </c>
      <c r="I25" s="104" t="s">
        <v>407</v>
      </c>
      <c r="J25" s="104" t="s">
        <v>416</v>
      </c>
    </row>
    <row r="26" spans="1:10" s="84" customFormat="1" ht="30" customHeight="1">
      <c r="A26" s="200"/>
      <c r="B26" s="200"/>
      <c r="C26" s="104" t="s">
        <v>432</v>
      </c>
      <c r="D26" s="104" t="s">
        <v>527</v>
      </c>
      <c r="E26" s="104" t="s">
        <v>528</v>
      </c>
      <c r="F26" s="104" t="s">
        <v>410</v>
      </c>
      <c r="G26" s="104" t="s">
        <v>75</v>
      </c>
      <c r="H26" s="104" t="s">
        <v>412</v>
      </c>
      <c r="I26" s="104" t="s">
        <v>434</v>
      </c>
      <c r="J26" s="104" t="s">
        <v>529</v>
      </c>
    </row>
    <row r="27" spans="1:10" s="84" customFormat="1" ht="30" customHeight="1">
      <c r="A27" s="200"/>
      <c r="B27" s="200"/>
      <c r="C27" s="104" t="s">
        <v>432</v>
      </c>
      <c r="D27" s="104" t="s">
        <v>490</v>
      </c>
      <c r="E27" s="104" t="s">
        <v>530</v>
      </c>
      <c r="F27" s="104" t="s">
        <v>408</v>
      </c>
      <c r="G27" s="104" t="s">
        <v>79</v>
      </c>
      <c r="H27" s="104" t="s">
        <v>412</v>
      </c>
      <c r="I27" s="104" t="s">
        <v>434</v>
      </c>
      <c r="J27" s="104" t="s">
        <v>531</v>
      </c>
    </row>
    <row r="28" spans="1:10" s="84" customFormat="1" ht="30" customHeight="1">
      <c r="A28" s="200"/>
      <c r="B28" s="200"/>
      <c r="C28" s="104" t="s">
        <v>444</v>
      </c>
      <c r="D28" s="104" t="s">
        <v>477</v>
      </c>
      <c r="E28" s="104" t="s">
        <v>532</v>
      </c>
      <c r="F28" s="104" t="s">
        <v>408</v>
      </c>
      <c r="G28" s="104" t="s">
        <v>442</v>
      </c>
      <c r="H28" s="104" t="s">
        <v>412</v>
      </c>
      <c r="I28" s="104" t="s">
        <v>434</v>
      </c>
      <c r="J28" s="104" t="s">
        <v>533</v>
      </c>
    </row>
    <row r="29" spans="1:10" s="84" customFormat="1" ht="30" customHeight="1">
      <c r="A29" s="200"/>
      <c r="B29" s="200"/>
      <c r="C29" s="104" t="s">
        <v>444</v>
      </c>
      <c r="D29" s="104" t="s">
        <v>477</v>
      </c>
      <c r="E29" s="104" t="s">
        <v>534</v>
      </c>
      <c r="F29" s="104" t="s">
        <v>410</v>
      </c>
      <c r="G29" s="104" t="s">
        <v>442</v>
      </c>
      <c r="H29" s="104" t="s">
        <v>412</v>
      </c>
      <c r="I29" s="104" t="s">
        <v>434</v>
      </c>
      <c r="J29" s="104" t="s">
        <v>535</v>
      </c>
    </row>
    <row r="30" spans="1:10" s="84" customFormat="1" ht="30" customHeight="1">
      <c r="A30" s="201"/>
      <c r="B30" s="201"/>
      <c r="C30" s="104" t="s">
        <v>444</v>
      </c>
      <c r="D30" s="104" t="s">
        <v>477</v>
      </c>
      <c r="E30" s="104" t="s">
        <v>439</v>
      </c>
      <c r="F30" s="104" t="s">
        <v>410</v>
      </c>
      <c r="G30" s="104" t="s">
        <v>442</v>
      </c>
      <c r="H30" s="104" t="s">
        <v>412</v>
      </c>
      <c r="I30" s="104" t="s">
        <v>434</v>
      </c>
      <c r="J30" s="104" t="s">
        <v>536</v>
      </c>
    </row>
    <row r="31" spans="1:10" s="84" customFormat="1" ht="30" customHeight="1">
      <c r="A31" s="199" t="s">
        <v>327</v>
      </c>
      <c r="B31" s="199" t="s">
        <v>537</v>
      </c>
      <c r="C31" s="104" t="s">
        <v>402</v>
      </c>
      <c r="D31" s="104" t="s">
        <v>403</v>
      </c>
      <c r="E31" s="104" t="s">
        <v>417</v>
      </c>
      <c r="F31" s="104" t="s">
        <v>410</v>
      </c>
      <c r="G31" s="104" t="s">
        <v>79</v>
      </c>
      <c r="H31" s="104" t="s">
        <v>418</v>
      </c>
      <c r="I31" s="104" t="s">
        <v>407</v>
      </c>
      <c r="J31" s="104" t="s">
        <v>419</v>
      </c>
    </row>
    <row r="32" spans="1:10" s="84" customFormat="1" ht="30" customHeight="1">
      <c r="A32" s="200"/>
      <c r="B32" s="200"/>
      <c r="C32" s="104" t="s">
        <v>402</v>
      </c>
      <c r="D32" s="104" t="s">
        <v>403</v>
      </c>
      <c r="E32" s="104" t="s">
        <v>420</v>
      </c>
      <c r="F32" s="104" t="s">
        <v>410</v>
      </c>
      <c r="G32" s="104" t="s">
        <v>421</v>
      </c>
      <c r="H32" s="104" t="s">
        <v>418</v>
      </c>
      <c r="I32" s="104" t="s">
        <v>407</v>
      </c>
      <c r="J32" s="104" t="s">
        <v>448</v>
      </c>
    </row>
    <row r="33" spans="1:10" s="84" customFormat="1" ht="30" customHeight="1">
      <c r="A33" s="200"/>
      <c r="B33" s="200"/>
      <c r="C33" s="104" t="s">
        <v>402</v>
      </c>
      <c r="D33" s="104" t="s">
        <v>403</v>
      </c>
      <c r="E33" s="104" t="s">
        <v>422</v>
      </c>
      <c r="F33" s="104" t="s">
        <v>410</v>
      </c>
      <c r="G33" s="104" t="s">
        <v>75</v>
      </c>
      <c r="H33" s="104" t="s">
        <v>423</v>
      </c>
      <c r="I33" s="104" t="s">
        <v>407</v>
      </c>
      <c r="J33" s="104" t="s">
        <v>449</v>
      </c>
    </row>
    <row r="34" spans="1:10" s="84" customFormat="1" ht="30" customHeight="1">
      <c r="A34" s="200"/>
      <c r="B34" s="200"/>
      <c r="C34" s="104" t="s">
        <v>402</v>
      </c>
      <c r="D34" s="104" t="s">
        <v>403</v>
      </c>
      <c r="E34" s="104" t="s">
        <v>424</v>
      </c>
      <c r="F34" s="104" t="s">
        <v>408</v>
      </c>
      <c r="G34" s="104" t="s">
        <v>425</v>
      </c>
      <c r="H34" s="104" t="s">
        <v>426</v>
      </c>
      <c r="I34" s="104" t="s">
        <v>407</v>
      </c>
      <c r="J34" s="104" t="s">
        <v>450</v>
      </c>
    </row>
    <row r="35" spans="1:10" s="84" customFormat="1" ht="30" customHeight="1">
      <c r="A35" s="200"/>
      <c r="B35" s="200"/>
      <c r="C35" s="104" t="s">
        <v>402</v>
      </c>
      <c r="D35" s="104" t="s">
        <v>403</v>
      </c>
      <c r="E35" s="104" t="s">
        <v>427</v>
      </c>
      <c r="F35" s="104" t="s">
        <v>410</v>
      </c>
      <c r="G35" s="104" t="s">
        <v>428</v>
      </c>
      <c r="H35" s="104" t="s">
        <v>429</v>
      </c>
      <c r="I35" s="104" t="s">
        <v>407</v>
      </c>
      <c r="J35" s="104" t="s">
        <v>451</v>
      </c>
    </row>
    <row r="36" spans="1:10" s="84" customFormat="1" ht="30" customHeight="1">
      <c r="A36" s="200"/>
      <c r="B36" s="200"/>
      <c r="C36" s="104" t="s">
        <v>402</v>
      </c>
      <c r="D36" s="104" t="s">
        <v>403</v>
      </c>
      <c r="E36" s="104" t="s">
        <v>430</v>
      </c>
      <c r="F36" s="104" t="s">
        <v>410</v>
      </c>
      <c r="G36" s="104" t="s">
        <v>177</v>
      </c>
      <c r="H36" s="104" t="s">
        <v>431</v>
      </c>
      <c r="I36" s="104" t="s">
        <v>407</v>
      </c>
      <c r="J36" s="104" t="s">
        <v>452</v>
      </c>
    </row>
    <row r="37" spans="1:10" s="84" customFormat="1" ht="30" customHeight="1">
      <c r="A37" s="200"/>
      <c r="B37" s="200"/>
      <c r="C37" s="104" t="s">
        <v>402</v>
      </c>
      <c r="D37" s="104" t="s">
        <v>453</v>
      </c>
      <c r="E37" s="104" t="s">
        <v>454</v>
      </c>
      <c r="F37" s="104" t="s">
        <v>410</v>
      </c>
      <c r="G37" s="104" t="s">
        <v>411</v>
      </c>
      <c r="H37" s="104" t="s">
        <v>412</v>
      </c>
      <c r="I37" s="104" t="s">
        <v>407</v>
      </c>
      <c r="J37" s="104" t="s">
        <v>456</v>
      </c>
    </row>
    <row r="38" spans="1:10" s="84" customFormat="1" ht="30" customHeight="1">
      <c r="A38" s="200"/>
      <c r="B38" s="200"/>
      <c r="C38" s="104" t="s">
        <v>402</v>
      </c>
      <c r="D38" s="104" t="s">
        <v>453</v>
      </c>
      <c r="E38" s="104" t="s">
        <v>455</v>
      </c>
      <c r="F38" s="104" t="s">
        <v>410</v>
      </c>
      <c r="G38" s="104" t="s">
        <v>411</v>
      </c>
      <c r="H38" s="104" t="s">
        <v>412</v>
      </c>
      <c r="I38" s="104" t="s">
        <v>407</v>
      </c>
      <c r="J38" s="104" t="s">
        <v>457</v>
      </c>
    </row>
    <row r="39" spans="1:10" s="84" customFormat="1" ht="30" customHeight="1">
      <c r="A39" s="200"/>
      <c r="B39" s="200"/>
      <c r="C39" s="104" t="s">
        <v>402</v>
      </c>
      <c r="D39" s="104" t="s">
        <v>414</v>
      </c>
      <c r="E39" s="104" t="s">
        <v>415</v>
      </c>
      <c r="F39" s="104" t="s">
        <v>410</v>
      </c>
      <c r="G39" s="104" t="s">
        <v>411</v>
      </c>
      <c r="H39" s="104" t="s">
        <v>412</v>
      </c>
      <c r="I39" s="104" t="s">
        <v>407</v>
      </c>
      <c r="J39" s="104" t="s">
        <v>416</v>
      </c>
    </row>
    <row r="40" spans="1:10" s="84" customFormat="1" ht="30" customHeight="1">
      <c r="A40" s="200"/>
      <c r="B40" s="200"/>
      <c r="C40" s="104" t="s">
        <v>432</v>
      </c>
      <c r="D40" s="104" t="s">
        <v>490</v>
      </c>
      <c r="E40" s="104" t="s">
        <v>458</v>
      </c>
      <c r="F40" s="104" t="s">
        <v>410</v>
      </c>
      <c r="G40" s="104" t="s">
        <v>411</v>
      </c>
      <c r="H40" s="104" t="s">
        <v>412</v>
      </c>
      <c r="I40" s="104" t="s">
        <v>434</v>
      </c>
      <c r="J40" s="104" t="s">
        <v>460</v>
      </c>
    </row>
    <row r="41" spans="1:10" s="84" customFormat="1" ht="30" customHeight="1">
      <c r="A41" s="200"/>
      <c r="B41" s="200"/>
      <c r="C41" s="104" t="s">
        <v>432</v>
      </c>
      <c r="D41" s="104" t="s">
        <v>492</v>
      </c>
      <c r="E41" s="104" t="s">
        <v>459</v>
      </c>
      <c r="F41" s="104" t="s">
        <v>410</v>
      </c>
      <c r="G41" s="104" t="s">
        <v>411</v>
      </c>
      <c r="H41" s="104" t="s">
        <v>412</v>
      </c>
      <c r="I41" s="104" t="s">
        <v>434</v>
      </c>
      <c r="J41" s="104" t="s">
        <v>461</v>
      </c>
    </row>
    <row r="42" spans="1:10" s="84" customFormat="1" ht="30" customHeight="1">
      <c r="A42" s="200"/>
      <c r="B42" s="200"/>
      <c r="C42" s="104" t="s">
        <v>444</v>
      </c>
      <c r="D42" s="104" t="s">
        <v>477</v>
      </c>
      <c r="E42" s="104" t="s">
        <v>462</v>
      </c>
      <c r="F42" s="104" t="s">
        <v>408</v>
      </c>
      <c r="G42" s="104" t="s">
        <v>442</v>
      </c>
      <c r="H42" s="104" t="s">
        <v>412</v>
      </c>
      <c r="I42" s="104" t="s">
        <v>434</v>
      </c>
      <c r="J42" s="104" t="s">
        <v>464</v>
      </c>
    </row>
    <row r="43" spans="1:10" s="84" customFormat="1" ht="30" customHeight="1">
      <c r="A43" s="200"/>
      <c r="B43" s="200"/>
      <c r="C43" s="104" t="s">
        <v>444</v>
      </c>
      <c r="D43" s="104" t="s">
        <v>477</v>
      </c>
      <c r="E43" s="104" t="s">
        <v>439</v>
      </c>
      <c r="F43" s="104" t="s">
        <v>410</v>
      </c>
      <c r="G43" s="104" t="s">
        <v>442</v>
      </c>
      <c r="H43" s="104" t="s">
        <v>412</v>
      </c>
      <c r="I43" s="104" t="s">
        <v>434</v>
      </c>
      <c r="J43" s="104" t="s">
        <v>465</v>
      </c>
    </row>
    <row r="44" spans="1:10" s="84" customFormat="1" ht="30" customHeight="1">
      <c r="A44" s="201"/>
      <c r="B44" s="201"/>
      <c r="C44" s="104" t="s">
        <v>444</v>
      </c>
      <c r="D44" s="104" t="s">
        <v>477</v>
      </c>
      <c r="E44" s="104" t="s">
        <v>463</v>
      </c>
      <c r="F44" s="104" t="s">
        <v>410</v>
      </c>
      <c r="G44" s="104" t="s">
        <v>442</v>
      </c>
      <c r="H44" s="104" t="s">
        <v>412</v>
      </c>
      <c r="I44" s="104" t="s">
        <v>434</v>
      </c>
      <c r="J44" s="104" t="s">
        <v>466</v>
      </c>
    </row>
    <row r="45" spans="1:10" s="84" customFormat="1" ht="30" customHeight="1">
      <c r="A45" s="199" t="s">
        <v>341</v>
      </c>
      <c r="B45" s="199" t="s">
        <v>538</v>
      </c>
      <c r="C45" s="104" t="s">
        <v>402</v>
      </c>
      <c r="D45" s="104" t="s">
        <v>403</v>
      </c>
      <c r="E45" s="104" t="s">
        <v>539</v>
      </c>
      <c r="F45" s="104" t="s">
        <v>410</v>
      </c>
      <c r="G45" s="104" t="s">
        <v>411</v>
      </c>
      <c r="H45" s="104" t="s">
        <v>412</v>
      </c>
      <c r="I45" s="104" t="s">
        <v>407</v>
      </c>
      <c r="J45" s="104" t="s">
        <v>540</v>
      </c>
    </row>
    <row r="46" spans="1:10" s="84" customFormat="1" ht="30" customHeight="1">
      <c r="A46" s="200"/>
      <c r="B46" s="200"/>
      <c r="C46" s="104" t="s">
        <v>402</v>
      </c>
      <c r="D46" s="104" t="s">
        <v>453</v>
      </c>
      <c r="E46" s="104" t="s">
        <v>541</v>
      </c>
      <c r="F46" s="104" t="s">
        <v>410</v>
      </c>
      <c r="G46" s="104" t="s">
        <v>411</v>
      </c>
      <c r="H46" s="104" t="s">
        <v>412</v>
      </c>
      <c r="I46" s="104" t="s">
        <v>434</v>
      </c>
      <c r="J46" s="104" t="s">
        <v>541</v>
      </c>
    </row>
    <row r="47" spans="1:10" s="84" customFormat="1" ht="30" customHeight="1">
      <c r="A47" s="200"/>
      <c r="B47" s="200"/>
      <c r="C47" s="104" t="s">
        <v>432</v>
      </c>
      <c r="D47" s="104" t="s">
        <v>490</v>
      </c>
      <c r="E47" s="104" t="s">
        <v>542</v>
      </c>
      <c r="F47" s="104" t="s">
        <v>408</v>
      </c>
      <c r="G47" s="104" t="s">
        <v>442</v>
      </c>
      <c r="H47" s="104" t="s">
        <v>412</v>
      </c>
      <c r="I47" s="104" t="s">
        <v>407</v>
      </c>
      <c r="J47" s="104" t="s">
        <v>542</v>
      </c>
    </row>
    <row r="48" spans="1:10" s="84" customFormat="1" ht="30" customHeight="1">
      <c r="A48" s="200"/>
      <c r="B48" s="200"/>
      <c r="C48" s="104" t="s">
        <v>432</v>
      </c>
      <c r="D48" s="104" t="s">
        <v>492</v>
      </c>
      <c r="E48" s="104" t="s">
        <v>543</v>
      </c>
      <c r="F48" s="104" t="s">
        <v>408</v>
      </c>
      <c r="G48" s="104" t="s">
        <v>442</v>
      </c>
      <c r="H48" s="104" t="s">
        <v>412</v>
      </c>
      <c r="I48" s="104" t="s">
        <v>407</v>
      </c>
      <c r="J48" s="104" t="s">
        <v>543</v>
      </c>
    </row>
    <row r="49" spans="1:10" s="84" customFormat="1" ht="30" customHeight="1">
      <c r="A49" s="201"/>
      <c r="B49" s="201"/>
      <c r="C49" s="104" t="s">
        <v>444</v>
      </c>
      <c r="D49" s="104" t="s">
        <v>477</v>
      </c>
      <c r="E49" s="104" t="s">
        <v>544</v>
      </c>
      <c r="F49" s="104" t="s">
        <v>408</v>
      </c>
      <c r="G49" s="104" t="s">
        <v>440</v>
      </c>
      <c r="H49" s="104" t="s">
        <v>412</v>
      </c>
      <c r="I49" s="104" t="s">
        <v>434</v>
      </c>
      <c r="J49" s="104" t="s">
        <v>544</v>
      </c>
    </row>
    <row r="50" spans="1:10" s="84" customFormat="1" ht="30" customHeight="1">
      <c r="A50" s="199" t="s">
        <v>324</v>
      </c>
      <c r="B50" s="199" t="s">
        <v>401</v>
      </c>
      <c r="C50" s="104" t="s">
        <v>402</v>
      </c>
      <c r="D50" s="104" t="s">
        <v>403</v>
      </c>
      <c r="E50" s="104" t="s">
        <v>404</v>
      </c>
      <c r="F50" s="104" t="s">
        <v>408</v>
      </c>
      <c r="G50" s="104" t="s">
        <v>79</v>
      </c>
      <c r="H50" s="104" t="s">
        <v>405</v>
      </c>
      <c r="I50" s="104" t="s">
        <v>407</v>
      </c>
      <c r="J50" s="104" t="s">
        <v>406</v>
      </c>
    </row>
    <row r="51" spans="1:10" s="84" customFormat="1" ht="30" customHeight="1">
      <c r="A51" s="200"/>
      <c r="B51" s="200"/>
      <c r="C51" s="104" t="s">
        <v>402</v>
      </c>
      <c r="D51" s="104" t="s">
        <v>453</v>
      </c>
      <c r="E51" s="104" t="s">
        <v>409</v>
      </c>
      <c r="F51" s="104" t="s">
        <v>410</v>
      </c>
      <c r="G51" s="104" t="s">
        <v>411</v>
      </c>
      <c r="H51" s="104" t="s">
        <v>412</v>
      </c>
      <c r="I51" s="104" t="s">
        <v>407</v>
      </c>
      <c r="J51" s="104" t="s">
        <v>413</v>
      </c>
    </row>
    <row r="52" spans="1:10" s="84" customFormat="1" ht="30" customHeight="1">
      <c r="A52" s="200"/>
      <c r="B52" s="200"/>
      <c r="C52" s="104" t="s">
        <v>402</v>
      </c>
      <c r="D52" s="104" t="s">
        <v>414</v>
      </c>
      <c r="E52" s="104" t="s">
        <v>415</v>
      </c>
      <c r="F52" s="104" t="s">
        <v>410</v>
      </c>
      <c r="G52" s="104" t="s">
        <v>411</v>
      </c>
      <c r="H52" s="104" t="s">
        <v>412</v>
      </c>
      <c r="I52" s="104" t="s">
        <v>407</v>
      </c>
      <c r="J52" s="104" t="s">
        <v>416</v>
      </c>
    </row>
    <row r="53" spans="1:10" s="84" customFormat="1" ht="30" customHeight="1">
      <c r="A53" s="200"/>
      <c r="B53" s="200"/>
      <c r="C53" s="104" t="s">
        <v>432</v>
      </c>
      <c r="D53" s="104" t="s">
        <v>490</v>
      </c>
      <c r="E53" s="104" t="s">
        <v>433</v>
      </c>
      <c r="F53" s="104" t="s">
        <v>410</v>
      </c>
      <c r="G53" s="104" t="s">
        <v>411</v>
      </c>
      <c r="H53" s="104" t="s">
        <v>412</v>
      </c>
      <c r="I53" s="104" t="s">
        <v>434</v>
      </c>
      <c r="J53" s="104" t="s">
        <v>435</v>
      </c>
    </row>
    <row r="54" spans="1:10" s="84" customFormat="1" ht="30" customHeight="1">
      <c r="A54" s="200"/>
      <c r="B54" s="200"/>
      <c r="C54" s="104" t="s">
        <v>432</v>
      </c>
      <c r="D54" s="104" t="s">
        <v>492</v>
      </c>
      <c r="E54" s="104" t="s">
        <v>436</v>
      </c>
      <c r="F54" s="104" t="s">
        <v>410</v>
      </c>
      <c r="G54" s="104" t="s">
        <v>75</v>
      </c>
      <c r="H54" s="104" t="s">
        <v>437</v>
      </c>
      <c r="I54" s="104" t="s">
        <v>434</v>
      </c>
      <c r="J54" s="104" t="s">
        <v>438</v>
      </c>
    </row>
    <row r="55" spans="1:10" s="84" customFormat="1" ht="30" customHeight="1">
      <c r="A55" s="200"/>
      <c r="B55" s="200"/>
      <c r="C55" s="104" t="s">
        <v>444</v>
      </c>
      <c r="D55" s="104" t="s">
        <v>477</v>
      </c>
      <c r="E55" s="104" t="s">
        <v>439</v>
      </c>
      <c r="F55" s="104" t="s">
        <v>408</v>
      </c>
      <c r="G55" s="104" t="s">
        <v>440</v>
      </c>
      <c r="H55" s="104" t="s">
        <v>412</v>
      </c>
      <c r="I55" s="104" t="s">
        <v>434</v>
      </c>
      <c r="J55" s="104" t="s">
        <v>445</v>
      </c>
    </row>
    <row r="56" spans="1:10" s="84" customFormat="1" ht="30" customHeight="1">
      <c r="A56" s="200"/>
      <c r="B56" s="200"/>
      <c r="C56" s="104" t="s">
        <v>444</v>
      </c>
      <c r="D56" s="104" t="s">
        <v>477</v>
      </c>
      <c r="E56" s="104" t="s">
        <v>441</v>
      </c>
      <c r="F56" s="104" t="s">
        <v>410</v>
      </c>
      <c r="G56" s="104" t="s">
        <v>442</v>
      </c>
      <c r="H56" s="104" t="s">
        <v>412</v>
      </c>
      <c r="I56" s="104" t="s">
        <v>434</v>
      </c>
      <c r="J56" s="104" t="s">
        <v>446</v>
      </c>
    </row>
    <row r="57" spans="1:10" s="84" customFormat="1" ht="30" customHeight="1">
      <c r="A57" s="201"/>
      <c r="B57" s="201"/>
      <c r="C57" s="104" t="s">
        <v>444</v>
      </c>
      <c r="D57" s="104" t="s">
        <v>477</v>
      </c>
      <c r="E57" s="104" t="s">
        <v>443</v>
      </c>
      <c r="F57" s="104" t="s">
        <v>410</v>
      </c>
      <c r="G57" s="104" t="s">
        <v>442</v>
      </c>
      <c r="H57" s="104" t="s">
        <v>412</v>
      </c>
      <c r="I57" s="104" t="s">
        <v>434</v>
      </c>
      <c r="J57" s="104" t="s">
        <v>447</v>
      </c>
    </row>
    <row r="58" spans="1:10" s="84" customFormat="1" ht="30" customHeight="1">
      <c r="A58" s="199" t="s">
        <v>348</v>
      </c>
      <c r="B58" s="199" t="s">
        <v>348</v>
      </c>
      <c r="C58" s="104" t="s">
        <v>402</v>
      </c>
      <c r="D58" s="104" t="s">
        <v>453</v>
      </c>
      <c r="E58" s="104" t="s">
        <v>504</v>
      </c>
      <c r="F58" s="104" t="s">
        <v>410</v>
      </c>
      <c r="G58" s="104" t="s">
        <v>411</v>
      </c>
      <c r="H58" s="104" t="s">
        <v>412</v>
      </c>
      <c r="I58" s="104" t="s">
        <v>407</v>
      </c>
      <c r="J58" s="104" t="s">
        <v>545</v>
      </c>
    </row>
    <row r="59" spans="1:10" s="84" customFormat="1" ht="30" customHeight="1">
      <c r="A59" s="200"/>
      <c r="B59" s="200"/>
      <c r="C59" s="104" t="s">
        <v>402</v>
      </c>
      <c r="D59" s="104" t="s">
        <v>506</v>
      </c>
      <c r="E59" s="104" t="s">
        <v>507</v>
      </c>
      <c r="F59" s="104" t="s">
        <v>508</v>
      </c>
      <c r="G59" s="104" t="s">
        <v>546</v>
      </c>
      <c r="H59" s="104" t="s">
        <v>510</v>
      </c>
      <c r="I59" s="104" t="s">
        <v>407</v>
      </c>
      <c r="J59" s="104" t="s">
        <v>511</v>
      </c>
    </row>
    <row r="60" spans="1:10" s="84" customFormat="1" ht="30" customHeight="1">
      <c r="A60" s="200"/>
      <c r="B60" s="200"/>
      <c r="C60" s="104" t="s">
        <v>432</v>
      </c>
      <c r="D60" s="104" t="s">
        <v>490</v>
      </c>
      <c r="E60" s="104" t="s">
        <v>547</v>
      </c>
      <c r="F60" s="104" t="s">
        <v>410</v>
      </c>
      <c r="G60" s="104" t="s">
        <v>411</v>
      </c>
      <c r="H60" s="104" t="s">
        <v>412</v>
      </c>
      <c r="I60" s="104" t="s">
        <v>407</v>
      </c>
      <c r="J60" s="104" t="s">
        <v>548</v>
      </c>
    </row>
    <row r="61" spans="1:10" s="84" customFormat="1" ht="30" customHeight="1">
      <c r="A61" s="201"/>
      <c r="B61" s="201"/>
      <c r="C61" s="104" t="s">
        <v>444</v>
      </c>
      <c r="D61" s="104" t="s">
        <v>477</v>
      </c>
      <c r="E61" s="104" t="s">
        <v>513</v>
      </c>
      <c r="F61" s="104" t="s">
        <v>408</v>
      </c>
      <c r="G61" s="104" t="s">
        <v>514</v>
      </c>
      <c r="H61" s="104" t="s">
        <v>412</v>
      </c>
      <c r="I61" s="104" t="s">
        <v>407</v>
      </c>
      <c r="J61" s="104" t="s">
        <v>549</v>
      </c>
    </row>
    <row r="62" spans="1:10" s="84" customFormat="1" ht="30" customHeight="1">
      <c r="A62" s="199" t="s">
        <v>342</v>
      </c>
      <c r="B62" s="199" t="s">
        <v>550</v>
      </c>
      <c r="C62" s="104" t="s">
        <v>402</v>
      </c>
      <c r="D62" s="104" t="s">
        <v>453</v>
      </c>
      <c r="E62" s="104" t="s">
        <v>551</v>
      </c>
      <c r="F62" s="104" t="s">
        <v>410</v>
      </c>
      <c r="G62" s="104" t="s">
        <v>411</v>
      </c>
      <c r="H62" s="104" t="s">
        <v>412</v>
      </c>
      <c r="I62" s="104" t="s">
        <v>434</v>
      </c>
      <c r="J62" s="104" t="s">
        <v>552</v>
      </c>
    </row>
    <row r="63" spans="1:10" s="84" customFormat="1" ht="30" customHeight="1">
      <c r="A63" s="200"/>
      <c r="B63" s="200"/>
      <c r="C63" s="104" t="s">
        <v>402</v>
      </c>
      <c r="D63" s="104" t="s">
        <v>414</v>
      </c>
      <c r="E63" s="104" t="s">
        <v>553</v>
      </c>
      <c r="F63" s="104" t="s">
        <v>410</v>
      </c>
      <c r="G63" s="104" t="s">
        <v>554</v>
      </c>
      <c r="H63" s="104" t="s">
        <v>437</v>
      </c>
      <c r="I63" s="104" t="s">
        <v>434</v>
      </c>
      <c r="J63" s="104" t="s">
        <v>555</v>
      </c>
    </row>
    <row r="64" spans="1:10" s="84" customFormat="1" ht="30" customHeight="1">
      <c r="A64" s="200"/>
      <c r="B64" s="200"/>
      <c r="C64" s="104" t="s">
        <v>402</v>
      </c>
      <c r="D64" s="104" t="s">
        <v>506</v>
      </c>
      <c r="E64" s="104" t="s">
        <v>507</v>
      </c>
      <c r="F64" s="104" t="s">
        <v>508</v>
      </c>
      <c r="G64" s="104" t="s">
        <v>556</v>
      </c>
      <c r="H64" s="104" t="s">
        <v>510</v>
      </c>
      <c r="I64" s="104" t="s">
        <v>407</v>
      </c>
      <c r="J64" s="104" t="s">
        <v>557</v>
      </c>
    </row>
    <row r="65" spans="1:10" s="84" customFormat="1" ht="30" customHeight="1">
      <c r="A65" s="200"/>
      <c r="B65" s="200"/>
      <c r="C65" s="104" t="s">
        <v>432</v>
      </c>
      <c r="D65" s="104" t="s">
        <v>490</v>
      </c>
      <c r="E65" s="104" t="s">
        <v>558</v>
      </c>
      <c r="F65" s="104" t="s">
        <v>410</v>
      </c>
      <c r="G65" s="104" t="s">
        <v>559</v>
      </c>
      <c r="H65" s="104" t="s">
        <v>412</v>
      </c>
      <c r="I65" s="104" t="s">
        <v>434</v>
      </c>
      <c r="J65" s="104" t="s">
        <v>558</v>
      </c>
    </row>
    <row r="66" spans="1:10" s="84" customFormat="1" ht="30" customHeight="1">
      <c r="A66" s="201"/>
      <c r="B66" s="201"/>
      <c r="C66" s="104" t="s">
        <v>444</v>
      </c>
      <c r="D66" s="104" t="s">
        <v>477</v>
      </c>
      <c r="E66" s="104" t="s">
        <v>560</v>
      </c>
      <c r="F66" s="104" t="s">
        <v>408</v>
      </c>
      <c r="G66" s="104" t="s">
        <v>502</v>
      </c>
      <c r="H66" s="104" t="s">
        <v>412</v>
      </c>
      <c r="I66" s="104" t="s">
        <v>434</v>
      </c>
      <c r="J66" s="104" t="s">
        <v>561</v>
      </c>
    </row>
    <row r="67" spans="1:10" s="84" customFormat="1" ht="30" customHeight="1">
      <c r="A67" s="199" t="s">
        <v>343</v>
      </c>
      <c r="B67" s="199" t="s">
        <v>562</v>
      </c>
      <c r="C67" s="104" t="s">
        <v>402</v>
      </c>
      <c r="D67" s="104" t="s">
        <v>453</v>
      </c>
      <c r="E67" s="104" t="s">
        <v>563</v>
      </c>
      <c r="F67" s="104" t="s">
        <v>410</v>
      </c>
      <c r="G67" s="104" t="s">
        <v>411</v>
      </c>
      <c r="H67" s="104" t="s">
        <v>412</v>
      </c>
      <c r="I67" s="104" t="s">
        <v>434</v>
      </c>
      <c r="J67" s="104" t="s">
        <v>564</v>
      </c>
    </row>
    <row r="68" spans="1:10" s="84" customFormat="1" ht="30" customHeight="1">
      <c r="A68" s="200"/>
      <c r="B68" s="200"/>
      <c r="C68" s="104" t="s">
        <v>402</v>
      </c>
      <c r="D68" s="104" t="s">
        <v>414</v>
      </c>
      <c r="E68" s="104" t="s">
        <v>565</v>
      </c>
      <c r="F68" s="104" t="s">
        <v>410</v>
      </c>
      <c r="G68" s="104" t="s">
        <v>411</v>
      </c>
      <c r="H68" s="104" t="s">
        <v>412</v>
      </c>
      <c r="I68" s="104" t="s">
        <v>434</v>
      </c>
      <c r="J68" s="104" t="s">
        <v>566</v>
      </c>
    </row>
    <row r="69" spans="1:10" s="84" customFormat="1" ht="30" customHeight="1">
      <c r="A69" s="200"/>
      <c r="B69" s="200"/>
      <c r="C69" s="104" t="s">
        <v>432</v>
      </c>
      <c r="D69" s="104" t="s">
        <v>490</v>
      </c>
      <c r="E69" s="104" t="s">
        <v>567</v>
      </c>
      <c r="F69" s="104" t="s">
        <v>408</v>
      </c>
      <c r="G69" s="104" t="s">
        <v>502</v>
      </c>
      <c r="H69" s="104" t="s">
        <v>412</v>
      </c>
      <c r="I69" s="104" t="s">
        <v>407</v>
      </c>
      <c r="J69" s="104" t="s">
        <v>568</v>
      </c>
    </row>
    <row r="70" spans="1:10" s="84" customFormat="1" ht="30" customHeight="1">
      <c r="A70" s="200"/>
      <c r="B70" s="200"/>
      <c r="C70" s="104" t="s">
        <v>432</v>
      </c>
      <c r="D70" s="104" t="s">
        <v>569</v>
      </c>
      <c r="E70" s="104" t="s">
        <v>570</v>
      </c>
      <c r="F70" s="104" t="s">
        <v>410</v>
      </c>
      <c r="G70" s="104" t="s">
        <v>411</v>
      </c>
      <c r="H70" s="104" t="s">
        <v>412</v>
      </c>
      <c r="I70" s="104" t="s">
        <v>407</v>
      </c>
      <c r="J70" s="104" t="s">
        <v>571</v>
      </c>
    </row>
    <row r="71" spans="1:10" s="84" customFormat="1" ht="30" customHeight="1">
      <c r="A71" s="201"/>
      <c r="B71" s="201"/>
      <c r="C71" s="104" t="s">
        <v>444</v>
      </c>
      <c r="D71" s="104" t="s">
        <v>477</v>
      </c>
      <c r="E71" s="104" t="s">
        <v>572</v>
      </c>
      <c r="F71" s="104" t="s">
        <v>408</v>
      </c>
      <c r="G71" s="104" t="s">
        <v>502</v>
      </c>
      <c r="H71" s="104" t="s">
        <v>412</v>
      </c>
      <c r="I71" s="104" t="s">
        <v>434</v>
      </c>
      <c r="J71" s="104" t="s">
        <v>573</v>
      </c>
    </row>
    <row r="72" spans="1:10" s="84" customFormat="1" ht="30" customHeight="1">
      <c r="A72" s="199" t="s">
        <v>339</v>
      </c>
      <c r="B72" s="199" t="s">
        <v>574</v>
      </c>
      <c r="C72" s="104" t="s">
        <v>402</v>
      </c>
      <c r="D72" s="104" t="s">
        <v>403</v>
      </c>
      <c r="E72" s="104" t="s">
        <v>575</v>
      </c>
      <c r="F72" s="104" t="s">
        <v>410</v>
      </c>
      <c r="G72" s="104" t="s">
        <v>411</v>
      </c>
      <c r="H72" s="104" t="s">
        <v>412</v>
      </c>
      <c r="I72" s="104" t="s">
        <v>434</v>
      </c>
      <c r="J72" s="104" t="s">
        <v>575</v>
      </c>
    </row>
    <row r="73" spans="1:10" s="84" customFormat="1" ht="30" customHeight="1">
      <c r="A73" s="200"/>
      <c r="B73" s="200"/>
      <c r="C73" s="104" t="s">
        <v>402</v>
      </c>
      <c r="D73" s="104" t="s">
        <v>453</v>
      </c>
      <c r="E73" s="104" t="s">
        <v>576</v>
      </c>
      <c r="F73" s="104" t="s">
        <v>410</v>
      </c>
      <c r="G73" s="104" t="s">
        <v>411</v>
      </c>
      <c r="H73" s="104" t="s">
        <v>412</v>
      </c>
      <c r="I73" s="104" t="s">
        <v>434</v>
      </c>
      <c r="J73" s="104" t="s">
        <v>576</v>
      </c>
    </row>
    <row r="74" spans="1:10" s="84" customFormat="1" ht="30" customHeight="1">
      <c r="A74" s="200"/>
      <c r="B74" s="200"/>
      <c r="C74" s="104" t="s">
        <v>402</v>
      </c>
      <c r="D74" s="104" t="s">
        <v>414</v>
      </c>
      <c r="E74" s="104" t="s">
        <v>577</v>
      </c>
      <c r="F74" s="104" t="s">
        <v>410</v>
      </c>
      <c r="G74" s="104" t="s">
        <v>554</v>
      </c>
      <c r="H74" s="104" t="s">
        <v>437</v>
      </c>
      <c r="I74" s="104" t="s">
        <v>407</v>
      </c>
      <c r="J74" s="104" t="s">
        <v>578</v>
      </c>
    </row>
    <row r="75" spans="1:10" s="84" customFormat="1" ht="30" customHeight="1">
      <c r="A75" s="200"/>
      <c r="B75" s="200"/>
      <c r="C75" s="104" t="s">
        <v>432</v>
      </c>
      <c r="D75" s="104" t="s">
        <v>490</v>
      </c>
      <c r="E75" s="104" t="s">
        <v>579</v>
      </c>
      <c r="F75" s="104" t="s">
        <v>408</v>
      </c>
      <c r="G75" s="104" t="s">
        <v>442</v>
      </c>
      <c r="H75" s="104" t="s">
        <v>412</v>
      </c>
      <c r="I75" s="104" t="s">
        <v>434</v>
      </c>
      <c r="J75" s="104" t="s">
        <v>580</v>
      </c>
    </row>
    <row r="76" spans="1:10" s="84" customFormat="1" ht="30" customHeight="1">
      <c r="A76" s="200"/>
      <c r="B76" s="200"/>
      <c r="C76" s="104" t="s">
        <v>432</v>
      </c>
      <c r="D76" s="104" t="s">
        <v>492</v>
      </c>
      <c r="E76" s="104" t="s">
        <v>581</v>
      </c>
      <c r="F76" s="104" t="s">
        <v>408</v>
      </c>
      <c r="G76" s="104" t="s">
        <v>442</v>
      </c>
      <c r="H76" s="104" t="s">
        <v>412</v>
      </c>
      <c r="I76" s="104" t="s">
        <v>434</v>
      </c>
      <c r="J76" s="104" t="s">
        <v>580</v>
      </c>
    </row>
    <row r="77" spans="1:10" s="84" customFormat="1" ht="30" customHeight="1">
      <c r="A77" s="201"/>
      <c r="B77" s="201"/>
      <c r="C77" s="104" t="s">
        <v>444</v>
      </c>
      <c r="D77" s="104" t="s">
        <v>477</v>
      </c>
      <c r="E77" s="104" t="s">
        <v>544</v>
      </c>
      <c r="F77" s="104" t="s">
        <v>408</v>
      </c>
      <c r="G77" s="104" t="s">
        <v>442</v>
      </c>
      <c r="H77" s="104" t="s">
        <v>412</v>
      </c>
      <c r="I77" s="104" t="s">
        <v>434</v>
      </c>
      <c r="J77" s="104" t="s">
        <v>544</v>
      </c>
    </row>
    <row r="78" spans="1:10" s="84" customFormat="1" ht="30" customHeight="1">
      <c r="A78" s="199" t="s">
        <v>334</v>
      </c>
      <c r="B78" s="199" t="s">
        <v>582</v>
      </c>
      <c r="C78" s="104" t="s">
        <v>402</v>
      </c>
      <c r="D78" s="104" t="s">
        <v>414</v>
      </c>
      <c r="E78" s="104" t="s">
        <v>583</v>
      </c>
      <c r="F78" s="104" t="s">
        <v>410</v>
      </c>
      <c r="G78" s="104" t="s">
        <v>554</v>
      </c>
      <c r="H78" s="104" t="s">
        <v>437</v>
      </c>
      <c r="I78" s="104" t="s">
        <v>434</v>
      </c>
      <c r="J78" s="104" t="s">
        <v>584</v>
      </c>
    </row>
    <row r="79" spans="1:10" s="84" customFormat="1" ht="30" customHeight="1">
      <c r="A79" s="200"/>
      <c r="B79" s="200"/>
      <c r="C79" s="104" t="s">
        <v>432</v>
      </c>
      <c r="D79" s="104" t="s">
        <v>490</v>
      </c>
      <c r="E79" s="104" t="s">
        <v>585</v>
      </c>
      <c r="F79" s="104" t="s">
        <v>410</v>
      </c>
      <c r="G79" s="104" t="s">
        <v>411</v>
      </c>
      <c r="H79" s="104" t="s">
        <v>412</v>
      </c>
      <c r="I79" s="104" t="s">
        <v>434</v>
      </c>
      <c r="J79" s="104" t="s">
        <v>585</v>
      </c>
    </row>
    <row r="80" spans="1:10" s="84" customFormat="1" ht="30" customHeight="1">
      <c r="A80" s="201"/>
      <c r="B80" s="201"/>
      <c r="C80" s="104" t="s">
        <v>444</v>
      </c>
      <c r="D80" s="104" t="s">
        <v>477</v>
      </c>
      <c r="E80" s="104" t="s">
        <v>586</v>
      </c>
      <c r="F80" s="104" t="s">
        <v>408</v>
      </c>
      <c r="G80" s="104" t="s">
        <v>502</v>
      </c>
      <c r="H80" s="104" t="s">
        <v>412</v>
      </c>
      <c r="I80" s="104" t="s">
        <v>407</v>
      </c>
      <c r="J80" s="104" t="s">
        <v>586</v>
      </c>
    </row>
    <row r="81" spans="1:10" s="84" customFormat="1" ht="30" customHeight="1">
      <c r="A81" s="199" t="s">
        <v>329</v>
      </c>
      <c r="B81" s="199" t="s">
        <v>587</v>
      </c>
      <c r="C81" s="104" t="s">
        <v>402</v>
      </c>
      <c r="D81" s="104" t="s">
        <v>403</v>
      </c>
      <c r="E81" s="104" t="s">
        <v>588</v>
      </c>
      <c r="F81" s="104" t="s">
        <v>408</v>
      </c>
      <c r="G81" s="104" t="s">
        <v>442</v>
      </c>
      <c r="H81" s="104" t="s">
        <v>482</v>
      </c>
      <c r="I81" s="104" t="s">
        <v>407</v>
      </c>
      <c r="J81" s="104" t="s">
        <v>589</v>
      </c>
    </row>
    <row r="82" spans="1:10" s="84" customFormat="1" ht="30" customHeight="1">
      <c r="A82" s="200"/>
      <c r="B82" s="200"/>
      <c r="C82" s="104" t="s">
        <v>402</v>
      </c>
      <c r="D82" s="104" t="s">
        <v>403</v>
      </c>
      <c r="E82" s="104" t="s">
        <v>590</v>
      </c>
      <c r="F82" s="104" t="s">
        <v>408</v>
      </c>
      <c r="G82" s="104" t="s">
        <v>80</v>
      </c>
      <c r="H82" s="104" t="s">
        <v>591</v>
      </c>
      <c r="I82" s="104" t="s">
        <v>407</v>
      </c>
      <c r="J82" s="104" t="s">
        <v>592</v>
      </c>
    </row>
    <row r="83" spans="1:10" s="84" customFormat="1" ht="30" customHeight="1">
      <c r="A83" s="200"/>
      <c r="B83" s="200"/>
      <c r="C83" s="104" t="s">
        <v>402</v>
      </c>
      <c r="D83" s="104" t="s">
        <v>403</v>
      </c>
      <c r="E83" s="104" t="s">
        <v>593</v>
      </c>
      <c r="F83" s="104" t="s">
        <v>408</v>
      </c>
      <c r="G83" s="104" t="s">
        <v>76</v>
      </c>
      <c r="H83" s="104" t="s">
        <v>591</v>
      </c>
      <c r="I83" s="104" t="s">
        <v>407</v>
      </c>
      <c r="J83" s="104" t="s">
        <v>594</v>
      </c>
    </row>
    <row r="84" spans="1:10" s="84" customFormat="1" ht="30" customHeight="1">
      <c r="A84" s="200"/>
      <c r="B84" s="200"/>
      <c r="C84" s="104" t="s">
        <v>402</v>
      </c>
      <c r="D84" s="104" t="s">
        <v>403</v>
      </c>
      <c r="E84" s="104" t="s">
        <v>595</v>
      </c>
      <c r="F84" s="104" t="s">
        <v>408</v>
      </c>
      <c r="G84" s="104" t="s">
        <v>75</v>
      </c>
      <c r="H84" s="104" t="s">
        <v>591</v>
      </c>
      <c r="I84" s="104" t="s">
        <v>407</v>
      </c>
      <c r="J84" s="104" t="s">
        <v>596</v>
      </c>
    </row>
    <row r="85" spans="1:10" s="84" customFormat="1" ht="30" customHeight="1">
      <c r="A85" s="200"/>
      <c r="B85" s="200"/>
      <c r="C85" s="104" t="s">
        <v>402</v>
      </c>
      <c r="D85" s="104" t="s">
        <v>453</v>
      </c>
      <c r="E85" s="104" t="s">
        <v>597</v>
      </c>
      <c r="F85" s="104" t="s">
        <v>408</v>
      </c>
      <c r="G85" s="104" t="s">
        <v>411</v>
      </c>
      <c r="H85" s="104" t="s">
        <v>412</v>
      </c>
      <c r="I85" s="104" t="s">
        <v>407</v>
      </c>
      <c r="J85" s="104" t="s">
        <v>598</v>
      </c>
    </row>
    <row r="86" spans="1:10" s="84" customFormat="1" ht="30" customHeight="1">
      <c r="A86" s="200"/>
      <c r="B86" s="200"/>
      <c r="C86" s="104" t="s">
        <v>402</v>
      </c>
      <c r="D86" s="104" t="s">
        <v>414</v>
      </c>
      <c r="E86" s="104" t="s">
        <v>415</v>
      </c>
      <c r="F86" s="104" t="s">
        <v>410</v>
      </c>
      <c r="G86" s="104" t="s">
        <v>411</v>
      </c>
      <c r="H86" s="104" t="s">
        <v>412</v>
      </c>
      <c r="I86" s="104" t="s">
        <v>407</v>
      </c>
      <c r="J86" s="104" t="s">
        <v>416</v>
      </c>
    </row>
    <row r="87" spans="1:10" s="84" customFormat="1" ht="30" customHeight="1">
      <c r="A87" s="200"/>
      <c r="B87" s="200"/>
      <c r="C87" s="104" t="s">
        <v>402</v>
      </c>
      <c r="D87" s="104" t="s">
        <v>506</v>
      </c>
      <c r="E87" s="104" t="s">
        <v>507</v>
      </c>
      <c r="F87" s="104" t="s">
        <v>508</v>
      </c>
      <c r="G87" s="104" t="s">
        <v>599</v>
      </c>
      <c r="H87" s="104" t="s">
        <v>510</v>
      </c>
      <c r="I87" s="104" t="s">
        <v>407</v>
      </c>
      <c r="J87" s="104" t="s">
        <v>600</v>
      </c>
    </row>
    <row r="88" spans="1:10" s="84" customFormat="1" ht="30" customHeight="1">
      <c r="A88" s="200"/>
      <c r="B88" s="200"/>
      <c r="C88" s="104" t="s">
        <v>432</v>
      </c>
      <c r="D88" s="104" t="s">
        <v>490</v>
      </c>
      <c r="E88" s="104" t="s">
        <v>601</v>
      </c>
      <c r="F88" s="104" t="s">
        <v>408</v>
      </c>
      <c r="G88" s="104" t="s">
        <v>440</v>
      </c>
      <c r="H88" s="104" t="s">
        <v>412</v>
      </c>
      <c r="I88" s="104" t="s">
        <v>434</v>
      </c>
      <c r="J88" s="104" t="s">
        <v>602</v>
      </c>
    </row>
    <row r="89" spans="1:10" s="84" customFormat="1" ht="30" customHeight="1">
      <c r="A89" s="200"/>
      <c r="B89" s="200"/>
      <c r="C89" s="104" t="s">
        <v>432</v>
      </c>
      <c r="D89" s="104" t="s">
        <v>492</v>
      </c>
      <c r="E89" s="104" t="s">
        <v>603</v>
      </c>
      <c r="F89" s="104" t="s">
        <v>410</v>
      </c>
      <c r="G89" s="104" t="s">
        <v>411</v>
      </c>
      <c r="H89" s="104" t="s">
        <v>412</v>
      </c>
      <c r="I89" s="104" t="s">
        <v>434</v>
      </c>
      <c r="J89" s="104" t="s">
        <v>604</v>
      </c>
    </row>
    <row r="90" spans="1:10" s="84" customFormat="1" ht="30" customHeight="1">
      <c r="A90" s="200"/>
      <c r="B90" s="200"/>
      <c r="C90" s="104" t="s">
        <v>444</v>
      </c>
      <c r="D90" s="104" t="s">
        <v>477</v>
      </c>
      <c r="E90" s="104" t="s">
        <v>605</v>
      </c>
      <c r="F90" s="104" t="s">
        <v>408</v>
      </c>
      <c r="G90" s="104" t="s">
        <v>440</v>
      </c>
      <c r="H90" s="104" t="s">
        <v>412</v>
      </c>
      <c r="I90" s="104" t="s">
        <v>434</v>
      </c>
      <c r="J90" s="104" t="s">
        <v>606</v>
      </c>
    </row>
    <row r="91" spans="1:10" s="84" customFormat="1" ht="30" customHeight="1">
      <c r="A91" s="200"/>
      <c r="B91" s="200"/>
      <c r="C91" s="104" t="s">
        <v>444</v>
      </c>
      <c r="D91" s="104" t="s">
        <v>477</v>
      </c>
      <c r="E91" s="104" t="s">
        <v>534</v>
      </c>
      <c r="F91" s="104" t="s">
        <v>410</v>
      </c>
      <c r="G91" s="104" t="s">
        <v>440</v>
      </c>
      <c r="H91" s="104" t="s">
        <v>412</v>
      </c>
      <c r="I91" s="104" t="s">
        <v>434</v>
      </c>
      <c r="J91" s="104" t="s">
        <v>607</v>
      </c>
    </row>
    <row r="92" spans="1:10" s="84" customFormat="1" ht="30" customHeight="1">
      <c r="A92" s="201"/>
      <c r="B92" s="201"/>
      <c r="C92" s="104" t="s">
        <v>444</v>
      </c>
      <c r="D92" s="104" t="s">
        <v>477</v>
      </c>
      <c r="E92" s="104" t="s">
        <v>439</v>
      </c>
      <c r="F92" s="104" t="s">
        <v>410</v>
      </c>
      <c r="G92" s="104" t="s">
        <v>440</v>
      </c>
      <c r="H92" s="104" t="s">
        <v>412</v>
      </c>
      <c r="I92" s="104" t="s">
        <v>434</v>
      </c>
      <c r="J92" s="104" t="s">
        <v>465</v>
      </c>
    </row>
    <row r="93" spans="1:10" s="84" customFormat="1" ht="30" customHeight="1">
      <c r="A93" s="199" t="s">
        <v>344</v>
      </c>
      <c r="B93" s="199" t="s">
        <v>608</v>
      </c>
      <c r="C93" s="104" t="s">
        <v>402</v>
      </c>
      <c r="D93" s="104" t="s">
        <v>403</v>
      </c>
      <c r="E93" s="104" t="s">
        <v>588</v>
      </c>
      <c r="F93" s="104" t="s">
        <v>408</v>
      </c>
      <c r="G93" s="104" t="s">
        <v>442</v>
      </c>
      <c r="H93" s="104" t="s">
        <v>482</v>
      </c>
      <c r="I93" s="104" t="s">
        <v>407</v>
      </c>
      <c r="J93" s="104" t="s">
        <v>589</v>
      </c>
    </row>
    <row r="94" spans="1:10" s="84" customFormat="1" ht="30" customHeight="1">
      <c r="A94" s="200"/>
      <c r="B94" s="200"/>
      <c r="C94" s="104" t="s">
        <v>402</v>
      </c>
      <c r="D94" s="104" t="s">
        <v>453</v>
      </c>
      <c r="E94" s="104" t="s">
        <v>597</v>
      </c>
      <c r="F94" s="104" t="s">
        <v>410</v>
      </c>
      <c r="G94" s="104" t="s">
        <v>411</v>
      </c>
      <c r="H94" s="104" t="s">
        <v>412</v>
      </c>
      <c r="I94" s="104" t="s">
        <v>407</v>
      </c>
      <c r="J94" s="104" t="s">
        <v>598</v>
      </c>
    </row>
    <row r="95" spans="1:10" s="84" customFormat="1" ht="30" customHeight="1">
      <c r="A95" s="200"/>
      <c r="B95" s="200"/>
      <c r="C95" s="104" t="s">
        <v>402</v>
      </c>
      <c r="D95" s="104" t="s">
        <v>414</v>
      </c>
      <c r="E95" s="104" t="s">
        <v>415</v>
      </c>
      <c r="F95" s="104" t="s">
        <v>410</v>
      </c>
      <c r="G95" s="104" t="s">
        <v>411</v>
      </c>
      <c r="H95" s="104" t="s">
        <v>412</v>
      </c>
      <c r="I95" s="104" t="s">
        <v>434</v>
      </c>
      <c r="J95" s="104" t="s">
        <v>416</v>
      </c>
    </row>
    <row r="96" spans="1:10" s="84" customFormat="1" ht="30" customHeight="1">
      <c r="A96" s="200"/>
      <c r="B96" s="200"/>
      <c r="C96" s="104" t="s">
        <v>402</v>
      </c>
      <c r="D96" s="104" t="s">
        <v>506</v>
      </c>
      <c r="E96" s="104" t="s">
        <v>507</v>
      </c>
      <c r="F96" s="104" t="s">
        <v>508</v>
      </c>
      <c r="G96" s="104" t="s">
        <v>609</v>
      </c>
      <c r="H96" s="104" t="s">
        <v>510</v>
      </c>
      <c r="I96" s="104" t="s">
        <v>407</v>
      </c>
      <c r="J96" s="104" t="s">
        <v>610</v>
      </c>
    </row>
    <row r="97" spans="1:10" s="84" customFormat="1" ht="30" customHeight="1">
      <c r="A97" s="200"/>
      <c r="B97" s="200"/>
      <c r="C97" s="104" t="s">
        <v>432</v>
      </c>
      <c r="D97" s="104" t="s">
        <v>490</v>
      </c>
      <c r="E97" s="104" t="s">
        <v>601</v>
      </c>
      <c r="F97" s="104" t="s">
        <v>408</v>
      </c>
      <c r="G97" s="104" t="s">
        <v>440</v>
      </c>
      <c r="H97" s="104" t="s">
        <v>412</v>
      </c>
      <c r="I97" s="104" t="s">
        <v>434</v>
      </c>
      <c r="J97" s="104" t="s">
        <v>602</v>
      </c>
    </row>
    <row r="98" spans="1:10" s="84" customFormat="1" ht="30" customHeight="1">
      <c r="A98" s="200"/>
      <c r="B98" s="200"/>
      <c r="C98" s="104" t="s">
        <v>432</v>
      </c>
      <c r="D98" s="104" t="s">
        <v>492</v>
      </c>
      <c r="E98" s="104" t="s">
        <v>603</v>
      </c>
      <c r="F98" s="104" t="s">
        <v>410</v>
      </c>
      <c r="G98" s="104" t="s">
        <v>411</v>
      </c>
      <c r="H98" s="104" t="s">
        <v>412</v>
      </c>
      <c r="I98" s="104" t="s">
        <v>434</v>
      </c>
      <c r="J98" s="104" t="s">
        <v>604</v>
      </c>
    </row>
    <row r="99" spans="1:10" s="84" customFormat="1" ht="30" customHeight="1">
      <c r="A99" s="201"/>
      <c r="B99" s="201"/>
      <c r="C99" s="104" t="s">
        <v>444</v>
      </c>
      <c r="D99" s="104" t="s">
        <v>477</v>
      </c>
      <c r="E99" s="104" t="s">
        <v>605</v>
      </c>
      <c r="F99" s="104" t="s">
        <v>408</v>
      </c>
      <c r="G99" s="104" t="s">
        <v>440</v>
      </c>
      <c r="H99" s="104" t="s">
        <v>412</v>
      </c>
      <c r="I99" s="104" t="s">
        <v>434</v>
      </c>
      <c r="J99" s="104" t="s">
        <v>606</v>
      </c>
    </row>
    <row r="100" spans="1:10" s="84" customFormat="1" ht="30" customHeight="1">
      <c r="A100" s="199" t="s">
        <v>350</v>
      </c>
      <c r="B100" s="199" t="s">
        <v>611</v>
      </c>
      <c r="C100" s="104" t="s">
        <v>402</v>
      </c>
      <c r="D100" s="104" t="s">
        <v>403</v>
      </c>
      <c r="E100" s="104" t="s">
        <v>612</v>
      </c>
      <c r="F100" s="104" t="s">
        <v>410</v>
      </c>
      <c r="G100" s="104" t="s">
        <v>613</v>
      </c>
      <c r="H100" s="104" t="s">
        <v>426</v>
      </c>
      <c r="I100" s="104" t="s">
        <v>407</v>
      </c>
      <c r="J100" s="104" t="s">
        <v>614</v>
      </c>
    </row>
    <row r="101" spans="1:10" s="84" customFormat="1" ht="30" customHeight="1">
      <c r="A101" s="200"/>
      <c r="B101" s="200"/>
      <c r="C101" s="104" t="s">
        <v>402</v>
      </c>
      <c r="D101" s="104" t="s">
        <v>403</v>
      </c>
      <c r="E101" s="104" t="s">
        <v>615</v>
      </c>
      <c r="F101" s="104" t="s">
        <v>410</v>
      </c>
      <c r="G101" s="104" t="s">
        <v>481</v>
      </c>
      <c r="H101" s="104" t="s">
        <v>616</v>
      </c>
      <c r="I101" s="104" t="s">
        <v>407</v>
      </c>
      <c r="J101" s="104" t="s">
        <v>617</v>
      </c>
    </row>
    <row r="102" spans="1:10" s="84" customFormat="1" ht="30" customHeight="1">
      <c r="A102" s="200"/>
      <c r="B102" s="200"/>
      <c r="C102" s="104" t="s">
        <v>402</v>
      </c>
      <c r="D102" s="104" t="s">
        <v>453</v>
      </c>
      <c r="E102" s="104" t="s">
        <v>563</v>
      </c>
      <c r="F102" s="104" t="s">
        <v>410</v>
      </c>
      <c r="G102" s="104" t="s">
        <v>411</v>
      </c>
      <c r="H102" s="104" t="s">
        <v>412</v>
      </c>
      <c r="I102" s="104" t="s">
        <v>434</v>
      </c>
      <c r="J102" s="104" t="s">
        <v>618</v>
      </c>
    </row>
    <row r="103" spans="1:10" s="84" customFormat="1" ht="30" customHeight="1">
      <c r="A103" s="200"/>
      <c r="B103" s="200"/>
      <c r="C103" s="104" t="s">
        <v>402</v>
      </c>
      <c r="D103" s="104" t="s">
        <v>414</v>
      </c>
      <c r="E103" s="104" t="s">
        <v>619</v>
      </c>
      <c r="F103" s="104" t="s">
        <v>410</v>
      </c>
      <c r="G103" s="104" t="s">
        <v>411</v>
      </c>
      <c r="H103" s="104" t="s">
        <v>412</v>
      </c>
      <c r="I103" s="104" t="s">
        <v>407</v>
      </c>
      <c r="J103" s="104" t="s">
        <v>620</v>
      </c>
    </row>
    <row r="104" spans="1:10" s="84" customFormat="1" ht="30" customHeight="1">
      <c r="A104" s="200"/>
      <c r="B104" s="200"/>
      <c r="C104" s="104" t="s">
        <v>402</v>
      </c>
      <c r="D104" s="104" t="s">
        <v>414</v>
      </c>
      <c r="E104" s="104" t="s">
        <v>621</v>
      </c>
      <c r="F104" s="104" t="s">
        <v>410</v>
      </c>
      <c r="G104" s="104" t="s">
        <v>411</v>
      </c>
      <c r="H104" s="104" t="s">
        <v>412</v>
      </c>
      <c r="I104" s="104" t="s">
        <v>407</v>
      </c>
      <c r="J104" s="104" t="s">
        <v>622</v>
      </c>
    </row>
    <row r="105" spans="1:10" s="84" customFormat="1" ht="30" customHeight="1">
      <c r="A105" s="200"/>
      <c r="B105" s="200"/>
      <c r="C105" s="104" t="s">
        <v>402</v>
      </c>
      <c r="D105" s="104" t="s">
        <v>414</v>
      </c>
      <c r="E105" s="104" t="s">
        <v>623</v>
      </c>
      <c r="F105" s="104" t="s">
        <v>410</v>
      </c>
      <c r="G105" s="104" t="s">
        <v>411</v>
      </c>
      <c r="H105" s="104" t="s">
        <v>412</v>
      </c>
      <c r="I105" s="104" t="s">
        <v>407</v>
      </c>
      <c r="J105" s="104" t="s">
        <v>624</v>
      </c>
    </row>
    <row r="106" spans="1:10" s="84" customFormat="1" ht="30" customHeight="1">
      <c r="A106" s="200"/>
      <c r="B106" s="200"/>
      <c r="C106" s="104" t="s">
        <v>432</v>
      </c>
      <c r="D106" s="104" t="s">
        <v>490</v>
      </c>
      <c r="E106" s="104" t="s">
        <v>625</v>
      </c>
      <c r="F106" s="104" t="s">
        <v>408</v>
      </c>
      <c r="G106" s="104" t="s">
        <v>626</v>
      </c>
      <c r="H106" s="104" t="s">
        <v>412</v>
      </c>
      <c r="I106" s="104" t="s">
        <v>407</v>
      </c>
      <c r="J106" s="104" t="s">
        <v>627</v>
      </c>
    </row>
    <row r="107" spans="1:10" s="84" customFormat="1" ht="30" customHeight="1">
      <c r="A107" s="200"/>
      <c r="B107" s="200"/>
      <c r="C107" s="104" t="s">
        <v>432</v>
      </c>
      <c r="D107" s="104" t="s">
        <v>490</v>
      </c>
      <c r="E107" s="104" t="s">
        <v>628</v>
      </c>
      <c r="F107" s="104" t="s">
        <v>408</v>
      </c>
      <c r="G107" s="104" t="s">
        <v>502</v>
      </c>
      <c r="H107" s="104" t="s">
        <v>412</v>
      </c>
      <c r="I107" s="104" t="s">
        <v>407</v>
      </c>
      <c r="J107" s="104" t="s">
        <v>629</v>
      </c>
    </row>
    <row r="108" spans="1:10" s="84" customFormat="1" ht="30" customHeight="1">
      <c r="A108" s="200"/>
      <c r="B108" s="200"/>
      <c r="C108" s="104" t="s">
        <v>444</v>
      </c>
      <c r="D108" s="104" t="s">
        <v>477</v>
      </c>
      <c r="E108" s="104" t="s">
        <v>630</v>
      </c>
      <c r="F108" s="104" t="s">
        <v>408</v>
      </c>
      <c r="G108" s="104" t="s">
        <v>502</v>
      </c>
      <c r="H108" s="104" t="s">
        <v>412</v>
      </c>
      <c r="I108" s="104" t="s">
        <v>407</v>
      </c>
      <c r="J108" s="104" t="s">
        <v>631</v>
      </c>
    </row>
    <row r="109" spans="1:10" s="84" customFormat="1" ht="30" customHeight="1">
      <c r="A109" s="201"/>
      <c r="B109" s="201"/>
      <c r="C109" s="104" t="s">
        <v>444</v>
      </c>
      <c r="D109" s="104" t="s">
        <v>477</v>
      </c>
      <c r="E109" s="104" t="s">
        <v>632</v>
      </c>
      <c r="F109" s="104" t="s">
        <v>408</v>
      </c>
      <c r="G109" s="104" t="s">
        <v>502</v>
      </c>
      <c r="H109" s="104" t="s">
        <v>412</v>
      </c>
      <c r="I109" s="104" t="s">
        <v>407</v>
      </c>
      <c r="J109" s="104" t="s">
        <v>631</v>
      </c>
    </row>
    <row r="110" spans="1:10" s="84" customFormat="1" ht="30" customHeight="1">
      <c r="A110" s="199" t="s">
        <v>333</v>
      </c>
      <c r="B110" s="199" t="s">
        <v>633</v>
      </c>
      <c r="C110" s="104" t="s">
        <v>402</v>
      </c>
      <c r="D110" s="104" t="s">
        <v>414</v>
      </c>
      <c r="E110" s="104" t="s">
        <v>634</v>
      </c>
      <c r="F110" s="104" t="s">
        <v>508</v>
      </c>
      <c r="G110" s="104" t="s">
        <v>635</v>
      </c>
      <c r="H110" s="104" t="s">
        <v>437</v>
      </c>
      <c r="I110" s="104" t="s">
        <v>407</v>
      </c>
      <c r="J110" s="104" t="s">
        <v>634</v>
      </c>
    </row>
    <row r="111" spans="1:10" s="84" customFormat="1" ht="30" customHeight="1">
      <c r="A111" s="200"/>
      <c r="B111" s="200"/>
      <c r="C111" s="104" t="s">
        <v>432</v>
      </c>
      <c r="D111" s="104" t="s">
        <v>490</v>
      </c>
      <c r="E111" s="104" t="s">
        <v>636</v>
      </c>
      <c r="F111" s="104" t="s">
        <v>410</v>
      </c>
      <c r="G111" s="104" t="s">
        <v>411</v>
      </c>
      <c r="H111" s="104" t="s">
        <v>412</v>
      </c>
      <c r="I111" s="104" t="s">
        <v>407</v>
      </c>
      <c r="J111" s="104" t="s">
        <v>636</v>
      </c>
    </row>
    <row r="112" spans="1:10" s="84" customFormat="1" ht="30" customHeight="1">
      <c r="A112" s="201"/>
      <c r="B112" s="201"/>
      <c r="C112" s="104" t="s">
        <v>444</v>
      </c>
      <c r="D112" s="104" t="s">
        <v>477</v>
      </c>
      <c r="E112" s="104" t="s">
        <v>586</v>
      </c>
      <c r="F112" s="104" t="s">
        <v>408</v>
      </c>
      <c r="G112" s="104" t="s">
        <v>442</v>
      </c>
      <c r="H112" s="104" t="s">
        <v>412</v>
      </c>
      <c r="I112" s="104" t="s">
        <v>407</v>
      </c>
      <c r="J112" s="104" t="s">
        <v>586</v>
      </c>
    </row>
    <row r="113" spans="1:10" s="84" customFormat="1" ht="30" customHeight="1">
      <c r="A113" s="199" t="s">
        <v>347</v>
      </c>
      <c r="B113" s="199" t="s">
        <v>637</v>
      </c>
      <c r="C113" s="104" t="s">
        <v>402</v>
      </c>
      <c r="D113" s="104" t="s">
        <v>453</v>
      </c>
      <c r="E113" s="104" t="s">
        <v>504</v>
      </c>
      <c r="F113" s="104" t="s">
        <v>410</v>
      </c>
      <c r="G113" s="104" t="s">
        <v>411</v>
      </c>
      <c r="H113" s="104" t="s">
        <v>412</v>
      </c>
      <c r="I113" s="104" t="s">
        <v>407</v>
      </c>
      <c r="J113" s="104" t="s">
        <v>545</v>
      </c>
    </row>
    <row r="114" spans="1:10" s="84" customFormat="1" ht="30" customHeight="1">
      <c r="A114" s="200"/>
      <c r="B114" s="200"/>
      <c r="C114" s="104" t="s">
        <v>402</v>
      </c>
      <c r="D114" s="104" t="s">
        <v>506</v>
      </c>
      <c r="E114" s="104" t="s">
        <v>507</v>
      </c>
      <c r="F114" s="104" t="s">
        <v>508</v>
      </c>
      <c r="G114" s="104" t="s">
        <v>638</v>
      </c>
      <c r="H114" s="104" t="s">
        <v>510</v>
      </c>
      <c r="I114" s="104" t="s">
        <v>407</v>
      </c>
      <c r="J114" s="104" t="s">
        <v>511</v>
      </c>
    </row>
    <row r="115" spans="1:10" s="84" customFormat="1" ht="30" customHeight="1">
      <c r="A115" s="200"/>
      <c r="B115" s="200"/>
      <c r="C115" s="104" t="s">
        <v>432</v>
      </c>
      <c r="D115" s="104" t="s">
        <v>490</v>
      </c>
      <c r="E115" s="104" t="s">
        <v>547</v>
      </c>
      <c r="F115" s="104" t="s">
        <v>410</v>
      </c>
      <c r="G115" s="104" t="s">
        <v>411</v>
      </c>
      <c r="H115" s="104" t="s">
        <v>412</v>
      </c>
      <c r="I115" s="104" t="s">
        <v>407</v>
      </c>
      <c r="J115" s="104" t="s">
        <v>548</v>
      </c>
    </row>
    <row r="116" spans="1:10" s="84" customFormat="1" ht="30" customHeight="1">
      <c r="A116" s="201"/>
      <c r="B116" s="201"/>
      <c r="C116" s="104" t="s">
        <v>444</v>
      </c>
      <c r="D116" s="104" t="s">
        <v>477</v>
      </c>
      <c r="E116" s="104" t="s">
        <v>513</v>
      </c>
      <c r="F116" s="104" t="s">
        <v>408</v>
      </c>
      <c r="G116" s="104" t="s">
        <v>514</v>
      </c>
      <c r="H116" s="104" t="s">
        <v>412</v>
      </c>
      <c r="I116" s="104" t="s">
        <v>407</v>
      </c>
      <c r="J116" s="104" t="s">
        <v>549</v>
      </c>
    </row>
    <row r="117" spans="1:10" s="84" customFormat="1" ht="30" customHeight="1">
      <c r="A117" s="199" t="s">
        <v>328</v>
      </c>
      <c r="B117" s="199" t="s">
        <v>639</v>
      </c>
      <c r="C117" s="104" t="s">
        <v>402</v>
      </c>
      <c r="D117" s="104" t="s">
        <v>403</v>
      </c>
      <c r="E117" s="104" t="s">
        <v>471</v>
      </c>
      <c r="F117" s="104" t="s">
        <v>410</v>
      </c>
      <c r="G117" s="104" t="s">
        <v>411</v>
      </c>
      <c r="H117" s="104" t="s">
        <v>412</v>
      </c>
      <c r="I117" s="104" t="s">
        <v>407</v>
      </c>
      <c r="J117" s="104" t="s">
        <v>472</v>
      </c>
    </row>
    <row r="118" spans="1:10" s="84" customFormat="1" ht="30" customHeight="1">
      <c r="A118" s="200"/>
      <c r="B118" s="200"/>
      <c r="C118" s="104" t="s">
        <v>402</v>
      </c>
      <c r="D118" s="104" t="s">
        <v>453</v>
      </c>
      <c r="E118" s="104" t="s">
        <v>473</v>
      </c>
      <c r="F118" s="104" t="s">
        <v>408</v>
      </c>
      <c r="G118" s="104" t="s">
        <v>440</v>
      </c>
      <c r="H118" s="104" t="s">
        <v>412</v>
      </c>
      <c r="I118" s="104" t="s">
        <v>407</v>
      </c>
      <c r="J118" s="104" t="s">
        <v>474</v>
      </c>
    </row>
    <row r="119" spans="1:10" s="84" customFormat="1" ht="30" customHeight="1">
      <c r="A119" s="200"/>
      <c r="B119" s="200"/>
      <c r="C119" s="104" t="s">
        <v>402</v>
      </c>
      <c r="D119" s="104" t="s">
        <v>414</v>
      </c>
      <c r="E119" s="104" t="s">
        <v>415</v>
      </c>
      <c r="F119" s="104" t="s">
        <v>410</v>
      </c>
      <c r="G119" s="104" t="s">
        <v>411</v>
      </c>
      <c r="H119" s="104" t="s">
        <v>412</v>
      </c>
      <c r="I119" s="104" t="s">
        <v>407</v>
      </c>
      <c r="J119" s="104" t="s">
        <v>416</v>
      </c>
    </row>
    <row r="120" spans="1:10" s="84" customFormat="1" ht="30" customHeight="1">
      <c r="A120" s="200"/>
      <c r="B120" s="200"/>
      <c r="C120" s="104" t="s">
        <v>432</v>
      </c>
      <c r="D120" s="104" t="s">
        <v>490</v>
      </c>
      <c r="E120" s="104" t="s">
        <v>467</v>
      </c>
      <c r="F120" s="104" t="s">
        <v>408</v>
      </c>
      <c r="G120" s="104" t="s">
        <v>440</v>
      </c>
      <c r="H120" s="104" t="s">
        <v>412</v>
      </c>
      <c r="I120" s="104" t="s">
        <v>434</v>
      </c>
      <c r="J120" s="104" t="s">
        <v>468</v>
      </c>
    </row>
    <row r="121" spans="1:10" s="84" customFormat="1" ht="30" customHeight="1">
      <c r="A121" s="200"/>
      <c r="B121" s="200"/>
      <c r="C121" s="104" t="s">
        <v>432</v>
      </c>
      <c r="D121" s="104" t="s">
        <v>492</v>
      </c>
      <c r="E121" s="104" t="s">
        <v>475</v>
      </c>
      <c r="F121" s="104" t="s">
        <v>410</v>
      </c>
      <c r="G121" s="104" t="s">
        <v>411</v>
      </c>
      <c r="H121" s="104" t="s">
        <v>412</v>
      </c>
      <c r="I121" s="104" t="s">
        <v>434</v>
      </c>
      <c r="J121" s="104" t="s">
        <v>476</v>
      </c>
    </row>
    <row r="122" spans="1:10" s="84" customFormat="1" ht="30" customHeight="1">
      <c r="A122" s="200"/>
      <c r="B122" s="200"/>
      <c r="C122" s="104" t="s">
        <v>444</v>
      </c>
      <c r="D122" s="104" t="s">
        <v>477</v>
      </c>
      <c r="E122" s="104" t="s">
        <v>477</v>
      </c>
      <c r="F122" s="104" t="s">
        <v>408</v>
      </c>
      <c r="G122" s="104" t="s">
        <v>440</v>
      </c>
      <c r="H122" s="104" t="s">
        <v>412</v>
      </c>
      <c r="I122" s="104" t="s">
        <v>434</v>
      </c>
      <c r="J122" s="104" t="s">
        <v>478</v>
      </c>
    </row>
    <row r="123" spans="1:10" s="84" customFormat="1" ht="30" customHeight="1">
      <c r="A123" s="201"/>
      <c r="B123" s="201"/>
      <c r="C123" s="104" t="s">
        <v>444</v>
      </c>
      <c r="D123" s="104" t="s">
        <v>477</v>
      </c>
      <c r="E123" s="104" t="s">
        <v>469</v>
      </c>
      <c r="F123" s="104" t="s">
        <v>410</v>
      </c>
      <c r="G123" s="104" t="s">
        <v>440</v>
      </c>
      <c r="H123" s="104" t="s">
        <v>412</v>
      </c>
      <c r="I123" s="104" t="s">
        <v>434</v>
      </c>
      <c r="J123" s="104" t="s">
        <v>470</v>
      </c>
    </row>
    <row r="124" spans="1:10" s="84" customFormat="1" ht="30" customHeight="1">
      <c r="A124" s="199" t="s">
        <v>338</v>
      </c>
      <c r="B124" s="199" t="s">
        <v>640</v>
      </c>
      <c r="C124" s="104" t="s">
        <v>402</v>
      </c>
      <c r="D124" s="104" t="s">
        <v>453</v>
      </c>
      <c r="E124" s="104" t="s">
        <v>641</v>
      </c>
      <c r="F124" s="104" t="s">
        <v>410</v>
      </c>
      <c r="G124" s="104" t="s">
        <v>642</v>
      </c>
      <c r="H124" s="104" t="s">
        <v>412</v>
      </c>
      <c r="I124" s="104" t="s">
        <v>434</v>
      </c>
      <c r="J124" s="104" t="s">
        <v>643</v>
      </c>
    </row>
    <row r="125" spans="1:10" s="84" customFormat="1" ht="30" customHeight="1">
      <c r="A125" s="200"/>
      <c r="B125" s="200"/>
      <c r="C125" s="104" t="s">
        <v>402</v>
      </c>
      <c r="D125" s="104" t="s">
        <v>506</v>
      </c>
      <c r="E125" s="104" t="s">
        <v>507</v>
      </c>
      <c r="F125" s="104" t="s">
        <v>508</v>
      </c>
      <c r="G125" s="104" t="s">
        <v>644</v>
      </c>
      <c r="H125" s="104" t="s">
        <v>510</v>
      </c>
      <c r="I125" s="104" t="s">
        <v>407</v>
      </c>
      <c r="J125" s="104" t="s">
        <v>645</v>
      </c>
    </row>
    <row r="126" spans="1:10" s="84" customFormat="1" ht="30" customHeight="1">
      <c r="A126" s="200"/>
      <c r="B126" s="200"/>
      <c r="C126" s="104" t="s">
        <v>432</v>
      </c>
      <c r="D126" s="104" t="s">
        <v>490</v>
      </c>
      <c r="E126" s="104" t="s">
        <v>646</v>
      </c>
      <c r="F126" s="104" t="s">
        <v>410</v>
      </c>
      <c r="G126" s="104" t="s">
        <v>411</v>
      </c>
      <c r="H126" s="104" t="s">
        <v>412</v>
      </c>
      <c r="I126" s="104" t="s">
        <v>434</v>
      </c>
      <c r="J126" s="104" t="s">
        <v>647</v>
      </c>
    </row>
    <row r="127" spans="1:10" s="84" customFormat="1" ht="30" customHeight="1">
      <c r="A127" s="200"/>
      <c r="B127" s="200"/>
      <c r="C127" s="104" t="s">
        <v>432</v>
      </c>
      <c r="D127" s="104" t="s">
        <v>492</v>
      </c>
      <c r="E127" s="104" t="s">
        <v>648</v>
      </c>
      <c r="F127" s="104" t="s">
        <v>410</v>
      </c>
      <c r="G127" s="104" t="s">
        <v>411</v>
      </c>
      <c r="H127" s="104" t="s">
        <v>412</v>
      </c>
      <c r="I127" s="104" t="s">
        <v>434</v>
      </c>
      <c r="J127" s="104" t="s">
        <v>649</v>
      </c>
    </row>
    <row r="128" spans="1:10" s="84" customFormat="1" ht="30" customHeight="1">
      <c r="A128" s="201"/>
      <c r="B128" s="201"/>
      <c r="C128" s="104" t="s">
        <v>444</v>
      </c>
      <c r="D128" s="104" t="s">
        <v>477</v>
      </c>
      <c r="E128" s="104" t="s">
        <v>650</v>
      </c>
      <c r="F128" s="104" t="s">
        <v>408</v>
      </c>
      <c r="G128" s="104" t="s">
        <v>440</v>
      </c>
      <c r="H128" s="104" t="s">
        <v>412</v>
      </c>
      <c r="I128" s="104" t="s">
        <v>434</v>
      </c>
      <c r="J128" s="104" t="s">
        <v>650</v>
      </c>
    </row>
    <row r="129" spans="1:10" s="84" customFormat="1" ht="30" customHeight="1">
      <c r="A129" s="199" t="s">
        <v>340</v>
      </c>
      <c r="B129" s="199" t="s">
        <v>651</v>
      </c>
      <c r="C129" s="104" t="s">
        <v>402</v>
      </c>
      <c r="D129" s="104" t="s">
        <v>403</v>
      </c>
      <c r="E129" s="104" t="s">
        <v>652</v>
      </c>
      <c r="F129" s="104" t="s">
        <v>410</v>
      </c>
      <c r="G129" s="104" t="s">
        <v>642</v>
      </c>
      <c r="H129" s="104" t="s">
        <v>412</v>
      </c>
      <c r="I129" s="104" t="s">
        <v>434</v>
      </c>
      <c r="J129" s="104" t="s">
        <v>653</v>
      </c>
    </row>
    <row r="130" spans="1:10" s="84" customFormat="1" ht="30" customHeight="1">
      <c r="A130" s="200"/>
      <c r="B130" s="200"/>
      <c r="C130" s="104" t="s">
        <v>402</v>
      </c>
      <c r="D130" s="104" t="s">
        <v>414</v>
      </c>
      <c r="E130" s="104" t="s">
        <v>654</v>
      </c>
      <c r="F130" s="104" t="s">
        <v>408</v>
      </c>
      <c r="G130" s="104" t="s">
        <v>655</v>
      </c>
      <c r="H130" s="104" t="s">
        <v>412</v>
      </c>
      <c r="I130" s="104" t="s">
        <v>434</v>
      </c>
      <c r="J130" s="104" t="s">
        <v>654</v>
      </c>
    </row>
    <row r="131" spans="1:10" s="84" customFormat="1" ht="30" customHeight="1">
      <c r="A131" s="200"/>
      <c r="B131" s="200"/>
      <c r="C131" s="104" t="s">
        <v>432</v>
      </c>
      <c r="D131" s="104" t="s">
        <v>490</v>
      </c>
      <c r="E131" s="104" t="s">
        <v>656</v>
      </c>
      <c r="F131" s="104" t="s">
        <v>408</v>
      </c>
      <c r="G131" s="104" t="s">
        <v>442</v>
      </c>
      <c r="H131" s="104" t="s">
        <v>412</v>
      </c>
      <c r="I131" s="104" t="s">
        <v>434</v>
      </c>
      <c r="J131" s="104" t="s">
        <v>657</v>
      </c>
    </row>
    <row r="132" spans="1:10" s="84" customFormat="1" ht="30" customHeight="1">
      <c r="A132" s="200"/>
      <c r="B132" s="200"/>
      <c r="C132" s="104" t="s">
        <v>432</v>
      </c>
      <c r="D132" s="104" t="s">
        <v>492</v>
      </c>
      <c r="E132" s="104" t="s">
        <v>658</v>
      </c>
      <c r="F132" s="104" t="s">
        <v>408</v>
      </c>
      <c r="G132" s="104" t="s">
        <v>442</v>
      </c>
      <c r="H132" s="104" t="s">
        <v>412</v>
      </c>
      <c r="I132" s="104" t="s">
        <v>434</v>
      </c>
      <c r="J132" s="104" t="s">
        <v>659</v>
      </c>
    </row>
    <row r="133" spans="1:10" s="84" customFormat="1" ht="30" customHeight="1">
      <c r="A133" s="201"/>
      <c r="B133" s="201"/>
      <c r="C133" s="104" t="s">
        <v>444</v>
      </c>
      <c r="D133" s="104" t="s">
        <v>477</v>
      </c>
      <c r="E133" s="104" t="s">
        <v>544</v>
      </c>
      <c r="F133" s="104" t="s">
        <v>408</v>
      </c>
      <c r="G133" s="104" t="s">
        <v>440</v>
      </c>
      <c r="H133" s="104" t="s">
        <v>412</v>
      </c>
      <c r="I133" s="104" t="s">
        <v>434</v>
      </c>
      <c r="J133" s="104" t="s">
        <v>544</v>
      </c>
    </row>
    <row r="134" spans="1:10" s="84" customFormat="1" ht="30" customHeight="1">
      <c r="A134" s="199" t="s">
        <v>337</v>
      </c>
      <c r="B134" s="199" t="s">
        <v>660</v>
      </c>
      <c r="C134" s="104" t="s">
        <v>402</v>
      </c>
      <c r="D134" s="104" t="s">
        <v>414</v>
      </c>
      <c r="E134" s="104" t="s">
        <v>661</v>
      </c>
      <c r="F134" s="104" t="s">
        <v>508</v>
      </c>
      <c r="G134" s="104" t="s">
        <v>662</v>
      </c>
      <c r="H134" s="104" t="s">
        <v>663</v>
      </c>
      <c r="I134" s="104" t="s">
        <v>434</v>
      </c>
      <c r="J134" s="104" t="s">
        <v>661</v>
      </c>
    </row>
    <row r="135" spans="1:10" s="84" customFormat="1" ht="30" customHeight="1">
      <c r="A135" s="200"/>
      <c r="B135" s="200"/>
      <c r="C135" s="104" t="s">
        <v>432</v>
      </c>
      <c r="D135" s="104" t="s">
        <v>527</v>
      </c>
      <c r="E135" s="104" t="s">
        <v>664</v>
      </c>
      <c r="F135" s="104" t="s">
        <v>410</v>
      </c>
      <c r="G135" s="104" t="s">
        <v>411</v>
      </c>
      <c r="H135" s="104" t="s">
        <v>412</v>
      </c>
      <c r="I135" s="104" t="s">
        <v>407</v>
      </c>
      <c r="J135" s="104" t="s">
        <v>664</v>
      </c>
    </row>
    <row r="136" spans="1:10" s="84" customFormat="1" ht="30" customHeight="1">
      <c r="A136" s="201"/>
      <c r="B136" s="201"/>
      <c r="C136" s="104" t="s">
        <v>444</v>
      </c>
      <c r="D136" s="104" t="s">
        <v>477</v>
      </c>
      <c r="E136" s="104" t="s">
        <v>665</v>
      </c>
      <c r="F136" s="104" t="s">
        <v>408</v>
      </c>
      <c r="G136" s="104" t="s">
        <v>666</v>
      </c>
      <c r="H136" s="104" t="s">
        <v>412</v>
      </c>
      <c r="I136" s="104" t="s">
        <v>434</v>
      </c>
      <c r="J136" s="104" t="s">
        <v>665</v>
      </c>
    </row>
    <row r="137" spans="1:10" s="84" customFormat="1" ht="30" customHeight="1">
      <c r="A137" s="199" t="s">
        <v>346</v>
      </c>
      <c r="B137" s="199" t="s">
        <v>346</v>
      </c>
      <c r="C137" s="104" t="s">
        <v>402</v>
      </c>
      <c r="D137" s="104" t="s">
        <v>453</v>
      </c>
      <c r="E137" s="104" t="s">
        <v>504</v>
      </c>
      <c r="F137" s="104" t="s">
        <v>410</v>
      </c>
      <c r="G137" s="104" t="s">
        <v>411</v>
      </c>
      <c r="H137" s="104" t="s">
        <v>412</v>
      </c>
      <c r="I137" s="104" t="s">
        <v>434</v>
      </c>
      <c r="J137" s="104" t="s">
        <v>545</v>
      </c>
    </row>
    <row r="138" spans="1:10" s="84" customFormat="1" ht="30" customHeight="1">
      <c r="A138" s="200"/>
      <c r="B138" s="200"/>
      <c r="C138" s="104" t="s">
        <v>402</v>
      </c>
      <c r="D138" s="104" t="s">
        <v>506</v>
      </c>
      <c r="E138" s="104" t="s">
        <v>507</v>
      </c>
      <c r="F138" s="104" t="s">
        <v>508</v>
      </c>
      <c r="G138" s="104" t="s">
        <v>667</v>
      </c>
      <c r="H138" s="104" t="s">
        <v>510</v>
      </c>
      <c r="I138" s="104" t="s">
        <v>407</v>
      </c>
      <c r="J138" s="104" t="s">
        <v>511</v>
      </c>
    </row>
    <row r="139" spans="1:10" s="84" customFormat="1" ht="30" customHeight="1">
      <c r="A139" s="200"/>
      <c r="B139" s="200"/>
      <c r="C139" s="104" t="s">
        <v>432</v>
      </c>
      <c r="D139" s="104" t="s">
        <v>490</v>
      </c>
      <c r="E139" s="104" t="s">
        <v>547</v>
      </c>
      <c r="F139" s="104" t="s">
        <v>410</v>
      </c>
      <c r="G139" s="104" t="s">
        <v>411</v>
      </c>
      <c r="H139" s="104" t="s">
        <v>412</v>
      </c>
      <c r="I139" s="104" t="s">
        <v>407</v>
      </c>
      <c r="J139" s="104" t="s">
        <v>548</v>
      </c>
    </row>
    <row r="140" spans="1:10" s="84" customFormat="1" ht="30" customHeight="1">
      <c r="A140" s="201"/>
      <c r="B140" s="201"/>
      <c r="C140" s="104" t="s">
        <v>444</v>
      </c>
      <c r="D140" s="104" t="s">
        <v>477</v>
      </c>
      <c r="E140" s="104" t="s">
        <v>513</v>
      </c>
      <c r="F140" s="104" t="s">
        <v>408</v>
      </c>
      <c r="G140" s="104" t="s">
        <v>514</v>
      </c>
      <c r="H140" s="104" t="s">
        <v>412</v>
      </c>
      <c r="I140" s="104" t="s">
        <v>407</v>
      </c>
      <c r="J140" s="104" t="s">
        <v>549</v>
      </c>
    </row>
    <row r="141" spans="1:10" s="84" customFormat="1" ht="30" customHeight="1">
      <c r="A141" s="199" t="s">
        <v>351</v>
      </c>
      <c r="B141" s="199" t="s">
        <v>668</v>
      </c>
      <c r="C141" s="104" t="s">
        <v>402</v>
      </c>
      <c r="D141" s="104" t="s">
        <v>403</v>
      </c>
      <c r="E141" s="104" t="s">
        <v>669</v>
      </c>
      <c r="F141" s="104" t="s">
        <v>408</v>
      </c>
      <c r="G141" s="104" t="s">
        <v>670</v>
      </c>
      <c r="H141" s="104" t="s">
        <v>671</v>
      </c>
      <c r="I141" s="104" t="s">
        <v>407</v>
      </c>
      <c r="J141" s="104" t="s">
        <v>669</v>
      </c>
    </row>
    <row r="142" spans="1:10" s="84" customFormat="1" ht="30" customHeight="1">
      <c r="A142" s="200"/>
      <c r="B142" s="200"/>
      <c r="C142" s="104" t="s">
        <v>402</v>
      </c>
      <c r="D142" s="104" t="s">
        <v>403</v>
      </c>
      <c r="E142" s="104" t="s">
        <v>672</v>
      </c>
      <c r="F142" s="104" t="s">
        <v>408</v>
      </c>
      <c r="G142" s="104" t="s">
        <v>673</v>
      </c>
      <c r="H142" s="104" t="s">
        <v>616</v>
      </c>
      <c r="I142" s="104" t="s">
        <v>407</v>
      </c>
      <c r="J142" s="104" t="s">
        <v>672</v>
      </c>
    </row>
    <row r="143" spans="1:10" s="84" customFormat="1" ht="30" customHeight="1">
      <c r="A143" s="200"/>
      <c r="B143" s="200"/>
      <c r="C143" s="104" t="s">
        <v>402</v>
      </c>
      <c r="D143" s="104" t="s">
        <v>403</v>
      </c>
      <c r="E143" s="104" t="s">
        <v>674</v>
      </c>
      <c r="F143" s="104" t="s">
        <v>408</v>
      </c>
      <c r="G143" s="104" t="s">
        <v>675</v>
      </c>
      <c r="H143" s="104" t="s">
        <v>676</v>
      </c>
      <c r="I143" s="104" t="s">
        <v>407</v>
      </c>
      <c r="J143" s="104" t="s">
        <v>674</v>
      </c>
    </row>
    <row r="144" spans="1:10" s="84" customFormat="1" ht="30" customHeight="1">
      <c r="A144" s="200"/>
      <c r="B144" s="200"/>
      <c r="C144" s="104" t="s">
        <v>402</v>
      </c>
      <c r="D144" s="104" t="s">
        <v>403</v>
      </c>
      <c r="E144" s="104" t="s">
        <v>677</v>
      </c>
      <c r="F144" s="104" t="s">
        <v>408</v>
      </c>
      <c r="G144" s="104" t="s">
        <v>678</v>
      </c>
      <c r="H144" s="104" t="s">
        <v>418</v>
      </c>
      <c r="I144" s="104" t="s">
        <v>407</v>
      </c>
      <c r="J144" s="104" t="s">
        <v>677</v>
      </c>
    </row>
    <row r="145" spans="1:10" s="84" customFormat="1" ht="30" customHeight="1">
      <c r="A145" s="200"/>
      <c r="B145" s="200"/>
      <c r="C145" s="104" t="s">
        <v>402</v>
      </c>
      <c r="D145" s="104" t="s">
        <v>453</v>
      </c>
      <c r="E145" s="104" t="s">
        <v>563</v>
      </c>
      <c r="F145" s="104" t="s">
        <v>410</v>
      </c>
      <c r="G145" s="104" t="s">
        <v>679</v>
      </c>
      <c r="H145" s="104" t="s">
        <v>412</v>
      </c>
      <c r="I145" s="104" t="s">
        <v>434</v>
      </c>
      <c r="J145" s="104" t="s">
        <v>563</v>
      </c>
    </row>
    <row r="146" spans="1:10" s="84" customFormat="1" ht="30" customHeight="1">
      <c r="A146" s="200"/>
      <c r="B146" s="200"/>
      <c r="C146" s="104" t="s">
        <v>402</v>
      </c>
      <c r="D146" s="104" t="s">
        <v>414</v>
      </c>
      <c r="E146" s="104" t="s">
        <v>680</v>
      </c>
      <c r="F146" s="104" t="s">
        <v>410</v>
      </c>
      <c r="G146" s="104" t="s">
        <v>681</v>
      </c>
      <c r="H146" s="104" t="s">
        <v>412</v>
      </c>
      <c r="I146" s="104" t="s">
        <v>407</v>
      </c>
      <c r="J146" s="104" t="s">
        <v>680</v>
      </c>
    </row>
    <row r="147" spans="1:10" s="84" customFormat="1" ht="30" customHeight="1">
      <c r="A147" s="200"/>
      <c r="B147" s="200"/>
      <c r="C147" s="104" t="s">
        <v>432</v>
      </c>
      <c r="D147" s="104" t="s">
        <v>490</v>
      </c>
      <c r="E147" s="104" t="s">
        <v>680</v>
      </c>
      <c r="F147" s="104" t="s">
        <v>410</v>
      </c>
      <c r="G147" s="104" t="s">
        <v>681</v>
      </c>
      <c r="H147" s="104" t="s">
        <v>412</v>
      </c>
      <c r="I147" s="104" t="s">
        <v>407</v>
      </c>
      <c r="J147" s="104" t="s">
        <v>680</v>
      </c>
    </row>
    <row r="148" spans="1:10" s="84" customFormat="1" ht="30" customHeight="1">
      <c r="A148" s="201"/>
      <c r="B148" s="201"/>
      <c r="C148" s="104" t="s">
        <v>444</v>
      </c>
      <c r="D148" s="104" t="s">
        <v>477</v>
      </c>
      <c r="E148" s="104" t="s">
        <v>682</v>
      </c>
      <c r="F148" s="104" t="s">
        <v>408</v>
      </c>
      <c r="G148" s="104" t="s">
        <v>683</v>
      </c>
      <c r="H148" s="104" t="s">
        <v>412</v>
      </c>
      <c r="I148" s="104" t="s">
        <v>407</v>
      </c>
      <c r="J148" s="104" t="s">
        <v>682</v>
      </c>
    </row>
    <row r="149" spans="1:10" s="84" customFormat="1" ht="30" customHeight="1">
      <c r="A149" s="199" t="s">
        <v>345</v>
      </c>
      <c r="B149" s="199" t="s">
        <v>345</v>
      </c>
      <c r="C149" s="104" t="s">
        <v>402</v>
      </c>
      <c r="D149" s="104" t="s">
        <v>453</v>
      </c>
      <c r="E149" s="104" t="s">
        <v>504</v>
      </c>
      <c r="F149" s="104" t="s">
        <v>410</v>
      </c>
      <c r="G149" s="104" t="s">
        <v>411</v>
      </c>
      <c r="H149" s="104" t="s">
        <v>412</v>
      </c>
      <c r="I149" s="104" t="s">
        <v>407</v>
      </c>
      <c r="J149" s="104" t="s">
        <v>545</v>
      </c>
    </row>
    <row r="150" spans="1:10" s="84" customFormat="1" ht="30" customHeight="1">
      <c r="A150" s="200"/>
      <c r="B150" s="200"/>
      <c r="C150" s="104" t="s">
        <v>402</v>
      </c>
      <c r="D150" s="104" t="s">
        <v>506</v>
      </c>
      <c r="E150" s="104" t="s">
        <v>507</v>
      </c>
      <c r="F150" s="104" t="s">
        <v>508</v>
      </c>
      <c r="G150" s="104" t="s">
        <v>684</v>
      </c>
      <c r="H150" s="104" t="s">
        <v>510</v>
      </c>
      <c r="I150" s="104" t="s">
        <v>407</v>
      </c>
      <c r="J150" s="104" t="s">
        <v>511</v>
      </c>
    </row>
    <row r="151" spans="1:10" s="84" customFormat="1" ht="30" customHeight="1">
      <c r="A151" s="200"/>
      <c r="B151" s="200"/>
      <c r="C151" s="104" t="s">
        <v>432</v>
      </c>
      <c r="D151" s="104" t="s">
        <v>490</v>
      </c>
      <c r="E151" s="104" t="s">
        <v>547</v>
      </c>
      <c r="F151" s="104" t="s">
        <v>410</v>
      </c>
      <c r="G151" s="104" t="s">
        <v>411</v>
      </c>
      <c r="H151" s="104" t="s">
        <v>412</v>
      </c>
      <c r="I151" s="104" t="s">
        <v>407</v>
      </c>
      <c r="J151" s="104" t="s">
        <v>548</v>
      </c>
    </row>
    <row r="152" spans="1:10" s="84" customFormat="1" ht="30" customHeight="1">
      <c r="A152" s="201"/>
      <c r="B152" s="201"/>
      <c r="C152" s="104" t="s">
        <v>444</v>
      </c>
      <c r="D152" s="104" t="s">
        <v>477</v>
      </c>
      <c r="E152" s="104" t="s">
        <v>513</v>
      </c>
      <c r="F152" s="104" t="s">
        <v>408</v>
      </c>
      <c r="G152" s="104" t="s">
        <v>514</v>
      </c>
      <c r="H152" s="104" t="s">
        <v>412</v>
      </c>
      <c r="I152" s="104" t="s">
        <v>407</v>
      </c>
      <c r="J152" s="104" t="s">
        <v>549</v>
      </c>
    </row>
    <row r="153" spans="1:10" s="84" customFormat="1" ht="30" customHeight="1">
      <c r="A153" s="199" t="s">
        <v>336</v>
      </c>
      <c r="B153" s="199" t="s">
        <v>685</v>
      </c>
      <c r="C153" s="104" t="s">
        <v>402</v>
      </c>
      <c r="D153" s="104" t="s">
        <v>403</v>
      </c>
      <c r="E153" s="104" t="s">
        <v>686</v>
      </c>
      <c r="F153" s="104" t="s">
        <v>508</v>
      </c>
      <c r="G153" s="104" t="s">
        <v>687</v>
      </c>
      <c r="H153" s="104" t="s">
        <v>688</v>
      </c>
      <c r="I153" s="104" t="s">
        <v>407</v>
      </c>
      <c r="J153" s="104" t="s">
        <v>689</v>
      </c>
    </row>
    <row r="154" spans="1:10" s="84" customFormat="1" ht="30" customHeight="1">
      <c r="A154" s="200"/>
      <c r="B154" s="200"/>
      <c r="C154" s="104" t="s">
        <v>402</v>
      </c>
      <c r="D154" s="104" t="s">
        <v>403</v>
      </c>
      <c r="E154" s="104" t="s">
        <v>690</v>
      </c>
      <c r="F154" s="104" t="s">
        <v>508</v>
      </c>
      <c r="G154" s="104" t="s">
        <v>691</v>
      </c>
      <c r="H154" s="104" t="s">
        <v>688</v>
      </c>
      <c r="I154" s="104" t="s">
        <v>407</v>
      </c>
      <c r="J154" s="104" t="s">
        <v>689</v>
      </c>
    </row>
    <row r="155" spans="1:10" s="84" customFormat="1" ht="30" customHeight="1">
      <c r="A155" s="200"/>
      <c r="B155" s="200"/>
      <c r="C155" s="104" t="s">
        <v>402</v>
      </c>
      <c r="D155" s="104" t="s">
        <v>453</v>
      </c>
      <c r="E155" s="104" t="s">
        <v>692</v>
      </c>
      <c r="F155" s="104" t="s">
        <v>410</v>
      </c>
      <c r="G155" s="104" t="s">
        <v>411</v>
      </c>
      <c r="H155" s="104" t="s">
        <v>412</v>
      </c>
      <c r="I155" s="104" t="s">
        <v>434</v>
      </c>
      <c r="J155" s="104" t="s">
        <v>693</v>
      </c>
    </row>
    <row r="156" spans="1:10" s="84" customFormat="1" ht="30" customHeight="1">
      <c r="A156" s="200"/>
      <c r="B156" s="200"/>
      <c r="C156" s="104" t="s">
        <v>432</v>
      </c>
      <c r="D156" s="104" t="s">
        <v>569</v>
      </c>
      <c r="E156" s="104" t="s">
        <v>694</v>
      </c>
      <c r="F156" s="104" t="s">
        <v>410</v>
      </c>
      <c r="G156" s="104" t="s">
        <v>411</v>
      </c>
      <c r="H156" s="104" t="s">
        <v>412</v>
      </c>
      <c r="I156" s="104" t="s">
        <v>434</v>
      </c>
      <c r="J156" s="104" t="s">
        <v>695</v>
      </c>
    </row>
    <row r="157" spans="1:10" s="84" customFormat="1" ht="30" customHeight="1">
      <c r="A157" s="200"/>
      <c r="B157" s="200"/>
      <c r="C157" s="104" t="s">
        <v>432</v>
      </c>
      <c r="D157" s="104" t="s">
        <v>569</v>
      </c>
      <c r="E157" s="104" t="s">
        <v>696</v>
      </c>
      <c r="F157" s="104" t="s">
        <v>410</v>
      </c>
      <c r="G157" s="104" t="s">
        <v>411</v>
      </c>
      <c r="H157" s="104" t="s">
        <v>412</v>
      </c>
      <c r="I157" s="104" t="s">
        <v>434</v>
      </c>
      <c r="J157" s="104" t="s">
        <v>697</v>
      </c>
    </row>
    <row r="158" spans="1:10" s="84" customFormat="1" ht="30" customHeight="1">
      <c r="A158" s="201"/>
      <c r="B158" s="201"/>
      <c r="C158" s="104" t="s">
        <v>444</v>
      </c>
      <c r="D158" s="104" t="s">
        <v>477</v>
      </c>
      <c r="E158" s="104" t="s">
        <v>698</v>
      </c>
      <c r="F158" s="104" t="s">
        <v>410</v>
      </c>
      <c r="G158" s="104" t="s">
        <v>502</v>
      </c>
      <c r="H158" s="104" t="s">
        <v>412</v>
      </c>
      <c r="I158" s="104" t="s">
        <v>434</v>
      </c>
      <c r="J158" s="104" t="s">
        <v>698</v>
      </c>
    </row>
    <row r="159" spans="1:10" s="84" customFormat="1" ht="30" customHeight="1">
      <c r="A159" s="199" t="s">
        <v>331</v>
      </c>
      <c r="B159" s="199" t="s">
        <v>699</v>
      </c>
      <c r="C159" s="104" t="s">
        <v>402</v>
      </c>
      <c r="D159" s="104" t="s">
        <v>403</v>
      </c>
      <c r="E159" s="104" t="s">
        <v>700</v>
      </c>
      <c r="F159" s="104" t="s">
        <v>408</v>
      </c>
      <c r="G159" s="104" t="s">
        <v>701</v>
      </c>
      <c r="H159" s="104" t="s">
        <v>702</v>
      </c>
      <c r="I159" s="104" t="s">
        <v>407</v>
      </c>
      <c r="J159" s="104" t="s">
        <v>703</v>
      </c>
    </row>
    <row r="160" spans="1:10" s="84" customFormat="1" ht="30" customHeight="1">
      <c r="A160" s="200"/>
      <c r="B160" s="200"/>
      <c r="C160" s="104" t="s">
        <v>402</v>
      </c>
      <c r="D160" s="104" t="s">
        <v>403</v>
      </c>
      <c r="E160" s="104" t="s">
        <v>704</v>
      </c>
      <c r="F160" s="104" t="s">
        <v>408</v>
      </c>
      <c r="G160" s="104" t="s">
        <v>78</v>
      </c>
      <c r="H160" s="104" t="s">
        <v>702</v>
      </c>
      <c r="I160" s="104" t="s">
        <v>407</v>
      </c>
      <c r="J160" s="104" t="s">
        <v>705</v>
      </c>
    </row>
    <row r="161" spans="1:10" s="84" customFormat="1" ht="30" customHeight="1">
      <c r="A161" s="200"/>
      <c r="B161" s="200"/>
      <c r="C161" s="104" t="s">
        <v>402</v>
      </c>
      <c r="D161" s="104" t="s">
        <v>453</v>
      </c>
      <c r="E161" s="104" t="s">
        <v>706</v>
      </c>
      <c r="F161" s="104" t="s">
        <v>410</v>
      </c>
      <c r="G161" s="104" t="s">
        <v>411</v>
      </c>
      <c r="H161" s="104" t="s">
        <v>412</v>
      </c>
      <c r="I161" s="104" t="s">
        <v>407</v>
      </c>
      <c r="J161" s="104" t="s">
        <v>707</v>
      </c>
    </row>
    <row r="162" spans="1:10" s="84" customFormat="1" ht="30" customHeight="1">
      <c r="A162" s="200"/>
      <c r="B162" s="200"/>
      <c r="C162" s="104" t="s">
        <v>402</v>
      </c>
      <c r="D162" s="104" t="s">
        <v>414</v>
      </c>
      <c r="E162" s="104" t="s">
        <v>415</v>
      </c>
      <c r="F162" s="104" t="s">
        <v>410</v>
      </c>
      <c r="G162" s="104" t="s">
        <v>411</v>
      </c>
      <c r="H162" s="104" t="s">
        <v>412</v>
      </c>
      <c r="I162" s="104" t="s">
        <v>407</v>
      </c>
      <c r="J162" s="104" t="s">
        <v>416</v>
      </c>
    </row>
    <row r="163" spans="1:10" s="84" customFormat="1" ht="30" customHeight="1">
      <c r="A163" s="200"/>
      <c r="B163" s="200"/>
      <c r="C163" s="104" t="s">
        <v>402</v>
      </c>
      <c r="D163" s="104" t="s">
        <v>506</v>
      </c>
      <c r="E163" s="104" t="s">
        <v>507</v>
      </c>
      <c r="F163" s="104" t="s">
        <v>508</v>
      </c>
      <c r="G163" s="104" t="s">
        <v>708</v>
      </c>
      <c r="H163" s="104" t="s">
        <v>510</v>
      </c>
      <c r="I163" s="104" t="s">
        <v>407</v>
      </c>
      <c r="J163" s="104" t="s">
        <v>709</v>
      </c>
    </row>
    <row r="164" spans="1:10" s="84" customFormat="1" ht="30" customHeight="1">
      <c r="A164" s="200"/>
      <c r="B164" s="200"/>
      <c r="C164" s="104" t="s">
        <v>432</v>
      </c>
      <c r="D164" s="104" t="s">
        <v>490</v>
      </c>
      <c r="E164" s="104" t="s">
        <v>710</v>
      </c>
      <c r="F164" s="104" t="s">
        <v>410</v>
      </c>
      <c r="G164" s="104" t="s">
        <v>411</v>
      </c>
      <c r="H164" s="104" t="s">
        <v>412</v>
      </c>
      <c r="I164" s="104" t="s">
        <v>434</v>
      </c>
      <c r="J164" s="104" t="s">
        <v>711</v>
      </c>
    </row>
    <row r="165" spans="1:10" s="84" customFormat="1" ht="30" customHeight="1">
      <c r="A165" s="200"/>
      <c r="B165" s="200"/>
      <c r="C165" s="104" t="s">
        <v>432</v>
      </c>
      <c r="D165" s="104" t="s">
        <v>492</v>
      </c>
      <c r="E165" s="104" t="s">
        <v>712</v>
      </c>
      <c r="F165" s="104" t="s">
        <v>410</v>
      </c>
      <c r="G165" s="104" t="s">
        <v>411</v>
      </c>
      <c r="H165" s="104" t="s">
        <v>412</v>
      </c>
      <c r="I165" s="104" t="s">
        <v>434</v>
      </c>
      <c r="J165" s="104" t="s">
        <v>713</v>
      </c>
    </row>
    <row r="166" spans="1:10" s="84" customFormat="1" ht="30" customHeight="1">
      <c r="A166" s="200"/>
      <c r="B166" s="200"/>
      <c r="C166" s="104" t="s">
        <v>444</v>
      </c>
      <c r="D166" s="104" t="s">
        <v>477</v>
      </c>
      <c r="E166" s="104" t="s">
        <v>572</v>
      </c>
      <c r="F166" s="104" t="s">
        <v>408</v>
      </c>
      <c r="G166" s="104" t="s">
        <v>440</v>
      </c>
      <c r="H166" s="104" t="s">
        <v>412</v>
      </c>
      <c r="I166" s="104" t="s">
        <v>407</v>
      </c>
      <c r="J166" s="104" t="s">
        <v>714</v>
      </c>
    </row>
    <row r="167" spans="1:10" s="84" customFormat="1" ht="30" customHeight="1">
      <c r="A167" s="200"/>
      <c r="B167" s="200"/>
      <c r="C167" s="104" t="s">
        <v>444</v>
      </c>
      <c r="D167" s="104" t="s">
        <v>477</v>
      </c>
      <c r="E167" s="104" t="s">
        <v>439</v>
      </c>
      <c r="F167" s="104" t="s">
        <v>408</v>
      </c>
      <c r="G167" s="104" t="s">
        <v>440</v>
      </c>
      <c r="H167" s="104" t="s">
        <v>412</v>
      </c>
      <c r="I167" s="104" t="s">
        <v>407</v>
      </c>
      <c r="J167" s="104" t="s">
        <v>715</v>
      </c>
    </row>
    <row r="168" spans="1:10" s="84" customFormat="1" ht="30" customHeight="1">
      <c r="A168" s="201"/>
      <c r="B168" s="201"/>
      <c r="C168" s="104" t="s">
        <v>444</v>
      </c>
      <c r="D168" s="104" t="s">
        <v>477</v>
      </c>
      <c r="E168" s="104" t="s">
        <v>716</v>
      </c>
      <c r="F168" s="104" t="s">
        <v>408</v>
      </c>
      <c r="G168" s="104" t="s">
        <v>440</v>
      </c>
      <c r="H168" s="104" t="s">
        <v>412</v>
      </c>
      <c r="I168" s="104" t="s">
        <v>407</v>
      </c>
      <c r="J168" s="104" t="s">
        <v>717</v>
      </c>
    </row>
  </sheetData>
  <mergeCells count="54">
    <mergeCell ref="A21:A30"/>
    <mergeCell ref="B21:B30"/>
    <mergeCell ref="A31:A44"/>
    <mergeCell ref="B31:B44"/>
    <mergeCell ref="A3:J3"/>
    <mergeCell ref="A4:H4"/>
    <mergeCell ref="A8:A13"/>
    <mergeCell ref="B8:B13"/>
    <mergeCell ref="A14:A16"/>
    <mergeCell ref="B14:B16"/>
    <mergeCell ref="A17:A20"/>
    <mergeCell ref="B17:B20"/>
    <mergeCell ref="A45:A49"/>
    <mergeCell ref="B45:B49"/>
    <mergeCell ref="A50:A57"/>
    <mergeCell ref="B50:B57"/>
    <mergeCell ref="A58:A61"/>
    <mergeCell ref="B58:B61"/>
    <mergeCell ref="A62:A66"/>
    <mergeCell ref="B62:B66"/>
    <mergeCell ref="A67:A71"/>
    <mergeCell ref="B67:B71"/>
    <mergeCell ref="A72:A77"/>
    <mergeCell ref="B72:B77"/>
    <mergeCell ref="A78:A80"/>
    <mergeCell ref="B78:B80"/>
    <mergeCell ref="A81:A92"/>
    <mergeCell ref="B81:B92"/>
    <mergeCell ref="A93:A99"/>
    <mergeCell ref="B93:B99"/>
    <mergeCell ref="A100:A109"/>
    <mergeCell ref="B100:B109"/>
    <mergeCell ref="A110:A112"/>
    <mergeCell ref="B110:B112"/>
    <mergeCell ref="A113:A116"/>
    <mergeCell ref="B113:B116"/>
    <mergeCell ref="A117:A123"/>
    <mergeCell ref="B117:B123"/>
    <mergeCell ref="A124:A128"/>
    <mergeCell ref="B124:B128"/>
    <mergeCell ref="A129:A133"/>
    <mergeCell ref="B129:B133"/>
    <mergeCell ref="A134:A136"/>
    <mergeCell ref="B134:B136"/>
    <mergeCell ref="A137:A140"/>
    <mergeCell ref="B137:B140"/>
    <mergeCell ref="A141:A148"/>
    <mergeCell ref="B141:B148"/>
    <mergeCell ref="A149:A152"/>
    <mergeCell ref="B149:B152"/>
    <mergeCell ref="A153:A158"/>
    <mergeCell ref="B153:B158"/>
    <mergeCell ref="A159:A168"/>
    <mergeCell ref="B159:B168"/>
  </mergeCells>
  <phoneticPr fontId="22"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省对下转移支付绩效目标表09-2</vt:lpstr>
      <vt:lpstr>新增资产配置表10</vt:lpstr>
      <vt:lpstr>中央转移支付补助项目支出预算表11</vt:lpstr>
      <vt:lpstr>部门项目中期规划预算表12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zjcw001</dc:creator>
  <cp:lastModifiedBy>zjcw001</cp:lastModifiedBy>
  <dcterms:created xsi:type="dcterms:W3CDTF">2025-01-21T02:50:00Z</dcterms:created>
  <dcterms:modified xsi:type="dcterms:W3CDTF">2025-03-03T01:20:50Z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2052-11.8.6.8810</vt:lpwstr>
  </property>
</Properties>
</file>