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4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<sst xmlns="http://schemas.openxmlformats.org/spreadsheetml/2006/main" count="871" uniqueCount="368">
  <si>
    <t>预算01-1表</t>
  </si>
  <si>
    <t>单位名称：昆明市官渡区东华二小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</si>
  <si>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</si>
  <si>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</si>
  <si>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</si>
  <si>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</si>
  <si>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</si>
  <si>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</si>
  <si>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</si>
  <si>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</si>
  <si>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</si>
  <si>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</si>
  <si>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</si>
  <si>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</si>
  <si>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</si>
  <si>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</si>
  <si>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</si>
  <si>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</si>
  <si>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</si>
  <si>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</si>
  <si>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</si>
  <si>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</si>
  <si>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</si>
  <si>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</si>
  <si>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</si>
  <si>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</si>
  <si>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</si>
  <si>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</si>
  <si>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</si>
  <si>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</si>
  <si>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</si>
  <si>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</si>
  <si>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</si>
  <si>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</si>
  <si>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</si>
  <si>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</si>
  <si>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</si>
  <si>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</si>
  <si>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</si>
  <si>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</si>
  <si>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</si>
  <si>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</si>
  <si>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</si>
  <si>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</si>
  <si>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</si>
  <si>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</si>
  <si>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</si>
  <si>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</si>
  <si>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</si>
  <si>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</si>
  <si>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</si>
  <si>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</si>
  <si>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</si>
  <si>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</si>
  <si>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</si>
  <si>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</si>
  <si>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</si>
  <si>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</si>
  <si>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</si>
  <si>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</si>
  <si>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</si>
  <si>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</si>
  <si>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</si>
  <si>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</si>
  <si>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</si>
  <si>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</si>
  <si>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</si>
  <si>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</si>
  <si>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</si>
  <si>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</si>
  <si>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105012</t>
  </si>
  <si>
    <t>昆明市官渡区东华二小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</si>
  <si>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</si>
  <si>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</si>
  <si>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</si>
  <si>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</si>
  <si>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</si>
  <si>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</si>
  <si>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</si>
  <si>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</si>
  <si>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</si>
  <si>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</si>
  <si>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</si>
  <si>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</si>
  <si>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</si>
  <si>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</si>
  <si>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</si>
  <si>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</si>
  <si>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</si>
  <si>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</si>
  <si>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</si>
  <si>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</si>
  <si>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</si>
  <si>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</si>
  <si>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</si>
  <si>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</si>
  <si>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</si>
  <si>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</si>
  <si>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</si>
  <si>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</si>
  <si>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</si>
  <si>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</si>
  <si>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</si>
  <si>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</si>
  <si>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20509</t>
  </si>
  <si>
    <t xml:space="preserve">  教育费附加安排的支出</t>
  </si>
  <si>
    <t>2050999</t>
  </si>
  <si>
    <t xml:space="preserve">    其他教育费附加安排的支出</t>
  </si>
  <si>
    <t>208</t>
  </si>
  <si>
    <t>社会保障和就业支出</t>
  </si>
  <si>
    <t>20805</t>
  </si>
  <si>
    <t xml:space="preserve">  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</si>
  <si>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</si>
  <si>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</si>
  <si>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</si>
  <si>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</si>
  <si>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</si>
  <si>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</si>
  <si>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</si>
  <si>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</si>
  <si>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</si>
  <si>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</si>
  <si>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</si>
  <si>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</si>
  <si>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</si>
  <si>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</si>
  <si>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</si>
  <si>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</si>
  <si>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</si>
  <si>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</si>
  <si>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</si>
  <si>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 xml:space="preserve">  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</si>
  <si>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</si>
  <si>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</si>
  <si>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</si>
  <si>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</si>
  <si>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</si>
  <si>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</si>
  <si>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</si>
  <si>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</si>
  <si>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</si>
  <si>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</si>
  <si>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</si>
  <si>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</si>
  <si>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</si>
  <si>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</si>
  <si>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</si>
  <si>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</si>
  <si>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</si>
  <si>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</si>
  <si>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</si>
  <si>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</si>
  <si>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</si>
  <si>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</si>
  <si>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</si>
  <si>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</si>
  <si>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</si>
  <si>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</si>
  <si>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</si>
  <si>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</si>
  <si>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</si>
  <si>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</si>
  <si>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</si>
  <si>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</si>
  <si>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</si>
  <si>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</si>
  <si>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</si>
  <si>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</si>
  <si>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</si>
  <si>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</si>
  <si>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</si>
  <si>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</si>
  <si>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</si>
  <si>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</si>
  <si>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</si>
  <si>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</si>
  <si>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</si>
  <si>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</si>
  <si>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  住房公积金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</si>
  <si>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</si>
  <si>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</si>
  <si>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</si>
  <si>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</si>
  <si>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</si>
  <si>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</si>
  <si>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</si>
  <si>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</si>
  <si>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0.00</t>
  </si>
  <si>
    <t>备注：昆明市官渡区东华二小2025年无三公经费支出预算。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</si>
  <si>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</si>
  <si>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</si>
  <si>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</si>
  <si>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</si>
  <si>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</si>
  <si>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</si>
  <si>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</si>
  <si>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</si>
  <si>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</si>
  <si>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</si>
  <si>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</si>
  <si>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</si>
  <si>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</si>
  <si>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</si>
  <si>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</si>
  <si>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</si>
  <si>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</si>
  <si>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</si>
  <si>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</si>
  <si>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</si>
  <si>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530111231100001491429</t>
  </si>
  <si>
    <t>事业人员绩效奖励</t>
  </si>
  <si>
    <t>小学教育</t>
  </si>
  <si>
    <t>30103</t>
  </si>
  <si>
    <t>奖金</t>
  </si>
  <si>
    <t>30107</t>
  </si>
  <si>
    <t>绩效工资</t>
  </si>
  <si>
    <t>530111241100002126600</t>
  </si>
  <si>
    <t>学校学生公用经费</t>
  </si>
  <si>
    <t>30201</t>
  </si>
  <si>
    <t>办公费</t>
  </si>
  <si>
    <t>530111210000000002852</t>
  </si>
  <si>
    <t>工会经费</t>
  </si>
  <si>
    <t>30228</t>
  </si>
  <si>
    <t>530111210000000002853</t>
  </si>
  <si>
    <t>一般公用支出</t>
  </si>
  <si>
    <t>30229</t>
  </si>
  <si>
    <t>福利费</t>
  </si>
  <si>
    <t>530111210000000002849</t>
  </si>
  <si>
    <t>社会保障缴费</t>
  </si>
  <si>
    <t>30112</t>
  </si>
  <si>
    <t>其他社会保障缴费</t>
  </si>
  <si>
    <t>530111210000000002848</t>
  </si>
  <si>
    <t>事业人员工资支出</t>
  </si>
  <si>
    <t>30101</t>
  </si>
  <si>
    <t>基本工资</t>
  </si>
  <si>
    <t>30102</t>
  </si>
  <si>
    <t>津贴补贴</t>
  </si>
  <si>
    <t>530111241100002103353</t>
  </si>
  <si>
    <t>其他人员支出</t>
  </si>
  <si>
    <t>30199</t>
  </si>
  <si>
    <t>其他工资福利支出</t>
  </si>
  <si>
    <t>其他教育费附加安排的支出</t>
  </si>
  <si>
    <t>30216</t>
  </si>
  <si>
    <t>培训费</t>
  </si>
  <si>
    <t>530111231100001491675</t>
  </si>
  <si>
    <t>离退休人员支出</t>
  </si>
  <si>
    <t>30305</t>
  </si>
  <si>
    <t>生活补助</t>
  </si>
  <si>
    <t>530111241100002110181</t>
  </si>
  <si>
    <t>离退休干部走访慰问经费</t>
  </si>
  <si>
    <t>30299</t>
  </si>
  <si>
    <t>其他商品和服务支出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</si>
  <si>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</si>
  <si>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</si>
  <si>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</si>
  <si>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</si>
  <si>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</si>
  <si>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</si>
  <si>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</si>
  <si>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</si>
  <si>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530111210000000002850</t>
  </si>
  <si>
    <t>30113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</si>
  <si>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</si>
  <si>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</si>
  <si>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</si>
  <si>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</si>
  <si>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</si>
  <si>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</si>
  <si>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</si>
  <si>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311 专项业务类</t>
  </si>
  <si>
    <t>义务教育课后服务补助经费</t>
  </si>
  <si>
    <t>义务教育课后服务收费经费</t>
  </si>
  <si>
    <t>收支专用账户2025年利息资金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</si>
  <si>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</si>
  <si>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</si>
  <si>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</si>
  <si>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</si>
  <si>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</si>
  <si>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</si>
  <si>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</si>
  <si>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</si>
  <si>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</si>
  <si>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</si>
  <si>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</si>
  <si>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</si>
  <si>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=</t>
  </si>
  <si>
    <t>4366</t>
  </si>
  <si>
    <t>人</t>
  </si>
  <si>
    <t>定量指标</t>
  </si>
  <si>
    <t>人均400元</t>
  </si>
  <si>
    <t>效益指标</t>
  </si>
  <si>
    <t>社会效益</t>
  </si>
  <si>
    <t>&gt;=</t>
  </si>
  <si>
    <t>90</t>
  </si>
  <si>
    <t>%</t>
  </si>
  <si>
    <t>按时按量完成课后服务</t>
  </si>
  <si>
    <t>满意度指标</t>
  </si>
  <si>
    <t>服务对象满意度</t>
  </si>
  <si>
    <t>家长满意度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</si>
  <si>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</si>
  <si>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</si>
  <si>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</si>
  <si>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</si>
  <si>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备注：昆明市官渡区东华二小2025年无政府性基金支出预算。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</si>
  <si>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</si>
  <si>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</si>
  <si>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</si>
  <si>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</si>
  <si>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</si>
  <si>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</si>
  <si>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</si>
  <si>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</si>
  <si>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</si>
  <si>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</si>
  <si>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</si>
  <si>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备注：昆明市官渡区东华二小2025年无政府采购预算。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</si>
  <si>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</si>
  <si>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</si>
  <si>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</si>
  <si>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</si>
  <si>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</si>
  <si>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</si>
  <si>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</si>
  <si>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备注：昆明市官渡区东华二小2025年无政府购买服务预算。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</si>
  <si>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</si>
  <si>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</si>
  <si>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</si>
  <si>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</si>
  <si>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</si>
  <si>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</si>
  <si>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</si>
  <si>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</si>
  <si>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</si>
  <si>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</si>
  <si>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</si>
  <si>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</si>
  <si>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</si>
  <si>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</si>
  <si>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</si>
  <si>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</si>
  <si>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</si>
  <si>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</si>
  <si>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</si>
  <si>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</si>
  <si>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</si>
  <si>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</si>
  <si>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</si>
  <si>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备注：昆明市官渡区东华二小2025年无对下转移支付预算。</t>
  </si>
  <si>
    <t>预算09-2表</t>
  </si>
  <si>
    <t>备注：昆明市官渡区东华二小2025年无对下转移支付绩效预算。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</si>
  <si>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</si>
  <si>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</si>
  <si>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</si>
  <si>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</si>
  <si>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</si>
  <si>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</si>
  <si>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</si>
  <si>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</si>
  <si>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备注：昆明市官渡区东华二小2025年无新增资产配置预算。</t>
  </si>
  <si>
    <t>预算11表</t>
  </si>
  <si>
    <t>上级补助</t>
  </si>
  <si>
    <t>备注：昆明市官渡区东华二小2025年上级转移支付补助项目支出预算。</t>
  </si>
  <si>
    <t>预算12表</t>
  </si>
  <si>
    <t>项目级次</t>
  </si>
  <si>
    <t>313 事业发展类</t>
  </si>
  <si>
    <t>义务教育课后服务财政补助资金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</si>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</sst>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[=0]&quot;&quot;;General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0"/>
      <name val="宋体"/>
      <charset val="134"/>
    </font>
    <font>
      <sz val="9.75"/>
      <color rgb="FF000000"/>
      <name val="SimSun"/>
      <charset val="134"/>
    </font>
    <font>
      <sz val="10.5"/>
      <color rgb="FF000000"/>
      <name val="宋体"/>
      <charset val="134"/>
    </font>
    <font>
      <b/>
      <sz val="9"/>
      <color rgb="FF000000"/>
      <name val="宋体"/>
      <charset val="134"/>
    </font>
    <font>
      <sz val="11.25"/>
      <color rgb="FF000000"/>
      <name val="宋体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0" fontId="5" fillId="0" borderId="7">
      <alignment horizontal="right" vertical="center"/>
    </xf>
    <xf numFmtId="0" fontId="41" fillId="0" borderId="0">
      <alignment vertical="center"/>
    </xf>
    <xf numFmtId="178" fontId="5" fillId="0" borderId="7">
      <alignment horizontal="right" vertical="center"/>
    </xf>
    <xf numFmtId="49" fontId="5" fillId="0" borderId="7">
      <alignment horizontal="left" vertical="center" wrapText="1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80" fontId="5" fillId="0" borderId="7">
      <alignment horizontal="right" vertical="center"/>
    </xf>
    <xf numFmtId="0" fontId="5" fillId="0" borderId="0">
      <alignment vertical="top"/>
      <protection locked="0"/>
    </xf>
  </cellStyleXfs>
  <cellXfs count="22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58" applyFont="1" applyFill="1" applyBorder="1" applyAlignment="1" applyProtection="1">
      <alignment horizontal="left" vertical="center" wrapText="1"/>
      <protection locked="0"/>
    </xf>
    <xf numFmtId="0" fontId="2" fillId="0" borderId="1" xfId="58" applyFont="1" applyFill="1" applyBorder="1" applyAlignment="1" applyProtection="1">
      <alignment horizontal="left" vertical="center" wrapText="1"/>
      <protection locked="0"/>
    </xf>
    <xf numFmtId="4" fontId="5" fillId="0" borderId="1" xfId="58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52" applyFont="1" applyFill="1" applyBorder="1" applyAlignment="1">
      <alignment horizontal="center" vertical="center" wrapText="1"/>
    </xf>
    <xf numFmtId="0" fontId="6" fillId="0" borderId="9" xfId="52" applyFont="1" applyFill="1" applyBorder="1" applyAlignment="1">
      <alignment horizontal="center" vertical="center" wrapText="1"/>
    </xf>
    <xf numFmtId="0" fontId="2" fillId="0" borderId="2" xfId="58" applyFont="1" applyFill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/>
    <xf numFmtId="4" fontId="5" fillId="0" borderId="9" xfId="58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8" fillId="0" borderId="7" xfId="55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9" fillId="0" borderId="0" xfId="0" applyFont="1" applyBorder="1" applyAlignment="1">
      <alignment vertical="top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8" fillId="0" borderId="7" xfId="57" applyNumberFormat="1" applyFont="1" applyBorder="1" applyAlignment="1">
      <alignment horizontal="center" vertical="center"/>
    </xf>
    <xf numFmtId="180" fontId="8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8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4" fillId="0" borderId="7" xfId="0" applyNumberFormat="1" applyFont="1" applyFill="1" applyBorder="1" applyAlignment="1" applyProtection="1">
      <alignment horizontal="left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49" fontId="14" fillId="0" borderId="6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Border="1"/>
    <xf numFmtId="0" fontId="1" fillId="0" borderId="0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178" fontId="8" fillId="0" borderId="1" xfId="0" applyNumberFormat="1" applyFont="1" applyBorder="1" applyAlignment="1">
      <alignment horizontal="right" vertical="center"/>
    </xf>
    <xf numFmtId="178" fontId="8" fillId="0" borderId="9" xfId="0" applyNumberFormat="1" applyFont="1" applyBorder="1" applyAlignment="1">
      <alignment horizontal="right" vertical="center"/>
    </xf>
    <xf numFmtId="178" fontId="8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7" xfId="58" applyFont="1" applyFill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Fill="1" applyBorder="1" applyAlignment="1" applyProtection="1">
      <alignment horizontal="right" vertical="center"/>
      <protection locked="0"/>
    </xf>
    <xf numFmtId="178" fontId="5" fillId="0" borderId="7" xfId="55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7" xfId="0" applyFont="1" applyFill="1" applyBorder="1" applyAlignment="1" applyProtection="1">
      <alignment vertical="top" wrapText="1"/>
      <protection locked="0"/>
    </xf>
    <xf numFmtId="0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7" xfId="55" applyNumberFormat="1" applyFo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58" applyFont="1" applyFill="1" applyBorder="1" applyAlignment="1" applyProtection="1">
      <alignment horizontal="left" vertical="center" wrapText="1"/>
    </xf>
    <xf numFmtId="178" fontId="14" fillId="0" borderId="7" xfId="55" applyFont="1">
      <alignment horizontal="right" vertical="center"/>
    </xf>
    <xf numFmtId="0" fontId="16" fillId="0" borderId="2" xfId="58" applyFont="1" applyFill="1" applyBorder="1" applyAlignment="1" applyProtection="1">
      <alignment horizontal="center" vertical="center"/>
    </xf>
    <xf numFmtId="0" fontId="16" fillId="0" borderId="4" xfId="58" applyFont="1" applyFill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78" fontId="18" fillId="0" borderId="7" xfId="55" applyFo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178" fontId="5" fillId="0" borderId="16" xfId="55" applyBorder="1" applyAlignment="1" applyProtection="1">
      <alignment horizontal="center" vertical="center"/>
      <protection locked="0"/>
    </xf>
    <xf numFmtId="178" fontId="5" fillId="0" borderId="17" xfId="55" applyBorder="1" applyAlignment="1" applyProtection="1">
      <alignment horizontal="center" vertical="center"/>
      <protection locked="0"/>
    </xf>
    <xf numFmtId="178" fontId="8" fillId="0" borderId="7" xfId="0" applyNumberFormat="1" applyFont="1" applyBorder="1" applyAlignment="1">
      <alignment horizontal="center" vertical="center"/>
    </xf>
    <xf numFmtId="181" fontId="2" fillId="3" borderId="7" xfId="58" applyNumberFormat="1" applyFont="1" applyFill="1" applyBorder="1" applyAlignment="1" applyProtection="1">
      <alignment horizontal="left" vertical="center" wrapText="1"/>
    </xf>
    <xf numFmtId="178" fontId="5" fillId="0" borderId="16" xfId="55" applyBorder="1" applyProtection="1">
      <alignment horizontal="right" vertical="center"/>
      <protection locked="0"/>
    </xf>
    <xf numFmtId="178" fontId="5" fillId="0" borderId="17" xfId="55" applyBorder="1" applyProtection="1">
      <alignment horizontal="right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49" fontId="20" fillId="0" borderId="7" xfId="54" applyFont="1">
      <alignment horizontal="left" vertical="center" wrapText="1"/>
    </xf>
    <xf numFmtId="49" fontId="14" fillId="0" borderId="7" xfId="54" applyFo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9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178" fontId="21" fillId="0" borderId="7" xfId="55" applyFont="1">
      <alignment horizontal="righ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常规 3 3" xf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5" activePane="bottomLeft" state="frozen"/>
      <selection/>
      <selection pane="bottomLeft" activeCell="B11" sqref="B1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52"/>
      <c r="B2" s="52"/>
      <c r="C2" s="52"/>
      <c r="D2" s="70" t="s">
        <v>0</v>
      </c>
    </row>
    <row r="3" ht="41.25" customHeight="1" spans="1:1">
      <c r="A3" s="47" t="str">
        <f>"2025"&amp;"年部门财务收支预算总表"</f>
        <v>2025年部门财务收支预算总表</v>
      </c>
    </row>
    <row r="4" ht="17.25" customHeight="1" spans="1:4">
      <c r="A4" s="50" t="s">
        <v>1</v>
      </c>
      <c r="B4" s="173"/>
      <c r="D4" s="159" t="s">
        <v>2</v>
      </c>
    </row>
    <row r="5" ht="23.25" customHeight="1" spans="1:4">
      <c r="A5" s="184" t="s">
        <v>3</v>
      </c>
      <c r="B5" s="185"/>
      <c r="C5" s="184" t="s">
        <v>4</v>
      </c>
      <c r="D5" s="185"/>
    </row>
    <row r="6" ht="24" customHeight="1" spans="1:4">
      <c r="A6" s="184" t="s">
        <v>5</v>
      </c>
      <c r="B6" s="184" t="s">
        <v>6</v>
      </c>
      <c r="C6" s="184" t="s">
        <v>7</v>
      </c>
      <c r="D6" s="184" t="s">
        <v>6</v>
      </c>
    </row>
    <row r="7" ht="17.25" customHeight="1" spans="1:4">
      <c r="A7" s="186" t="s">
        <v>8</v>
      </c>
      <c r="B7" s="187">
        <v>42862849.47</v>
      </c>
      <c r="C7" s="186" t="s">
        <v>9</v>
      </c>
      <c r="D7" s="86"/>
    </row>
    <row r="8" ht="17.25" customHeight="1" spans="1:4">
      <c r="A8" s="186" t="s">
        <v>10</v>
      </c>
      <c r="B8" s="86"/>
      <c r="C8" s="186" t="s">
        <v>11</v>
      </c>
      <c r="D8" s="86"/>
    </row>
    <row r="9" ht="17.25" customHeight="1" spans="1:4">
      <c r="A9" s="186" t="s">
        <v>12</v>
      </c>
      <c r="B9" s="168"/>
      <c r="C9" s="225" t="s">
        <v>13</v>
      </c>
      <c r="D9" s="86"/>
    </row>
    <row r="10" ht="17.25" customHeight="1" spans="1:4">
      <c r="A10" s="186" t="s">
        <v>14</v>
      </c>
      <c r="B10" s="86"/>
      <c r="C10" s="225" t="s">
        <v>15</v>
      </c>
      <c r="D10" s="86"/>
    </row>
    <row r="11" ht="17.25" customHeight="1" spans="1:4">
      <c r="A11" s="186" t="s">
        <v>16</v>
      </c>
      <c r="B11" s="187">
        <v>1748400</v>
      </c>
      <c r="C11" s="225" t="s">
        <v>17</v>
      </c>
      <c r="D11" s="187">
        <v>32785897.16</v>
      </c>
    </row>
    <row r="12" ht="17.25" customHeight="1" spans="1:4">
      <c r="A12" s="186" t="s">
        <v>18</v>
      </c>
      <c r="B12" s="86"/>
      <c r="C12" s="225" t="s">
        <v>19</v>
      </c>
      <c r="D12" s="187"/>
    </row>
    <row r="13" ht="17.25" customHeight="1" spans="1:4">
      <c r="A13" s="186" t="s">
        <v>20</v>
      </c>
      <c r="B13" s="86"/>
      <c r="C13" s="38" t="s">
        <v>21</v>
      </c>
      <c r="D13" s="187"/>
    </row>
    <row r="14" ht="17.25" customHeight="1" spans="1:4">
      <c r="A14" s="186" t="s">
        <v>22</v>
      </c>
      <c r="B14" s="86"/>
      <c r="C14" s="38" t="s">
        <v>23</v>
      </c>
      <c r="D14" s="187">
        <v>5751872.48</v>
      </c>
    </row>
    <row r="15" ht="17.25" customHeight="1" spans="1:4">
      <c r="A15" s="186" t="s">
        <v>24</v>
      </c>
      <c r="B15" s="86"/>
      <c r="C15" s="38" t="s">
        <v>25</v>
      </c>
      <c r="D15" s="187">
        <v>3121863.83</v>
      </c>
    </row>
    <row r="16" ht="17.25" customHeight="1" spans="1:4">
      <c r="A16" s="186" t="s">
        <v>26</v>
      </c>
      <c r="B16" s="187">
        <v>1748400</v>
      </c>
      <c r="C16" s="38" t="s">
        <v>27</v>
      </c>
      <c r="D16" s="86"/>
    </row>
    <row r="17" ht="17.25" customHeight="1" spans="1:4">
      <c r="A17" s="188"/>
      <c r="B17" s="86"/>
      <c r="C17" s="38" t="s">
        <v>28</v>
      </c>
      <c r="D17" s="86"/>
    </row>
    <row r="18" ht="17.25" customHeight="1" spans="1:4">
      <c r="A18" s="189"/>
      <c r="B18" s="86"/>
      <c r="C18" s="38" t="s">
        <v>29</v>
      </c>
      <c r="D18" s="86"/>
    </row>
    <row r="19" ht="17.25" customHeight="1" spans="1:4">
      <c r="A19" s="189"/>
      <c r="B19" s="86"/>
      <c r="C19" s="38" t="s">
        <v>30</v>
      </c>
      <c r="D19" s="86"/>
    </row>
    <row r="20" ht="17.25" customHeight="1" spans="1:4">
      <c r="A20" s="189"/>
      <c r="B20" s="86"/>
      <c r="C20" s="38" t="s">
        <v>31</v>
      </c>
      <c r="D20" s="86"/>
    </row>
    <row r="21" ht="17.25" customHeight="1" spans="1:4">
      <c r="A21" s="189"/>
      <c r="B21" s="86"/>
      <c r="C21" s="38" t="s">
        <v>32</v>
      </c>
      <c r="D21" s="86"/>
    </row>
    <row r="22" ht="17.25" customHeight="1" spans="1:4">
      <c r="A22" s="189"/>
      <c r="B22" s="86"/>
      <c r="C22" s="38" t="s">
        <v>33</v>
      </c>
      <c r="D22" s="86"/>
    </row>
    <row r="23" ht="17.25" customHeight="1" spans="1:4">
      <c r="A23" s="189"/>
      <c r="B23" s="86"/>
      <c r="C23" s="38" t="s">
        <v>34</v>
      </c>
      <c r="D23" s="86"/>
    </row>
    <row r="24" ht="17.25" customHeight="1" spans="1:4">
      <c r="A24" s="189"/>
      <c r="B24" s="86"/>
      <c r="C24" s="38" t="s">
        <v>35</v>
      </c>
      <c r="D24" s="86"/>
    </row>
    <row r="25" ht="17.25" customHeight="1" spans="1:4">
      <c r="A25" s="189"/>
      <c r="B25" s="86"/>
      <c r="C25" s="38" t="s">
        <v>36</v>
      </c>
      <c r="D25" s="187">
        <v>2951616</v>
      </c>
    </row>
    <row r="26" ht="17.25" customHeight="1" spans="1:4">
      <c r="A26" s="189"/>
      <c r="B26" s="86"/>
      <c r="C26" s="38" t="s">
        <v>37</v>
      </c>
      <c r="D26" s="86"/>
    </row>
    <row r="27" ht="17.25" customHeight="1" spans="1:4">
      <c r="A27" s="189"/>
      <c r="B27" s="86"/>
      <c r="C27" s="188" t="s">
        <v>38</v>
      </c>
      <c r="D27" s="86"/>
    </row>
    <row r="28" ht="17.25" customHeight="1" spans="1:4">
      <c r="A28" s="189"/>
      <c r="B28" s="86"/>
      <c r="C28" s="38" t="s">
        <v>39</v>
      </c>
      <c r="D28" s="86"/>
    </row>
    <row r="29" ht="16.5" customHeight="1" spans="1:4">
      <c r="A29" s="189"/>
      <c r="B29" s="86"/>
      <c r="C29" s="38" t="s">
        <v>40</v>
      </c>
      <c r="D29" s="86"/>
    </row>
    <row r="30" ht="16.5" customHeight="1" spans="1:4">
      <c r="A30" s="189"/>
      <c r="B30" s="86"/>
      <c r="C30" s="188" t="s">
        <v>41</v>
      </c>
      <c r="D30" s="86"/>
    </row>
    <row r="31" ht="17.25" customHeight="1" spans="1:4">
      <c r="A31" s="189"/>
      <c r="B31" s="86"/>
      <c r="C31" s="188" t="s">
        <v>42</v>
      </c>
      <c r="D31" s="86"/>
    </row>
    <row r="32" ht="17.25" customHeight="1" spans="1:4">
      <c r="A32" s="189"/>
      <c r="B32" s="86"/>
      <c r="C32" s="38" t="s">
        <v>43</v>
      </c>
      <c r="D32" s="86"/>
    </row>
    <row r="33" ht="16.5" customHeight="1" spans="1:4">
      <c r="A33" s="189" t="s">
        <v>44</v>
      </c>
      <c r="B33" s="226">
        <f>44611249.47-0</f>
        <v>44611249.47</v>
      </c>
      <c r="C33" s="189" t="s">
        <v>45</v>
      </c>
      <c r="D33" s="226">
        <v>44611249.47</v>
      </c>
    </row>
    <row r="34" ht="16.5" customHeight="1" spans="1:4">
      <c r="A34" s="188" t="s">
        <v>46</v>
      </c>
      <c r="B34" s="86"/>
      <c r="C34" s="188" t="s">
        <v>47</v>
      </c>
      <c r="D34" s="86"/>
    </row>
    <row r="35" ht="16.5" customHeight="1" spans="1:4">
      <c r="A35" s="38" t="s">
        <v>48</v>
      </c>
      <c r="B35" s="86"/>
      <c r="C35" s="38" t="s">
        <v>48</v>
      </c>
      <c r="D35" s="86"/>
    </row>
    <row r="36" ht="16.5" customHeight="1" spans="1:4">
      <c r="A36" s="38" t="s">
        <v>49</v>
      </c>
      <c r="B36" s="86"/>
      <c r="C36" s="38" t="s">
        <v>50</v>
      </c>
      <c r="D36" s="86"/>
    </row>
    <row r="37" ht="16.5" customHeight="1" spans="1:4">
      <c r="A37" s="190" t="s">
        <v>51</v>
      </c>
      <c r="B37" s="226">
        <f>44611249.47-0</f>
        <v>44611249.47</v>
      </c>
      <c r="C37" s="190" t="s">
        <v>52</v>
      </c>
      <c r="D37" s="226">
        <v>44611249.47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5">
        <v>1</v>
      </c>
      <c r="B2" s="126">
        <v>0</v>
      </c>
      <c r="C2" s="125">
        <v>1</v>
      </c>
      <c r="D2" s="127"/>
      <c r="E2" s="127"/>
      <c r="F2" s="124" t="s">
        <v>299</v>
      </c>
    </row>
    <row r="3" ht="42" customHeight="1" spans="1:6">
      <c r="A3" s="128" t="str">
        <f>"2025"&amp;"年部门政府性基金预算支出预算表"</f>
        <v>2025年部门政府性基金预算支出预算表</v>
      </c>
      <c r="B3" s="128" t="s">
        <v>300</v>
      </c>
      <c r="C3" s="129"/>
      <c r="D3" s="130"/>
      <c r="E3" s="130"/>
      <c r="F3" s="130"/>
    </row>
    <row r="4" ht="13.5" customHeight="1" spans="1:6">
      <c r="A4" s="5" t="s">
        <v>1</v>
      </c>
      <c r="B4" s="5" t="s">
        <v>301</v>
      </c>
      <c r="C4" s="125"/>
      <c r="D4" s="127"/>
      <c r="E4" s="127"/>
      <c r="F4" s="124" t="s">
        <v>2</v>
      </c>
    </row>
    <row r="5" ht="19.5" customHeight="1" spans="1:6">
      <c r="A5" s="131" t="s">
        <v>191</v>
      </c>
      <c r="B5" s="132" t="s">
        <v>73</v>
      </c>
      <c r="C5" s="131" t="s">
        <v>74</v>
      </c>
      <c r="D5" s="11" t="s">
        <v>302</v>
      </c>
      <c r="E5" s="12"/>
      <c r="F5" s="13"/>
    </row>
    <row r="6" ht="18.75" customHeight="1" spans="1:6">
      <c r="A6" s="133"/>
      <c r="B6" s="134"/>
      <c r="C6" s="133"/>
      <c r="D6" s="16" t="s">
        <v>56</v>
      </c>
      <c r="E6" s="11" t="s">
        <v>76</v>
      </c>
      <c r="F6" s="16" t="s">
        <v>77</v>
      </c>
    </row>
    <row r="7" ht="18.75" customHeight="1" spans="1:6">
      <c r="A7" s="74">
        <v>1</v>
      </c>
      <c r="B7" s="135" t="s">
        <v>84</v>
      </c>
      <c r="C7" s="74">
        <v>3</v>
      </c>
      <c r="D7" s="136">
        <v>4</v>
      </c>
      <c r="E7" s="136">
        <v>5</v>
      </c>
      <c r="F7" s="136">
        <v>6</v>
      </c>
    </row>
    <row r="8" ht="21" customHeight="1" spans="1:6">
      <c r="A8" s="36"/>
      <c r="B8" s="36"/>
      <c r="C8" s="36"/>
      <c r="D8" s="86"/>
      <c r="E8" s="86"/>
      <c r="F8" s="86"/>
    </row>
    <row r="9" ht="21" customHeight="1" spans="1:6">
      <c r="A9" s="36"/>
      <c r="B9" s="36"/>
      <c r="C9" s="36"/>
      <c r="D9" s="86"/>
      <c r="E9" s="86"/>
      <c r="F9" s="86"/>
    </row>
    <row r="10" ht="18.75" customHeight="1" spans="1:6">
      <c r="A10" s="137" t="s">
        <v>179</v>
      </c>
      <c r="B10" s="137" t="s">
        <v>179</v>
      </c>
      <c r="C10" s="138" t="s">
        <v>179</v>
      </c>
      <c r="D10" s="86"/>
      <c r="E10" s="86"/>
      <c r="F10" s="86"/>
    </row>
    <row r="11" customHeight="1" spans="1:1">
      <c r="A11" t="s">
        <v>303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833333333333" customWidth="1"/>
    <col min="6" max="6" width="7.71666666666667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90"/>
      <c r="C2" s="90"/>
      <c r="R2" s="3"/>
      <c r="S2" s="3" t="s">
        <v>304</v>
      </c>
    </row>
    <row r="3" ht="41.25" customHeight="1" spans="1:19">
      <c r="A3" s="79" t="str">
        <f>"2025"&amp;"年部门政府采购预算表"</f>
        <v>2025年部门政府采购预算表</v>
      </c>
      <c r="B3" s="72"/>
      <c r="C3" s="72"/>
      <c r="D3" s="4"/>
      <c r="E3" s="4"/>
      <c r="F3" s="4"/>
      <c r="G3" s="4"/>
      <c r="H3" s="4"/>
      <c r="I3" s="4"/>
      <c r="J3" s="4"/>
      <c r="K3" s="4"/>
      <c r="L3" s="4"/>
      <c r="M3" s="72"/>
      <c r="N3" s="4"/>
      <c r="O3" s="4"/>
      <c r="P3" s="72"/>
      <c r="Q3" s="4"/>
      <c r="R3" s="72"/>
      <c r="S3" s="72"/>
    </row>
    <row r="4" ht="18.75" customHeight="1" spans="1:19">
      <c r="A4" s="117" t="s">
        <v>1</v>
      </c>
      <c r="B4" s="92"/>
      <c r="C4" s="92"/>
      <c r="D4" s="7"/>
      <c r="E4" s="7"/>
      <c r="F4" s="7"/>
      <c r="G4" s="7"/>
      <c r="H4" s="7"/>
      <c r="I4" s="7"/>
      <c r="J4" s="7"/>
      <c r="K4" s="7"/>
      <c r="L4" s="7"/>
      <c r="R4" s="8"/>
      <c r="S4" s="124" t="s">
        <v>2</v>
      </c>
    </row>
    <row r="5" ht="15.75" customHeight="1" spans="1:19">
      <c r="A5" s="10" t="s">
        <v>190</v>
      </c>
      <c r="B5" s="93" t="s">
        <v>191</v>
      </c>
      <c r="C5" s="93" t="s">
        <v>305</v>
      </c>
      <c r="D5" s="94" t="s">
        <v>306</v>
      </c>
      <c r="E5" s="94" t="s">
        <v>307</v>
      </c>
      <c r="F5" s="94" t="s">
        <v>308</v>
      </c>
      <c r="G5" s="94" t="s">
        <v>309</v>
      </c>
      <c r="H5" s="94" t="s">
        <v>310</v>
      </c>
      <c r="I5" s="107" t="s">
        <v>198</v>
      </c>
      <c r="J5" s="107"/>
      <c r="K5" s="107"/>
      <c r="L5" s="107"/>
      <c r="M5" s="108"/>
      <c r="N5" s="107"/>
      <c r="O5" s="107"/>
      <c r="P5" s="87"/>
      <c r="Q5" s="107"/>
      <c r="R5" s="108"/>
      <c r="S5" s="88"/>
    </row>
    <row r="6" ht="17.25" customHeight="1" spans="1:19">
      <c r="A6" s="15"/>
      <c r="B6" s="95"/>
      <c r="C6" s="95"/>
      <c r="D6" s="96"/>
      <c r="E6" s="96"/>
      <c r="F6" s="96"/>
      <c r="G6" s="96"/>
      <c r="H6" s="96"/>
      <c r="I6" s="96" t="s">
        <v>56</v>
      </c>
      <c r="J6" s="96" t="s">
        <v>59</v>
      </c>
      <c r="K6" s="96" t="s">
        <v>311</v>
      </c>
      <c r="L6" s="96" t="s">
        <v>312</v>
      </c>
      <c r="M6" s="109" t="s">
        <v>313</v>
      </c>
      <c r="N6" s="110" t="s">
        <v>314</v>
      </c>
      <c r="O6" s="110"/>
      <c r="P6" s="115"/>
      <c r="Q6" s="110"/>
      <c r="R6" s="116"/>
      <c r="S6" s="97"/>
    </row>
    <row r="7" ht="54" customHeight="1" spans="1:19">
      <c r="A7" s="18"/>
      <c r="B7" s="97"/>
      <c r="C7" s="97"/>
      <c r="D7" s="98"/>
      <c r="E7" s="98"/>
      <c r="F7" s="98"/>
      <c r="G7" s="98"/>
      <c r="H7" s="98"/>
      <c r="I7" s="98"/>
      <c r="J7" s="98" t="s">
        <v>58</v>
      </c>
      <c r="K7" s="98"/>
      <c r="L7" s="98"/>
      <c r="M7" s="111"/>
      <c r="N7" s="98" t="s">
        <v>58</v>
      </c>
      <c r="O7" s="98" t="s">
        <v>65</v>
      </c>
      <c r="P7" s="97" t="s">
        <v>66</v>
      </c>
      <c r="Q7" s="98" t="s">
        <v>67</v>
      </c>
      <c r="R7" s="111" t="s">
        <v>68</v>
      </c>
      <c r="S7" s="97" t="s">
        <v>69</v>
      </c>
    </row>
    <row r="8" ht="18" customHeight="1" spans="1:19">
      <c r="A8" s="118">
        <v>1</v>
      </c>
      <c r="B8" s="118" t="s">
        <v>84</v>
      </c>
      <c r="C8" s="119">
        <v>3</v>
      </c>
      <c r="D8" s="119">
        <v>4</v>
      </c>
      <c r="E8" s="118">
        <v>5</v>
      </c>
      <c r="F8" s="118">
        <v>6</v>
      </c>
      <c r="G8" s="118">
        <v>7</v>
      </c>
      <c r="H8" s="118">
        <v>8</v>
      </c>
      <c r="I8" s="118">
        <v>9</v>
      </c>
      <c r="J8" s="118">
        <v>10</v>
      </c>
      <c r="K8" s="118">
        <v>11</v>
      </c>
      <c r="L8" s="118">
        <v>12</v>
      </c>
      <c r="M8" s="118">
        <v>13</v>
      </c>
      <c r="N8" s="118">
        <v>14</v>
      </c>
      <c r="O8" s="118">
        <v>15</v>
      </c>
      <c r="P8" s="118">
        <v>16</v>
      </c>
      <c r="Q8" s="118">
        <v>17</v>
      </c>
      <c r="R8" s="118">
        <v>18</v>
      </c>
      <c r="S8" s="118">
        <v>19</v>
      </c>
    </row>
    <row r="9" ht="21" customHeight="1" spans="1:19">
      <c r="A9" s="99"/>
      <c r="B9" s="100"/>
      <c r="C9" s="100"/>
      <c r="D9" s="101"/>
      <c r="E9" s="101"/>
      <c r="F9" s="101"/>
      <c r="G9" s="120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ht="21" customHeight="1" spans="1:19">
      <c r="A10" s="102" t="s">
        <v>179</v>
      </c>
      <c r="B10" s="103"/>
      <c r="C10" s="103"/>
      <c r="D10" s="104"/>
      <c r="E10" s="104"/>
      <c r="F10" s="104"/>
      <c r="G10" s="121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ht="21" customHeight="1" spans="1:19">
      <c r="A11" s="117" t="s">
        <v>315</v>
      </c>
      <c r="B11" s="5"/>
      <c r="C11" s="5"/>
      <c r="D11" s="117"/>
      <c r="E11" s="117"/>
      <c r="F11" s="117"/>
      <c r="G11" s="122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topLeftCell="B1" workbookViewId="0">
      <pane ySplit="1" topLeftCell="A2" activePane="bottomLeft" state="frozen"/>
      <selection/>
      <selection pane="bottomLeft" activeCell="E17" sqref="E1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83"/>
      <c r="B2" s="90"/>
      <c r="C2" s="90"/>
      <c r="D2" s="90"/>
      <c r="E2" s="90"/>
      <c r="F2" s="90"/>
      <c r="G2" s="90"/>
      <c r="H2" s="83"/>
      <c r="I2" s="83"/>
      <c r="J2" s="83"/>
      <c r="K2" s="83"/>
      <c r="L2" s="83"/>
      <c r="M2" s="83"/>
      <c r="N2" s="105"/>
      <c r="O2" s="83"/>
      <c r="P2" s="83"/>
      <c r="Q2" s="90"/>
      <c r="R2" s="83"/>
      <c r="S2" s="113"/>
      <c r="T2" s="113" t="s">
        <v>316</v>
      </c>
    </row>
    <row r="3" ht="41.25" customHeight="1" spans="1:20">
      <c r="A3" s="79" t="str">
        <f>"2025"&amp;"年部门政府购买服务预算表"</f>
        <v>2025年部门政府购买服务预算表</v>
      </c>
      <c r="B3" s="72"/>
      <c r="C3" s="72"/>
      <c r="D3" s="72"/>
      <c r="E3" s="72"/>
      <c r="F3" s="72"/>
      <c r="G3" s="72"/>
      <c r="H3" s="91"/>
      <c r="I3" s="91"/>
      <c r="J3" s="91"/>
      <c r="K3" s="91"/>
      <c r="L3" s="91"/>
      <c r="M3" s="91"/>
      <c r="N3" s="106"/>
      <c r="O3" s="91"/>
      <c r="P3" s="91"/>
      <c r="Q3" s="72"/>
      <c r="R3" s="91"/>
      <c r="S3" s="106"/>
      <c r="T3" s="72"/>
    </row>
    <row r="4" ht="22.5" customHeight="1" spans="1:20">
      <c r="A4" s="80" t="s">
        <v>1</v>
      </c>
      <c r="B4" s="92"/>
      <c r="C4" s="92"/>
      <c r="D4" s="92"/>
      <c r="E4" s="92"/>
      <c r="F4" s="92"/>
      <c r="G4" s="92"/>
      <c r="H4" s="81"/>
      <c r="I4" s="81"/>
      <c r="J4" s="81"/>
      <c r="K4" s="81"/>
      <c r="L4" s="81"/>
      <c r="M4" s="81"/>
      <c r="N4" s="105"/>
      <c r="O4" s="83"/>
      <c r="P4" s="83"/>
      <c r="Q4" s="90"/>
      <c r="R4" s="83"/>
      <c r="S4" s="114"/>
      <c r="T4" s="113" t="s">
        <v>2</v>
      </c>
    </row>
    <row r="5" ht="24" customHeight="1" spans="1:20">
      <c r="A5" s="10" t="s">
        <v>190</v>
      </c>
      <c r="B5" s="93" t="s">
        <v>191</v>
      </c>
      <c r="C5" s="93" t="s">
        <v>305</v>
      </c>
      <c r="D5" s="93" t="s">
        <v>317</v>
      </c>
      <c r="E5" s="93" t="s">
        <v>318</v>
      </c>
      <c r="F5" s="93" t="s">
        <v>319</v>
      </c>
      <c r="G5" s="93" t="s">
        <v>320</v>
      </c>
      <c r="H5" s="94" t="s">
        <v>321</v>
      </c>
      <c r="I5" s="94" t="s">
        <v>322</v>
      </c>
      <c r="J5" s="107" t="s">
        <v>198</v>
      </c>
      <c r="K5" s="107"/>
      <c r="L5" s="107"/>
      <c r="M5" s="107"/>
      <c r="N5" s="108"/>
      <c r="O5" s="107"/>
      <c r="P5" s="107"/>
      <c r="Q5" s="87"/>
      <c r="R5" s="107"/>
      <c r="S5" s="108"/>
      <c r="T5" s="88"/>
    </row>
    <row r="6" ht="24" customHeight="1" spans="1:20">
      <c r="A6" s="15"/>
      <c r="B6" s="95"/>
      <c r="C6" s="95"/>
      <c r="D6" s="95"/>
      <c r="E6" s="95"/>
      <c r="F6" s="95"/>
      <c r="G6" s="95"/>
      <c r="H6" s="96"/>
      <c r="I6" s="96"/>
      <c r="J6" s="96" t="s">
        <v>56</v>
      </c>
      <c r="K6" s="96" t="s">
        <v>59</v>
      </c>
      <c r="L6" s="96" t="s">
        <v>311</v>
      </c>
      <c r="M6" s="96" t="s">
        <v>312</v>
      </c>
      <c r="N6" s="109" t="s">
        <v>313</v>
      </c>
      <c r="O6" s="110" t="s">
        <v>314</v>
      </c>
      <c r="P6" s="110"/>
      <c r="Q6" s="115"/>
      <c r="R6" s="110"/>
      <c r="S6" s="116"/>
      <c r="T6" s="97"/>
    </row>
    <row r="7" ht="54" customHeight="1" spans="1:20">
      <c r="A7" s="18"/>
      <c r="B7" s="97"/>
      <c r="C7" s="97"/>
      <c r="D7" s="97"/>
      <c r="E7" s="97"/>
      <c r="F7" s="97"/>
      <c r="G7" s="97"/>
      <c r="H7" s="98"/>
      <c r="I7" s="98"/>
      <c r="J7" s="98"/>
      <c r="K7" s="98" t="s">
        <v>58</v>
      </c>
      <c r="L7" s="98"/>
      <c r="M7" s="98"/>
      <c r="N7" s="111"/>
      <c r="O7" s="98" t="s">
        <v>58</v>
      </c>
      <c r="P7" s="98" t="s">
        <v>65</v>
      </c>
      <c r="Q7" s="97" t="s">
        <v>66</v>
      </c>
      <c r="R7" s="98" t="s">
        <v>67</v>
      </c>
      <c r="S7" s="111" t="s">
        <v>68</v>
      </c>
      <c r="T7" s="97" t="s">
        <v>69</v>
      </c>
    </row>
    <row r="8" ht="17.25" customHeight="1" spans="1:20">
      <c r="A8" s="19">
        <v>1</v>
      </c>
      <c r="B8" s="97">
        <v>2</v>
      </c>
      <c r="C8" s="19">
        <v>3</v>
      </c>
      <c r="D8" s="19">
        <v>4</v>
      </c>
      <c r="E8" s="97">
        <v>5</v>
      </c>
      <c r="F8" s="19">
        <v>6</v>
      </c>
      <c r="G8" s="19">
        <v>7</v>
      </c>
      <c r="H8" s="97">
        <v>8</v>
      </c>
      <c r="I8" s="19">
        <v>9</v>
      </c>
      <c r="J8" s="19">
        <v>10</v>
      </c>
      <c r="K8" s="97">
        <v>11</v>
      </c>
      <c r="L8" s="19">
        <v>12</v>
      </c>
      <c r="M8" s="19">
        <v>13</v>
      </c>
      <c r="N8" s="97">
        <v>14</v>
      </c>
      <c r="O8" s="19">
        <v>15</v>
      </c>
      <c r="P8" s="19">
        <v>16</v>
      </c>
      <c r="Q8" s="97">
        <v>17</v>
      </c>
      <c r="R8" s="19">
        <v>18</v>
      </c>
      <c r="S8" s="19">
        <v>19</v>
      </c>
      <c r="T8" s="19">
        <v>20</v>
      </c>
    </row>
    <row r="9" ht="21" customHeight="1" spans="1:20">
      <c r="A9" s="99"/>
      <c r="B9" s="100"/>
      <c r="C9" s="100"/>
      <c r="D9" s="100"/>
      <c r="E9" s="100"/>
      <c r="F9" s="100"/>
      <c r="G9" s="100"/>
      <c r="H9" s="101"/>
      <c r="I9" s="101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1" customHeight="1" spans="1:20">
      <c r="A10" s="102" t="s">
        <v>179</v>
      </c>
      <c r="B10" s="103"/>
      <c r="C10" s="103"/>
      <c r="D10" s="103"/>
      <c r="E10" s="103"/>
      <c r="F10" s="103"/>
      <c r="G10" s="103"/>
      <c r="H10" s="104"/>
      <c r="I10" s="112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customHeight="1" spans="1:1">
      <c r="A11" t="s">
        <v>323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topLeftCell="E1" workbookViewId="0">
      <pane ySplit="1" topLeftCell="A2" activePane="bottomLeft" state="frozen"/>
      <selection/>
      <selection pane="bottomLeft" activeCell="I13" sqref="I13"/>
    </sheetView>
  </sheetViews>
  <sheetFormatPr defaultColWidth="9.14166666666667" defaultRowHeight="14.25" customHeight="1"/>
  <cols>
    <col min="1" max="1" width="37.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8"/>
      <c r="W2" s="3"/>
      <c r="X2" s="3" t="s">
        <v>324</v>
      </c>
    </row>
    <row r="3" ht="41.25" customHeight="1" spans="1:24">
      <c r="A3" s="79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72"/>
      <c r="X3" s="72"/>
    </row>
    <row r="4" ht="18" customHeight="1" spans="1:24">
      <c r="A4" s="80" t="s">
        <v>1</v>
      </c>
      <c r="B4" s="81"/>
      <c r="C4" s="81"/>
      <c r="D4" s="82"/>
      <c r="E4" s="83"/>
      <c r="F4" s="83"/>
      <c r="G4" s="83"/>
      <c r="H4" s="83"/>
      <c r="I4" s="83"/>
      <c r="W4" s="8"/>
      <c r="X4" s="8" t="s">
        <v>2</v>
      </c>
    </row>
    <row r="5" ht="19.5" customHeight="1" spans="1:24">
      <c r="A5" s="33" t="s">
        <v>325</v>
      </c>
      <c r="B5" s="11" t="s">
        <v>198</v>
      </c>
      <c r="C5" s="12"/>
      <c r="D5" s="12"/>
      <c r="E5" s="11" t="s">
        <v>326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7"/>
      <c r="X5" s="88"/>
    </row>
    <row r="6" ht="40.5" customHeight="1" spans="1:24">
      <c r="A6" s="19"/>
      <c r="B6" s="34" t="s">
        <v>56</v>
      </c>
      <c r="C6" s="10" t="s">
        <v>59</v>
      </c>
      <c r="D6" s="84" t="s">
        <v>311</v>
      </c>
      <c r="E6" s="54" t="s">
        <v>327</v>
      </c>
      <c r="F6" s="54" t="s">
        <v>328</v>
      </c>
      <c r="G6" s="54" t="s">
        <v>329</v>
      </c>
      <c r="H6" s="54" t="s">
        <v>330</v>
      </c>
      <c r="I6" s="54" t="s">
        <v>331</v>
      </c>
      <c r="J6" s="54" t="s">
        <v>332</v>
      </c>
      <c r="K6" s="54" t="s">
        <v>333</v>
      </c>
      <c r="L6" s="54" t="s">
        <v>334</v>
      </c>
      <c r="M6" s="54" t="s">
        <v>335</v>
      </c>
      <c r="N6" s="54" t="s">
        <v>336</v>
      </c>
      <c r="O6" s="54" t="s">
        <v>337</v>
      </c>
      <c r="P6" s="54" t="s">
        <v>338</v>
      </c>
      <c r="Q6" s="54" t="s">
        <v>339</v>
      </c>
      <c r="R6" s="54" t="s">
        <v>340</v>
      </c>
      <c r="S6" s="54" t="s">
        <v>341</v>
      </c>
      <c r="T6" s="54" t="s">
        <v>342</v>
      </c>
      <c r="U6" s="54" t="s">
        <v>343</v>
      </c>
      <c r="V6" s="54" t="s">
        <v>344</v>
      </c>
      <c r="W6" s="54" t="s">
        <v>345</v>
      </c>
      <c r="X6" s="89" t="s">
        <v>346</v>
      </c>
    </row>
    <row r="7" ht="19.5" customHeight="1" spans="1:24">
      <c r="A7" s="20">
        <v>1</v>
      </c>
      <c r="B7" s="20">
        <v>2</v>
      </c>
      <c r="C7" s="20">
        <v>3</v>
      </c>
      <c r="D7" s="85">
        <v>4</v>
      </c>
      <c r="E7" s="42">
        <v>5</v>
      </c>
      <c r="F7" s="20">
        <v>6</v>
      </c>
      <c r="G7" s="20">
        <v>7</v>
      </c>
      <c r="H7" s="85">
        <v>8</v>
      </c>
      <c r="I7" s="20">
        <v>9</v>
      </c>
      <c r="J7" s="20">
        <v>10</v>
      </c>
      <c r="K7" s="20">
        <v>11</v>
      </c>
      <c r="L7" s="85">
        <v>12</v>
      </c>
      <c r="M7" s="20">
        <v>13</v>
      </c>
      <c r="N7" s="20">
        <v>14</v>
      </c>
      <c r="O7" s="20">
        <v>15</v>
      </c>
      <c r="P7" s="85">
        <v>16</v>
      </c>
      <c r="Q7" s="20">
        <v>17</v>
      </c>
      <c r="R7" s="20">
        <v>18</v>
      </c>
      <c r="S7" s="20">
        <v>19</v>
      </c>
      <c r="T7" s="85">
        <v>20</v>
      </c>
      <c r="U7" s="85">
        <v>21</v>
      </c>
      <c r="V7" s="85">
        <v>22</v>
      </c>
      <c r="W7" s="42">
        <v>23</v>
      </c>
      <c r="X7" s="42">
        <v>24</v>
      </c>
    </row>
    <row r="8" ht="19.5" customHeight="1" spans="1:24">
      <c r="A8" s="3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ht="19.5" customHeight="1" spans="1:24">
      <c r="A9" s="7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  <row r="10" customHeight="1" spans="1:1">
      <c r="A10" t="s">
        <v>347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23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D14" sqref="D1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348</v>
      </c>
    </row>
    <row r="3" ht="41.25" customHeight="1" spans="1:10">
      <c r="A3" s="71" t="str">
        <f>"2025"&amp;"年市对下转移支付绩效目标表"</f>
        <v>2025年市对下转移支付绩效目标表</v>
      </c>
      <c r="B3" s="4"/>
      <c r="C3" s="4"/>
      <c r="D3" s="4"/>
      <c r="E3" s="4"/>
      <c r="F3" s="72"/>
      <c r="G3" s="4"/>
      <c r="H3" s="72"/>
      <c r="I3" s="72"/>
      <c r="J3" s="4"/>
    </row>
    <row r="4" ht="17.25" customHeight="1" spans="1:1">
      <c r="A4" s="5" t="s">
        <v>1</v>
      </c>
    </row>
    <row r="5" ht="44.25" customHeight="1" spans="1:10">
      <c r="A5" s="73" t="s">
        <v>325</v>
      </c>
      <c r="B5" s="73" t="s">
        <v>274</v>
      </c>
      <c r="C5" s="73" t="s">
        <v>275</v>
      </c>
      <c r="D5" s="73" t="s">
        <v>276</v>
      </c>
      <c r="E5" s="73" t="s">
        <v>277</v>
      </c>
      <c r="F5" s="74" t="s">
        <v>278</v>
      </c>
      <c r="G5" s="73" t="s">
        <v>279</v>
      </c>
      <c r="H5" s="74" t="s">
        <v>280</v>
      </c>
      <c r="I5" s="74" t="s">
        <v>281</v>
      </c>
      <c r="J5" s="73" t="s">
        <v>282</v>
      </c>
    </row>
    <row r="6" ht="14.25" customHeight="1" spans="1:10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4">
        <v>6</v>
      </c>
      <c r="G6" s="73">
        <v>7</v>
      </c>
      <c r="H6" s="74">
        <v>8</v>
      </c>
      <c r="I6" s="74">
        <v>9</v>
      </c>
      <c r="J6" s="73">
        <v>10</v>
      </c>
    </row>
    <row r="7" ht="42" customHeight="1" spans="1:10">
      <c r="A7" s="35"/>
      <c r="B7" s="75"/>
      <c r="C7" s="75"/>
      <c r="D7" s="75"/>
      <c r="E7" s="76"/>
      <c r="F7" s="77"/>
      <c r="G7" s="76"/>
      <c r="H7" s="77"/>
      <c r="I7" s="77"/>
      <c r="J7" s="76"/>
    </row>
    <row r="8" ht="42" customHeight="1" spans="1:10">
      <c r="A8" s="35"/>
      <c r="B8" s="36"/>
      <c r="C8" s="36"/>
      <c r="D8" s="36"/>
      <c r="E8" s="35"/>
      <c r="F8" s="36"/>
      <c r="G8" s="35"/>
      <c r="H8" s="36"/>
      <c r="I8" s="36"/>
      <c r="J8" s="35"/>
    </row>
    <row r="9" customHeight="1" spans="1:1">
      <c r="A9" t="s">
        <v>349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10.425" defaultRowHeight="14.25" customHeight="1"/>
  <cols>
    <col min="1" max="3" width="33.7" customWidth="1"/>
    <col min="4" max="4" width="45.575" customWidth="1"/>
    <col min="5" max="5" width="27.575" customWidth="1"/>
    <col min="6" max="6" width="21.7166666666667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4" t="s">
        <v>350</v>
      </c>
      <c r="B2" s="45"/>
      <c r="C2" s="45"/>
      <c r="D2" s="46"/>
      <c r="E2" s="46"/>
      <c r="F2" s="46"/>
      <c r="G2" s="45"/>
      <c r="H2" s="45"/>
      <c r="I2" s="46"/>
    </row>
    <row r="3" ht="41.25" customHeight="1" spans="1:9">
      <c r="A3" s="47" t="str">
        <f>"2025"&amp;"年新增资产配置预算表"</f>
        <v>2025年新增资产配置预算表</v>
      </c>
      <c r="B3" s="48"/>
      <c r="C3" s="48"/>
      <c r="D3" s="49"/>
      <c r="E3" s="49"/>
      <c r="F3" s="49"/>
      <c r="G3" s="48"/>
      <c r="H3" s="48"/>
      <c r="I3" s="49"/>
    </row>
    <row r="4" customHeight="1" spans="1:9">
      <c r="A4" s="50" t="s">
        <v>1</v>
      </c>
      <c r="B4" s="51"/>
      <c r="C4" s="51"/>
      <c r="D4" s="52"/>
      <c r="F4" s="49"/>
      <c r="G4" s="48"/>
      <c r="H4" s="48"/>
      <c r="I4" s="70" t="s">
        <v>2</v>
      </c>
    </row>
    <row r="5" ht="28.5" customHeight="1" spans="1:9">
      <c r="A5" s="53" t="s">
        <v>190</v>
      </c>
      <c r="B5" s="54" t="s">
        <v>191</v>
      </c>
      <c r="C5" s="55" t="s">
        <v>351</v>
      </c>
      <c r="D5" s="53" t="s">
        <v>352</v>
      </c>
      <c r="E5" s="53" t="s">
        <v>353</v>
      </c>
      <c r="F5" s="53" t="s">
        <v>354</v>
      </c>
      <c r="G5" s="54" t="s">
        <v>355</v>
      </c>
      <c r="H5" s="42"/>
      <c r="I5" s="53"/>
    </row>
    <row r="6" ht="21" customHeight="1" spans="1:9">
      <c r="A6" s="55"/>
      <c r="B6" s="56"/>
      <c r="C6" s="56"/>
      <c r="D6" s="57"/>
      <c r="E6" s="56"/>
      <c r="F6" s="56"/>
      <c r="G6" s="54" t="s">
        <v>309</v>
      </c>
      <c r="H6" s="54" t="s">
        <v>356</v>
      </c>
      <c r="I6" s="54" t="s">
        <v>357</v>
      </c>
    </row>
    <row r="7" ht="17.25" customHeight="1" spans="1:9">
      <c r="A7" s="58" t="s">
        <v>83</v>
      </c>
      <c r="B7" s="59"/>
      <c r="C7" s="60" t="s">
        <v>84</v>
      </c>
      <c r="D7" s="58" t="s">
        <v>85</v>
      </c>
      <c r="E7" s="61" t="s">
        <v>86</v>
      </c>
      <c r="F7" s="58" t="s">
        <v>87</v>
      </c>
      <c r="G7" s="60" t="s">
        <v>88</v>
      </c>
      <c r="H7" s="62" t="s">
        <v>89</v>
      </c>
      <c r="I7" s="61" t="s">
        <v>90</v>
      </c>
    </row>
    <row r="8" ht="19.5" customHeight="1" spans="1:9">
      <c r="A8" s="63"/>
      <c r="B8" s="38"/>
      <c r="C8" s="38"/>
      <c r="D8" s="35"/>
      <c r="E8" s="36"/>
      <c r="F8" s="62"/>
      <c r="G8" s="64"/>
      <c r="H8" s="65"/>
      <c r="I8" s="65"/>
    </row>
    <row r="9" ht="19.5" customHeight="1" spans="1:9">
      <c r="A9" s="66" t="s">
        <v>56</v>
      </c>
      <c r="B9" s="67"/>
      <c r="C9" s="67"/>
      <c r="D9" s="68"/>
      <c r="E9" s="69"/>
      <c r="F9" s="69"/>
      <c r="G9" s="64"/>
      <c r="H9" s="65"/>
      <c r="I9" s="65"/>
    </row>
    <row r="10" customHeight="1" spans="1:1">
      <c r="A10" t="s">
        <v>358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scale="4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E20" sqref="E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359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263</v>
      </c>
      <c r="B5" s="9" t="s">
        <v>193</v>
      </c>
      <c r="C5" s="9" t="s">
        <v>264</v>
      </c>
      <c r="D5" s="10" t="s">
        <v>194</v>
      </c>
      <c r="E5" s="10" t="s">
        <v>195</v>
      </c>
      <c r="F5" s="10" t="s">
        <v>265</v>
      </c>
      <c r="G5" s="10" t="s">
        <v>266</v>
      </c>
      <c r="H5" s="33" t="s">
        <v>56</v>
      </c>
      <c r="I5" s="11" t="s">
        <v>360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4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42">
        <v>10</v>
      </c>
      <c r="K8" s="42">
        <v>11</v>
      </c>
    </row>
    <row r="9" ht="18.75" customHeight="1" spans="1:11">
      <c r="A9" s="35"/>
      <c r="B9" s="36"/>
      <c r="C9" s="35"/>
      <c r="D9" s="35"/>
      <c r="E9" s="35"/>
      <c r="F9" s="35"/>
      <c r="G9" s="35"/>
      <c r="H9" s="37"/>
      <c r="I9" s="43"/>
      <c r="J9" s="43"/>
      <c r="K9" s="37"/>
    </row>
    <row r="10" ht="18.75" customHeight="1" spans="1:11">
      <c r="A10" s="38"/>
      <c r="B10" s="36"/>
      <c r="C10" s="36"/>
      <c r="D10" s="36"/>
      <c r="E10" s="36"/>
      <c r="F10" s="36"/>
      <c r="G10" s="36"/>
      <c r="H10" s="32"/>
      <c r="I10" s="32"/>
      <c r="J10" s="32"/>
      <c r="K10" s="37"/>
    </row>
    <row r="11" ht="18.75" customHeight="1" spans="1:11">
      <c r="A11" s="39" t="s">
        <v>179</v>
      </c>
      <c r="B11" s="40"/>
      <c r="C11" s="40"/>
      <c r="D11" s="40"/>
      <c r="E11" s="40"/>
      <c r="F11" s="40"/>
      <c r="G11" s="41"/>
      <c r="H11" s="32"/>
      <c r="I11" s="32"/>
      <c r="J11" s="32"/>
      <c r="K11" s="37"/>
    </row>
    <row r="12" customHeight="1" spans="1:1">
      <c r="A12" t="s">
        <v>361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G34" sqref="G3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362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264</v>
      </c>
      <c r="B5" s="9" t="s">
        <v>263</v>
      </c>
      <c r="C5" s="9" t="s">
        <v>193</v>
      </c>
      <c r="D5" s="10" t="s">
        <v>363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71</v>
      </c>
      <c r="B9" s="22" t="s">
        <v>364</v>
      </c>
      <c r="C9" s="22" t="s">
        <v>365</v>
      </c>
      <c r="D9" s="22" t="s">
        <v>366</v>
      </c>
      <c r="E9" s="23">
        <v>84.48</v>
      </c>
      <c r="F9" s="24"/>
      <c r="G9" s="25"/>
    </row>
    <row r="10" ht="18.75" customHeight="1" spans="1:7">
      <c r="A10" s="26"/>
      <c r="B10" s="27"/>
      <c r="C10" s="27"/>
      <c r="D10" s="27"/>
      <c r="E10" s="28"/>
      <c r="F10" s="25"/>
      <c r="G10" s="25"/>
    </row>
    <row r="11" ht="18.75" customHeight="1" spans="1:7">
      <c r="A11" s="29" t="s">
        <v>56</v>
      </c>
      <c r="B11" s="30" t="s">
        <v>367</v>
      </c>
      <c r="C11" s="30"/>
      <c r="D11" s="31"/>
      <c r="E11" s="32">
        <v>84.48</v>
      </c>
      <c r="F11" s="32"/>
      <c r="G11" s="32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/>
      <selection pane="bottomLeft" activeCell="J14" sqref="J1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70" t="s">
        <v>53</v>
      </c>
    </row>
    <row r="3" ht="41.25" customHeight="1" spans="1:1">
      <c r="A3" s="47" t="str">
        <f>"2025"&amp;"年部门收入预算表"</f>
        <v>2025年部门收入预算表</v>
      </c>
    </row>
    <row r="4" ht="17.25" customHeight="1" spans="1:19">
      <c r="A4" s="50" t="s">
        <v>1</v>
      </c>
      <c r="B4" s="173"/>
      <c r="S4" s="52" t="s">
        <v>2</v>
      </c>
    </row>
    <row r="5" ht="21.75" customHeight="1" spans="1:19">
      <c r="A5" s="209" t="s">
        <v>54</v>
      </c>
      <c r="B5" s="210" t="s">
        <v>55</v>
      </c>
      <c r="C5" s="210" t="s">
        <v>56</v>
      </c>
      <c r="D5" s="211" t="s">
        <v>57</v>
      </c>
      <c r="E5" s="211"/>
      <c r="F5" s="211"/>
      <c r="G5" s="211"/>
      <c r="H5" s="211"/>
      <c r="I5" s="137"/>
      <c r="J5" s="211"/>
      <c r="K5" s="211"/>
      <c r="L5" s="211"/>
      <c r="M5" s="211"/>
      <c r="N5" s="220"/>
      <c r="O5" s="211" t="s">
        <v>46</v>
      </c>
      <c r="P5" s="211"/>
      <c r="Q5" s="211"/>
      <c r="R5" s="211"/>
      <c r="S5" s="220"/>
    </row>
    <row r="6" ht="27" customHeight="1" spans="1:19">
      <c r="A6" s="212"/>
      <c r="B6" s="213"/>
      <c r="C6" s="213"/>
      <c r="D6" s="213" t="s">
        <v>58</v>
      </c>
      <c r="E6" s="213" t="s">
        <v>59</v>
      </c>
      <c r="F6" s="213" t="s">
        <v>60</v>
      </c>
      <c r="G6" s="213" t="s">
        <v>61</v>
      </c>
      <c r="H6" s="213" t="s">
        <v>62</v>
      </c>
      <c r="I6" s="221" t="s">
        <v>63</v>
      </c>
      <c r="J6" s="222"/>
      <c r="K6" s="222"/>
      <c r="L6" s="222"/>
      <c r="M6" s="222"/>
      <c r="N6" s="223"/>
      <c r="O6" s="213" t="s">
        <v>58</v>
      </c>
      <c r="P6" s="213" t="s">
        <v>59</v>
      </c>
      <c r="Q6" s="213" t="s">
        <v>60</v>
      </c>
      <c r="R6" s="213" t="s">
        <v>61</v>
      </c>
      <c r="S6" s="213" t="s">
        <v>64</v>
      </c>
    </row>
    <row r="7" ht="30" customHeight="1" spans="1:19">
      <c r="A7" s="214"/>
      <c r="B7" s="112"/>
      <c r="C7" s="121"/>
      <c r="D7" s="121"/>
      <c r="E7" s="121"/>
      <c r="F7" s="121"/>
      <c r="G7" s="121"/>
      <c r="H7" s="121"/>
      <c r="I7" s="77" t="s">
        <v>58</v>
      </c>
      <c r="J7" s="223" t="s">
        <v>65</v>
      </c>
      <c r="K7" s="223" t="s">
        <v>66</v>
      </c>
      <c r="L7" s="223" t="s">
        <v>67</v>
      </c>
      <c r="M7" s="223" t="s">
        <v>68</v>
      </c>
      <c r="N7" s="223" t="s">
        <v>69</v>
      </c>
      <c r="O7" s="224"/>
      <c r="P7" s="224"/>
      <c r="Q7" s="224"/>
      <c r="R7" s="224"/>
      <c r="S7" s="121"/>
    </row>
    <row r="8" ht="15" customHeight="1" spans="1:19">
      <c r="A8" s="215">
        <v>1</v>
      </c>
      <c r="B8" s="215">
        <v>2</v>
      </c>
      <c r="C8" s="215">
        <v>3</v>
      </c>
      <c r="D8" s="215">
        <v>4</v>
      </c>
      <c r="E8" s="215">
        <v>5</v>
      </c>
      <c r="F8" s="215">
        <v>6</v>
      </c>
      <c r="G8" s="215">
        <v>7</v>
      </c>
      <c r="H8" s="215">
        <v>8</v>
      </c>
      <c r="I8" s="77">
        <v>9</v>
      </c>
      <c r="J8" s="215">
        <v>10</v>
      </c>
      <c r="K8" s="215">
        <v>11</v>
      </c>
      <c r="L8" s="215">
        <v>12</v>
      </c>
      <c r="M8" s="215">
        <v>13</v>
      </c>
      <c r="N8" s="215">
        <v>14</v>
      </c>
      <c r="O8" s="215">
        <v>15</v>
      </c>
      <c r="P8" s="215">
        <v>16</v>
      </c>
      <c r="Q8" s="215">
        <v>17</v>
      </c>
      <c r="R8" s="215">
        <v>18</v>
      </c>
      <c r="S8" s="215">
        <v>19</v>
      </c>
    </row>
    <row r="9" customFormat="1" ht="18" customHeight="1" spans="1:19">
      <c r="A9" s="216" t="s">
        <v>70</v>
      </c>
      <c r="B9" s="217" t="s">
        <v>71</v>
      </c>
      <c r="C9" s="187">
        <f>44611249.47-0</f>
        <v>44611249.47</v>
      </c>
      <c r="D9" s="187">
        <v>42862849.47</v>
      </c>
      <c r="E9" s="187">
        <v>42862849.47</v>
      </c>
      <c r="F9" s="86"/>
      <c r="G9" s="86"/>
      <c r="H9" s="86"/>
      <c r="I9" s="187">
        <v>1748400</v>
      </c>
      <c r="J9" s="86"/>
      <c r="K9" s="86"/>
      <c r="L9" s="86"/>
      <c r="M9" s="86"/>
      <c r="N9" s="187">
        <v>1748400</v>
      </c>
      <c r="O9" s="86"/>
      <c r="P9" s="86"/>
      <c r="Q9" s="86"/>
      <c r="R9" s="86"/>
      <c r="S9" s="86"/>
    </row>
    <row r="10" ht="18" customHeight="1" spans="1:19">
      <c r="A10" s="218"/>
      <c r="B10" s="218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ht="18" customHeight="1" spans="1:19">
      <c r="A11" s="55" t="s">
        <v>56</v>
      </c>
      <c r="B11" s="219"/>
      <c r="C11" s="187">
        <f>44611249.47-0</f>
        <v>44611249.47</v>
      </c>
      <c r="D11" s="187">
        <v>42862849.47</v>
      </c>
      <c r="E11" s="187">
        <v>42862849.47</v>
      </c>
      <c r="F11" s="86"/>
      <c r="G11" s="86"/>
      <c r="H11" s="86"/>
      <c r="I11" s="187">
        <v>1748400</v>
      </c>
      <c r="J11" s="86"/>
      <c r="K11" s="86"/>
      <c r="L11" s="86"/>
      <c r="M11" s="86"/>
      <c r="N11" s="187">
        <v>1748400</v>
      </c>
      <c r="O11" s="86"/>
      <c r="P11" s="86"/>
      <c r="Q11" s="86"/>
      <c r="R11" s="86"/>
      <c r="S11" s="86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abSelected="1" zoomScale="90" zoomScaleNormal="90" workbookViewId="0">
      <pane ySplit="1" topLeftCell="A3" activePane="bottomLeft" state="frozen"/>
      <selection/>
      <selection pane="bottomLeft" activeCell="F21" sqref="F2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52" t="s">
        <v>72</v>
      </c>
    </row>
    <row r="3" ht="41.25" customHeight="1" spans="1:1">
      <c r="A3" s="47" t="str">
        <f>"2025"&amp;"年部门支出预算表"</f>
        <v>2025年部门支出预算表</v>
      </c>
    </row>
    <row r="4" ht="17.25" customHeight="1" spans="1:15">
      <c r="A4" s="50" t="s">
        <v>1</v>
      </c>
      <c r="B4" s="173"/>
      <c r="O4" s="52" t="s">
        <v>2</v>
      </c>
    </row>
    <row r="5" ht="27" customHeight="1" spans="1:15">
      <c r="A5" s="192" t="s">
        <v>73</v>
      </c>
      <c r="B5" s="192" t="s">
        <v>74</v>
      </c>
      <c r="C5" s="192" t="s">
        <v>56</v>
      </c>
      <c r="D5" s="193" t="s">
        <v>59</v>
      </c>
      <c r="E5" s="194"/>
      <c r="F5" s="195"/>
      <c r="G5" s="192" t="s">
        <v>60</v>
      </c>
      <c r="H5" s="192" t="s">
        <v>61</v>
      </c>
      <c r="I5" s="192" t="s">
        <v>75</v>
      </c>
      <c r="J5" s="193" t="s">
        <v>63</v>
      </c>
      <c r="K5" s="194"/>
      <c r="L5" s="194"/>
      <c r="M5" s="194"/>
      <c r="N5" s="206"/>
      <c r="O5" s="207"/>
    </row>
    <row r="6" ht="42" customHeight="1" spans="1:15">
      <c r="A6" s="196"/>
      <c r="B6" s="196"/>
      <c r="C6" s="196"/>
      <c r="D6" s="197" t="s">
        <v>58</v>
      </c>
      <c r="E6" s="197" t="s">
        <v>76</v>
      </c>
      <c r="F6" s="197" t="s">
        <v>77</v>
      </c>
      <c r="G6" s="196"/>
      <c r="H6" s="196"/>
      <c r="I6" s="208"/>
      <c r="J6" s="197" t="s">
        <v>58</v>
      </c>
      <c r="K6" s="184" t="s">
        <v>78</v>
      </c>
      <c r="L6" s="184" t="s">
        <v>79</v>
      </c>
      <c r="M6" s="184" t="s">
        <v>80</v>
      </c>
      <c r="N6" s="184" t="s">
        <v>81</v>
      </c>
      <c r="O6" s="184" t="s">
        <v>82</v>
      </c>
    </row>
    <row r="7" s="191" customFormat="1" ht="21" customHeight="1" spans="1:15">
      <c r="A7" s="198" t="s">
        <v>83</v>
      </c>
      <c r="B7" s="198" t="s">
        <v>84</v>
      </c>
      <c r="C7" s="199" t="s">
        <v>85</v>
      </c>
      <c r="D7" s="199" t="s">
        <v>86</v>
      </c>
      <c r="E7" s="200" t="s">
        <v>87</v>
      </c>
      <c r="F7" s="201" t="s">
        <v>88</v>
      </c>
      <c r="G7" s="201" t="s">
        <v>89</v>
      </c>
      <c r="H7" s="201" t="s">
        <v>90</v>
      </c>
      <c r="I7" s="201" t="s">
        <v>91</v>
      </c>
      <c r="J7" s="201" t="s">
        <v>92</v>
      </c>
      <c r="K7" s="201" t="s">
        <v>93</v>
      </c>
      <c r="L7" s="201" t="s">
        <v>94</v>
      </c>
      <c r="M7" s="201" t="s">
        <v>95</v>
      </c>
      <c r="N7" s="201" t="s">
        <v>96</v>
      </c>
      <c r="O7" s="201" t="s">
        <v>97</v>
      </c>
    </row>
    <row r="8" ht="21" customHeight="1" spans="1:15">
      <c r="A8" s="202" t="s">
        <v>98</v>
      </c>
      <c r="B8" s="202" t="s">
        <v>99</v>
      </c>
      <c r="C8" s="203">
        <f>D8+J8</f>
        <v>32785897.16</v>
      </c>
      <c r="D8" s="203">
        <f>E8+F8</f>
        <v>31037497.16</v>
      </c>
      <c r="E8" s="204">
        <f>E9+E11</f>
        <v>30164297.16</v>
      </c>
      <c r="F8" s="155">
        <v>873200</v>
      </c>
      <c r="G8" s="86"/>
      <c r="H8" s="86"/>
      <c r="I8" s="86"/>
      <c r="J8" s="187">
        <v>1748400</v>
      </c>
      <c r="K8" s="86"/>
      <c r="L8" s="86"/>
      <c r="M8" s="86"/>
      <c r="N8" s="86"/>
      <c r="O8" s="187">
        <v>1748400</v>
      </c>
    </row>
    <row r="9" ht="21" customHeight="1" spans="1:15">
      <c r="A9" s="202" t="s">
        <v>100</v>
      </c>
      <c r="B9" s="202" t="s">
        <v>101</v>
      </c>
      <c r="C9" s="203">
        <v>31852657.16</v>
      </c>
      <c r="D9" s="203">
        <f>E9+F9</f>
        <v>30977457.16</v>
      </c>
      <c r="E9" s="204">
        <v>30104257.16</v>
      </c>
      <c r="F9" s="155">
        <v>873200</v>
      </c>
      <c r="G9" s="86"/>
      <c r="H9" s="86"/>
      <c r="I9" s="86"/>
      <c r="J9" s="187">
        <v>1748400</v>
      </c>
      <c r="K9" s="86"/>
      <c r="L9" s="86"/>
      <c r="M9" s="86"/>
      <c r="N9" s="86"/>
      <c r="O9" s="187">
        <v>1748400</v>
      </c>
    </row>
    <row r="10" ht="21" customHeight="1" spans="1:15">
      <c r="A10" s="202" t="s">
        <v>102</v>
      </c>
      <c r="B10" s="202" t="s">
        <v>103</v>
      </c>
      <c r="C10" s="203">
        <v>31852657.16</v>
      </c>
      <c r="D10" s="203">
        <f>E10+F10</f>
        <v>30977457.16</v>
      </c>
      <c r="E10" s="204">
        <v>30104257.16</v>
      </c>
      <c r="F10" s="155">
        <v>873200</v>
      </c>
      <c r="G10" s="86"/>
      <c r="H10" s="86"/>
      <c r="I10" s="86"/>
      <c r="J10" s="187">
        <v>1748400</v>
      </c>
      <c r="K10" s="86"/>
      <c r="L10" s="86"/>
      <c r="M10" s="86"/>
      <c r="N10" s="86"/>
      <c r="O10" s="187">
        <v>1748400</v>
      </c>
    </row>
    <row r="11" ht="21" customHeight="1" spans="1:15">
      <c r="A11" s="202" t="s">
        <v>104</v>
      </c>
      <c r="B11" s="202" t="s">
        <v>105</v>
      </c>
      <c r="C11" s="169">
        <v>60040</v>
      </c>
      <c r="D11" s="169">
        <v>60040</v>
      </c>
      <c r="E11" s="169">
        <v>60040</v>
      </c>
      <c r="F11" s="155"/>
      <c r="G11" s="86"/>
      <c r="H11" s="86"/>
      <c r="I11" s="86"/>
      <c r="J11" s="169"/>
      <c r="K11" s="86"/>
      <c r="L11" s="86"/>
      <c r="M11" s="86"/>
      <c r="N11" s="86"/>
      <c r="O11" s="169"/>
    </row>
    <row r="12" ht="21" customHeight="1" spans="1:15">
      <c r="A12" s="202" t="s">
        <v>106</v>
      </c>
      <c r="B12" s="202" t="s">
        <v>107</v>
      </c>
      <c r="C12" s="169">
        <v>60040</v>
      </c>
      <c r="D12" s="169">
        <v>60040</v>
      </c>
      <c r="E12" s="169">
        <v>60040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</row>
    <row r="13" ht="21" customHeight="1" spans="1:15">
      <c r="A13" s="202" t="s">
        <v>108</v>
      </c>
      <c r="B13" s="202" t="s">
        <v>109</v>
      </c>
      <c r="C13" s="169">
        <v>5751872.48</v>
      </c>
      <c r="D13" s="169">
        <v>5751872.48</v>
      </c>
      <c r="E13" s="169">
        <v>5751872.48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ht="21" customHeight="1" spans="1:15">
      <c r="A14" s="202" t="s">
        <v>110</v>
      </c>
      <c r="B14" s="202" t="s">
        <v>111</v>
      </c>
      <c r="C14" s="169">
        <v>5751872.48</v>
      </c>
      <c r="D14" s="169">
        <v>5751872.48</v>
      </c>
      <c r="E14" s="169">
        <v>5751872.48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ht="21" customHeight="1" spans="1:15">
      <c r="A15" s="148" t="s">
        <v>112</v>
      </c>
      <c r="B15" s="148" t="s">
        <v>113</v>
      </c>
      <c r="C15" s="169">
        <v>977500</v>
      </c>
      <c r="D15" s="169">
        <v>977500</v>
      </c>
      <c r="E15" s="169">
        <v>977500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ht="21" customHeight="1" spans="1:15">
      <c r="A16" s="148" t="s">
        <v>114</v>
      </c>
      <c r="B16" s="148" t="s">
        <v>115</v>
      </c>
      <c r="C16" s="169">
        <v>3586212.48</v>
      </c>
      <c r="D16" s="169">
        <v>3586212.48</v>
      </c>
      <c r="E16" s="169">
        <v>3586212.48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ht="21" customHeight="1" spans="1:15">
      <c r="A17" s="148" t="s">
        <v>116</v>
      </c>
      <c r="B17" s="148" t="s">
        <v>117</v>
      </c>
      <c r="C17" s="169">
        <v>1188160</v>
      </c>
      <c r="D17" s="169">
        <v>1188160</v>
      </c>
      <c r="E17" s="169">
        <v>1188160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ht="21" customHeight="1" spans="1:15">
      <c r="A18" s="202" t="s">
        <v>118</v>
      </c>
      <c r="B18" s="202" t="s">
        <v>119</v>
      </c>
      <c r="C18" s="169">
        <v>3121863.83</v>
      </c>
      <c r="D18" s="169">
        <v>3121863.83</v>
      </c>
      <c r="E18" s="169">
        <v>3121863.83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ht="21" customHeight="1" spans="1:15">
      <c r="A19" s="202" t="s">
        <v>120</v>
      </c>
      <c r="B19" s="202" t="s">
        <v>121</v>
      </c>
      <c r="C19" s="169">
        <v>3121863.83</v>
      </c>
      <c r="D19" s="169">
        <v>3121863.83</v>
      </c>
      <c r="E19" s="169">
        <v>3121863.83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ht="21" customHeight="1" spans="1:15">
      <c r="A20" s="148" t="s">
        <v>122</v>
      </c>
      <c r="B20" s="148" t="s">
        <v>123</v>
      </c>
      <c r="C20" s="169">
        <v>1690004.4</v>
      </c>
      <c r="D20" s="169">
        <v>1690004.4</v>
      </c>
      <c r="E20" s="169">
        <v>1690004.4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ht="21" customHeight="1" spans="1:15">
      <c r="A21" s="148" t="s">
        <v>124</v>
      </c>
      <c r="B21" s="148" t="s">
        <v>125</v>
      </c>
      <c r="C21" s="169">
        <v>1064868</v>
      </c>
      <c r="D21" s="169">
        <v>1064868</v>
      </c>
      <c r="E21" s="169">
        <v>1064868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ht="21" customHeight="1" spans="1:15">
      <c r="A22" s="148" t="s">
        <v>126</v>
      </c>
      <c r="B22" s="148" t="s">
        <v>127</v>
      </c>
      <c r="C22" s="169">
        <v>366991.43</v>
      </c>
      <c r="D22" s="169">
        <v>366991.43</v>
      </c>
      <c r="E22" s="169">
        <v>366991.43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ht="21" customHeight="1" spans="1:15">
      <c r="A23" s="202" t="s">
        <v>128</v>
      </c>
      <c r="B23" s="202" t="s">
        <v>129</v>
      </c>
      <c r="C23" s="169">
        <v>2951616</v>
      </c>
      <c r="D23" s="169">
        <v>2951616</v>
      </c>
      <c r="E23" s="169">
        <v>2951616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</row>
    <row r="24" ht="21" customHeight="1" spans="1:15">
      <c r="A24" s="202" t="s">
        <v>130</v>
      </c>
      <c r="B24" s="202" t="s">
        <v>131</v>
      </c>
      <c r="C24" s="169">
        <v>2951616</v>
      </c>
      <c r="D24" s="169">
        <v>2951616</v>
      </c>
      <c r="E24" s="169">
        <v>2951616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ht="21" customHeight="1" spans="1:15">
      <c r="A25" s="148" t="s">
        <v>132</v>
      </c>
      <c r="B25" s="148" t="s">
        <v>133</v>
      </c>
      <c r="C25" s="169">
        <v>2951616</v>
      </c>
      <c r="D25" s="169">
        <v>2951616</v>
      </c>
      <c r="E25" s="169">
        <v>2951616</v>
      </c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ht="21" customHeight="1" spans="1:15">
      <c r="A26" s="205" t="s">
        <v>56</v>
      </c>
      <c r="B26" s="41"/>
      <c r="C26" s="168">
        <f>C23+C18+C13+C8</f>
        <v>44611249.47</v>
      </c>
      <c r="D26" s="168">
        <f>D23+D18+D13+D8</f>
        <v>42862849.47</v>
      </c>
      <c r="E26" s="86">
        <f>E8+E13+E18+E23</f>
        <v>41989649.47</v>
      </c>
      <c r="F26" s="155">
        <v>873200</v>
      </c>
      <c r="G26" s="86"/>
      <c r="H26" s="86"/>
      <c r="I26" s="86"/>
      <c r="J26" s="187">
        <v>1748400</v>
      </c>
      <c r="K26" s="86">
        <v>0</v>
      </c>
      <c r="L26" s="86">
        <v>0</v>
      </c>
      <c r="M26" s="86">
        <v>0</v>
      </c>
      <c r="N26" s="86">
        <v>0</v>
      </c>
      <c r="O26" s="187">
        <v>1748400</v>
      </c>
    </row>
  </sheetData>
  <mergeCells count="12">
    <mergeCell ref="A2:O2"/>
    <mergeCell ref="A3:O3"/>
    <mergeCell ref="A4:B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3" activePane="bottomLeft" state="frozen"/>
      <selection/>
      <selection pane="bottomLeft" activeCell="D35" sqref="D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8"/>
      <c r="B2" s="52"/>
      <c r="C2" s="52"/>
      <c r="D2" s="52" t="s">
        <v>134</v>
      </c>
    </row>
    <row r="3" ht="41.25" customHeight="1" spans="1:1">
      <c r="A3" s="47" t="str">
        <f>"2025"&amp;"年部门财政拨款收支预算总表"</f>
        <v>2025年部门财政拨款收支预算总表</v>
      </c>
    </row>
    <row r="4" ht="17.25" customHeight="1" spans="1:4">
      <c r="A4" s="50" t="s">
        <v>1</v>
      </c>
      <c r="B4" s="173"/>
      <c r="D4" s="52" t="s">
        <v>2</v>
      </c>
    </row>
    <row r="5" ht="17.25" customHeight="1" spans="1:4">
      <c r="A5" s="184" t="s">
        <v>3</v>
      </c>
      <c r="B5" s="185"/>
      <c r="C5" s="184" t="s">
        <v>4</v>
      </c>
      <c r="D5" s="185"/>
    </row>
    <row r="6" ht="18.75" customHeight="1" spans="1:4">
      <c r="A6" s="184" t="s">
        <v>5</v>
      </c>
      <c r="B6" s="184" t="s">
        <v>6</v>
      </c>
      <c r="C6" s="184" t="s">
        <v>7</v>
      </c>
      <c r="D6" s="184" t="s">
        <v>6</v>
      </c>
    </row>
    <row r="7" ht="16.5" customHeight="1" spans="1:4">
      <c r="A7" s="186" t="s">
        <v>135</v>
      </c>
      <c r="B7" s="187">
        <v>42862849.47</v>
      </c>
      <c r="C7" s="186" t="s">
        <v>136</v>
      </c>
      <c r="D7" s="187">
        <v>42862849.47</v>
      </c>
    </row>
    <row r="8" ht="16.5" customHeight="1" spans="1:4">
      <c r="A8" s="186" t="s">
        <v>137</v>
      </c>
      <c r="B8" s="187">
        <v>42862849.47</v>
      </c>
      <c r="C8" s="186" t="s">
        <v>138</v>
      </c>
      <c r="D8" s="86"/>
    </row>
    <row r="9" ht="16.5" customHeight="1" spans="1:4">
      <c r="A9" s="186" t="s">
        <v>139</v>
      </c>
      <c r="B9" s="86"/>
      <c r="C9" s="186" t="s">
        <v>140</v>
      </c>
      <c r="D9" s="86"/>
    </row>
    <row r="10" ht="16.5" customHeight="1" spans="1:4">
      <c r="A10" s="186" t="s">
        <v>141</v>
      </c>
      <c r="B10" s="86"/>
      <c r="C10" s="186" t="s">
        <v>142</v>
      </c>
      <c r="D10" s="86"/>
    </row>
    <row r="11" ht="16.5" customHeight="1" spans="1:4">
      <c r="A11" s="186" t="s">
        <v>143</v>
      </c>
      <c r="B11" s="86"/>
      <c r="C11" s="186" t="s">
        <v>144</v>
      </c>
      <c r="D11" s="86"/>
    </row>
    <row r="12" ht="16.5" customHeight="1" spans="1:4">
      <c r="A12" s="186" t="s">
        <v>137</v>
      </c>
      <c r="B12" s="86"/>
      <c r="C12" s="186" t="s">
        <v>145</v>
      </c>
      <c r="D12" s="187">
        <v>31037497.16</v>
      </c>
    </row>
    <row r="13" ht="16.5" customHeight="1" spans="1:4">
      <c r="A13" s="188" t="s">
        <v>139</v>
      </c>
      <c r="B13" s="86"/>
      <c r="C13" s="75" t="s">
        <v>146</v>
      </c>
      <c r="D13" s="86"/>
    </row>
    <row r="14" ht="16.5" customHeight="1" spans="1:4">
      <c r="A14" s="188" t="s">
        <v>141</v>
      </c>
      <c r="B14" s="86"/>
      <c r="C14" s="75" t="s">
        <v>147</v>
      </c>
      <c r="D14" s="86"/>
    </row>
    <row r="15" ht="16.5" customHeight="1" spans="1:4">
      <c r="A15" s="189"/>
      <c r="B15" s="86"/>
      <c r="C15" s="75" t="s">
        <v>148</v>
      </c>
      <c r="D15" s="187">
        <v>5751872.48</v>
      </c>
    </row>
    <row r="16" ht="16.5" customHeight="1" spans="1:4">
      <c r="A16" s="189"/>
      <c r="B16" s="86"/>
      <c r="C16" s="75" t="s">
        <v>149</v>
      </c>
      <c r="D16" s="187">
        <v>3121863.83</v>
      </c>
    </row>
    <row r="17" ht="16.5" customHeight="1" spans="1:4">
      <c r="A17" s="189"/>
      <c r="B17" s="86"/>
      <c r="C17" s="75" t="s">
        <v>150</v>
      </c>
      <c r="D17" s="86"/>
    </row>
    <row r="18" ht="16.5" customHeight="1" spans="1:4">
      <c r="A18" s="189"/>
      <c r="B18" s="86"/>
      <c r="C18" s="75" t="s">
        <v>151</v>
      </c>
      <c r="D18" s="86"/>
    </row>
    <row r="19" ht="16.5" customHeight="1" spans="1:4">
      <c r="A19" s="189"/>
      <c r="B19" s="86"/>
      <c r="C19" s="75" t="s">
        <v>152</v>
      </c>
      <c r="D19" s="86"/>
    </row>
    <row r="20" ht="16.5" customHeight="1" spans="1:4">
      <c r="A20" s="189"/>
      <c r="B20" s="86"/>
      <c r="C20" s="75" t="s">
        <v>153</v>
      </c>
      <c r="D20" s="86"/>
    </row>
    <row r="21" ht="16.5" customHeight="1" spans="1:4">
      <c r="A21" s="189"/>
      <c r="B21" s="86"/>
      <c r="C21" s="75" t="s">
        <v>154</v>
      </c>
      <c r="D21" s="86"/>
    </row>
    <row r="22" ht="16.5" customHeight="1" spans="1:4">
      <c r="A22" s="189"/>
      <c r="B22" s="86"/>
      <c r="C22" s="75" t="s">
        <v>155</v>
      </c>
      <c r="D22" s="86"/>
    </row>
    <row r="23" ht="16.5" customHeight="1" spans="1:4">
      <c r="A23" s="189"/>
      <c r="B23" s="86"/>
      <c r="C23" s="75" t="s">
        <v>156</v>
      </c>
      <c r="D23" s="86"/>
    </row>
    <row r="24" ht="16.5" customHeight="1" spans="1:4">
      <c r="A24" s="189"/>
      <c r="B24" s="86"/>
      <c r="C24" s="75" t="s">
        <v>157</v>
      </c>
      <c r="D24" s="86"/>
    </row>
    <row r="25" ht="16.5" customHeight="1" spans="1:4">
      <c r="A25" s="189"/>
      <c r="B25" s="86"/>
      <c r="C25" s="75" t="s">
        <v>158</v>
      </c>
      <c r="D25" s="86"/>
    </row>
    <row r="26" ht="16.5" customHeight="1" spans="1:4">
      <c r="A26" s="189"/>
      <c r="B26" s="86"/>
      <c r="C26" s="75" t="s">
        <v>159</v>
      </c>
      <c r="D26" s="187">
        <v>2951616</v>
      </c>
    </row>
    <row r="27" ht="16.5" customHeight="1" spans="1:4">
      <c r="A27" s="189"/>
      <c r="B27" s="86"/>
      <c r="C27" s="75" t="s">
        <v>160</v>
      </c>
      <c r="D27" s="86"/>
    </row>
    <row r="28" ht="16.5" customHeight="1" spans="1:4">
      <c r="A28" s="189"/>
      <c r="B28" s="86"/>
      <c r="C28" s="75" t="s">
        <v>161</v>
      </c>
      <c r="D28" s="86"/>
    </row>
    <row r="29" ht="16.5" customHeight="1" spans="1:4">
      <c r="A29" s="189"/>
      <c r="B29" s="86"/>
      <c r="C29" s="75" t="s">
        <v>162</v>
      </c>
      <c r="D29" s="86"/>
    </row>
    <row r="30" ht="16.5" customHeight="1" spans="1:4">
      <c r="A30" s="189"/>
      <c r="B30" s="86"/>
      <c r="C30" s="75" t="s">
        <v>163</v>
      </c>
      <c r="D30" s="86"/>
    </row>
    <row r="31" ht="16.5" customHeight="1" spans="1:4">
      <c r="A31" s="189"/>
      <c r="B31" s="86"/>
      <c r="C31" s="75" t="s">
        <v>164</v>
      </c>
      <c r="D31" s="86"/>
    </row>
    <row r="32" ht="16.5" customHeight="1" spans="1:4">
      <c r="A32" s="189"/>
      <c r="B32" s="86"/>
      <c r="C32" s="188" t="s">
        <v>165</v>
      </c>
      <c r="D32" s="86"/>
    </row>
    <row r="33" ht="16.5" customHeight="1" spans="1:4">
      <c r="A33" s="189"/>
      <c r="B33" s="86"/>
      <c r="C33" s="188" t="s">
        <v>166</v>
      </c>
      <c r="D33" s="86"/>
    </row>
    <row r="34" ht="16.5" customHeight="1" spans="1:4">
      <c r="A34" s="189"/>
      <c r="B34" s="86"/>
      <c r="C34" s="35" t="s">
        <v>167</v>
      </c>
      <c r="D34" s="86"/>
    </row>
    <row r="35" ht="15" customHeight="1" spans="1:4">
      <c r="A35" s="190" t="s">
        <v>51</v>
      </c>
      <c r="B35" s="187">
        <v>42862849.47</v>
      </c>
      <c r="C35" s="190" t="s">
        <v>52</v>
      </c>
      <c r="D35" s="187">
        <f>D12+D15+D16+D26</f>
        <v>42862849.47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pane ySplit="1" topLeftCell="A3" activePane="bottomLeft" state="frozen"/>
      <selection/>
      <selection pane="bottomLeft" activeCell="C16" sqref="C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45"/>
      <c r="F2" s="78"/>
      <c r="G2" s="159" t="s">
        <v>168</v>
      </c>
    </row>
    <row r="3" ht="41.25" customHeight="1" spans="1:7">
      <c r="A3" s="130" t="str">
        <f>"2025"&amp;"年一般公共预算支出预算表（按功能科目分类）"</f>
        <v>2025年一般公共预算支出预算表（按功能科目分类）</v>
      </c>
      <c r="B3" s="130"/>
      <c r="C3" s="130"/>
      <c r="D3" s="130"/>
      <c r="E3" s="130"/>
      <c r="F3" s="130"/>
      <c r="G3" s="130"/>
    </row>
    <row r="4" ht="18" customHeight="1" spans="1:7">
      <c r="A4" s="50" t="s">
        <v>1</v>
      </c>
      <c r="B4" s="173"/>
      <c r="F4" s="127"/>
      <c r="G4" s="159" t="s">
        <v>2</v>
      </c>
    </row>
    <row r="5" ht="20.25" customHeight="1" spans="1:7">
      <c r="A5" s="177" t="s">
        <v>169</v>
      </c>
      <c r="B5" s="178"/>
      <c r="C5" s="131" t="s">
        <v>56</v>
      </c>
      <c r="D5" s="165" t="s">
        <v>76</v>
      </c>
      <c r="E5" s="12"/>
      <c r="F5" s="13"/>
      <c r="G5" s="152" t="s">
        <v>77</v>
      </c>
    </row>
    <row r="6" ht="20.25" customHeight="1" spans="1:7">
      <c r="A6" s="179" t="s">
        <v>73</v>
      </c>
      <c r="B6" s="179" t="s">
        <v>74</v>
      </c>
      <c r="C6" s="19"/>
      <c r="D6" s="136" t="s">
        <v>58</v>
      </c>
      <c r="E6" s="136" t="s">
        <v>170</v>
      </c>
      <c r="F6" s="136" t="s">
        <v>171</v>
      </c>
      <c r="G6" s="154"/>
    </row>
    <row r="7" ht="15" customHeight="1" spans="1:7">
      <c r="A7" s="66" t="s">
        <v>83</v>
      </c>
      <c r="B7" s="66" t="s">
        <v>84</v>
      </c>
      <c r="C7" s="66" t="s">
        <v>85</v>
      </c>
      <c r="D7" s="66" t="s">
        <v>86</v>
      </c>
      <c r="E7" s="66" t="s">
        <v>87</v>
      </c>
      <c r="F7" s="66" t="s">
        <v>88</v>
      </c>
      <c r="G7" s="66" t="s">
        <v>89</v>
      </c>
    </row>
    <row r="8" ht="18" customHeight="1" spans="1:7">
      <c r="A8" s="180" t="s">
        <v>98</v>
      </c>
      <c r="B8" s="180" t="s">
        <v>99</v>
      </c>
      <c r="C8" s="181">
        <f>D8+G8</f>
        <v>31037497.16</v>
      </c>
      <c r="D8" s="181">
        <f>D9+D11</f>
        <v>30164297.16</v>
      </c>
      <c r="E8" s="181">
        <v>27791179.16</v>
      </c>
      <c r="F8" s="181">
        <v>2313078</v>
      </c>
      <c r="G8" s="181">
        <v>873200</v>
      </c>
    </row>
    <row r="9" ht="18" customHeight="1" spans="1:7">
      <c r="A9" s="180" t="s">
        <v>100</v>
      </c>
      <c r="B9" s="180" t="s">
        <v>101</v>
      </c>
      <c r="C9" s="181">
        <f>D9+G9</f>
        <v>30977457.16</v>
      </c>
      <c r="D9" s="181">
        <v>30104257.16</v>
      </c>
      <c r="E9" s="181">
        <v>27791179.16</v>
      </c>
      <c r="F9" s="181">
        <v>2313078</v>
      </c>
      <c r="G9" s="181">
        <v>873200</v>
      </c>
    </row>
    <row r="10" customHeight="1" spans="1:7">
      <c r="A10" s="180" t="s">
        <v>102</v>
      </c>
      <c r="B10" s="180" t="s">
        <v>103</v>
      </c>
      <c r="C10" s="181">
        <f>D10+G10</f>
        <v>30977457.16</v>
      </c>
      <c r="D10" s="181">
        <v>30104257.16</v>
      </c>
      <c r="E10" s="181">
        <v>27791179.16</v>
      </c>
      <c r="F10" s="181">
        <v>2313078</v>
      </c>
      <c r="G10" s="181">
        <v>873200</v>
      </c>
    </row>
    <row r="11" customHeight="1" spans="1:7">
      <c r="A11" s="180" t="s">
        <v>104</v>
      </c>
      <c r="B11" s="180" t="s">
        <v>105</v>
      </c>
      <c r="C11" s="181">
        <v>60040</v>
      </c>
      <c r="D11" s="181">
        <v>60040</v>
      </c>
      <c r="E11" s="181"/>
      <c r="F11" s="181">
        <v>60040</v>
      </c>
      <c r="G11" s="181"/>
    </row>
    <row r="12" customHeight="1" spans="1:7">
      <c r="A12" s="180" t="s">
        <v>106</v>
      </c>
      <c r="B12" s="180" t="s">
        <v>107</v>
      </c>
      <c r="C12" s="181">
        <v>60040</v>
      </c>
      <c r="D12" s="181">
        <v>60040</v>
      </c>
      <c r="E12" s="181"/>
      <c r="F12" s="181">
        <v>60040</v>
      </c>
      <c r="G12" s="181"/>
    </row>
    <row r="13" customHeight="1" spans="1:7">
      <c r="A13" s="180" t="s">
        <v>108</v>
      </c>
      <c r="B13" s="180" t="s">
        <v>109</v>
      </c>
      <c r="C13" s="181">
        <v>5751872.48</v>
      </c>
      <c r="D13" s="181">
        <v>5751872.48</v>
      </c>
      <c r="E13" s="181">
        <v>5615872.48</v>
      </c>
      <c r="F13" s="181">
        <v>136000</v>
      </c>
      <c r="G13" s="181"/>
    </row>
    <row r="14" customHeight="1" spans="1:7">
      <c r="A14" s="180" t="s">
        <v>110</v>
      </c>
      <c r="B14" s="180" t="s">
        <v>111</v>
      </c>
      <c r="C14" s="181">
        <v>5751872.48</v>
      </c>
      <c r="D14" s="181">
        <v>5751872.48</v>
      </c>
      <c r="E14" s="181">
        <f>E15+E16+E17</f>
        <v>5615872.48</v>
      </c>
      <c r="F14" s="181">
        <v>136000</v>
      </c>
      <c r="G14" s="181"/>
    </row>
    <row r="15" customHeight="1" spans="1:7">
      <c r="A15" s="180" t="s">
        <v>112</v>
      </c>
      <c r="B15" s="180" t="s">
        <v>172</v>
      </c>
      <c r="C15" s="181">
        <v>977500</v>
      </c>
      <c r="D15" s="181">
        <v>977500</v>
      </c>
      <c r="E15" s="181">
        <v>841500</v>
      </c>
      <c r="F15" s="181">
        <v>136000</v>
      </c>
      <c r="G15" s="181"/>
    </row>
    <row r="16" customHeight="1" spans="1:7">
      <c r="A16" s="180" t="s">
        <v>114</v>
      </c>
      <c r="B16" s="180" t="s">
        <v>173</v>
      </c>
      <c r="C16" s="181">
        <v>3586212.48</v>
      </c>
      <c r="D16" s="181">
        <v>3586212.48</v>
      </c>
      <c r="E16" s="181">
        <v>3586212.48</v>
      </c>
      <c r="F16" s="181"/>
      <c r="G16" s="181"/>
    </row>
    <row r="17" customHeight="1" spans="1:7">
      <c r="A17" s="180" t="s">
        <v>116</v>
      </c>
      <c r="B17" s="180" t="s">
        <v>174</v>
      </c>
      <c r="C17" s="181">
        <v>1188160</v>
      </c>
      <c r="D17" s="181">
        <v>1188160</v>
      </c>
      <c r="E17" s="181">
        <v>1188160</v>
      </c>
      <c r="F17" s="181"/>
      <c r="G17" s="181"/>
    </row>
    <row r="18" customHeight="1" spans="1:7">
      <c r="A18" s="180" t="s">
        <v>118</v>
      </c>
      <c r="B18" s="180" t="s">
        <v>119</v>
      </c>
      <c r="C18" s="181">
        <v>3121863.83</v>
      </c>
      <c r="D18" s="181">
        <v>3121863.83</v>
      </c>
      <c r="E18" s="181">
        <v>3121863.83</v>
      </c>
      <c r="F18" s="181"/>
      <c r="G18" s="181"/>
    </row>
    <row r="19" customHeight="1" spans="1:7">
      <c r="A19" s="180" t="s">
        <v>120</v>
      </c>
      <c r="B19" s="180" t="s">
        <v>121</v>
      </c>
      <c r="C19" s="181">
        <v>3121863.83</v>
      </c>
      <c r="D19" s="181">
        <v>3121863.83</v>
      </c>
      <c r="E19" s="181">
        <v>3121863.83</v>
      </c>
      <c r="F19" s="181"/>
      <c r="G19" s="181"/>
    </row>
    <row r="20" customHeight="1" spans="1:7">
      <c r="A20" s="180" t="s">
        <v>122</v>
      </c>
      <c r="B20" s="180" t="s">
        <v>175</v>
      </c>
      <c r="C20" s="181">
        <v>1690004.4</v>
      </c>
      <c r="D20" s="181">
        <v>1690004.4</v>
      </c>
      <c r="E20" s="181">
        <v>1690004.4</v>
      </c>
      <c r="F20" s="181"/>
      <c r="G20" s="181"/>
    </row>
    <row r="21" customHeight="1" spans="1:7">
      <c r="A21" s="180" t="s">
        <v>124</v>
      </c>
      <c r="B21" s="180" t="s">
        <v>176</v>
      </c>
      <c r="C21" s="181">
        <v>1064868</v>
      </c>
      <c r="D21" s="181">
        <v>1064868</v>
      </c>
      <c r="E21" s="181">
        <v>1064868</v>
      </c>
      <c r="F21" s="181"/>
      <c r="G21" s="181"/>
    </row>
    <row r="22" customHeight="1" spans="1:7">
      <c r="A22" s="180" t="s">
        <v>126</v>
      </c>
      <c r="B22" s="180" t="s">
        <v>177</v>
      </c>
      <c r="C22" s="181">
        <v>366991.43</v>
      </c>
      <c r="D22" s="181">
        <v>366991.43</v>
      </c>
      <c r="E22" s="181">
        <v>366991.43</v>
      </c>
      <c r="F22" s="181"/>
      <c r="G22" s="181"/>
    </row>
    <row r="23" customHeight="1" spans="1:7">
      <c r="A23" s="180" t="s">
        <v>128</v>
      </c>
      <c r="B23" s="180" t="s">
        <v>129</v>
      </c>
      <c r="C23" s="181">
        <v>2951616</v>
      </c>
      <c r="D23" s="181">
        <v>2951616</v>
      </c>
      <c r="E23" s="181">
        <v>2951616</v>
      </c>
      <c r="F23" s="181"/>
      <c r="G23" s="181"/>
    </row>
    <row r="24" customHeight="1" spans="1:7">
      <c r="A24" s="180" t="s">
        <v>130</v>
      </c>
      <c r="B24" s="180" t="s">
        <v>131</v>
      </c>
      <c r="C24" s="181">
        <v>2951616</v>
      </c>
      <c r="D24" s="181">
        <v>2951616</v>
      </c>
      <c r="E24" s="181">
        <v>2951616</v>
      </c>
      <c r="F24" s="181"/>
      <c r="G24" s="181"/>
    </row>
    <row r="25" customHeight="1" spans="1:7">
      <c r="A25" s="180" t="s">
        <v>132</v>
      </c>
      <c r="B25" s="180" t="s">
        <v>178</v>
      </c>
      <c r="C25" s="181">
        <v>2951616</v>
      </c>
      <c r="D25" s="181">
        <v>2951616</v>
      </c>
      <c r="E25" s="181">
        <v>2951616</v>
      </c>
      <c r="F25" s="181"/>
      <c r="G25" s="181"/>
    </row>
    <row r="26" customHeight="1" spans="1:7">
      <c r="A26" s="182" t="s">
        <v>179</v>
      </c>
      <c r="B26" s="183"/>
      <c r="C26" s="181">
        <f>C8+C13+C18+C23</f>
        <v>42862849.47</v>
      </c>
      <c r="D26" s="181">
        <f>D8+D13+D18+D23</f>
        <v>41989649.47</v>
      </c>
      <c r="E26" s="181">
        <f>E8+E13+E18+E23</f>
        <v>39480531.47</v>
      </c>
      <c r="F26" s="181">
        <v>2449078</v>
      </c>
      <c r="G26" s="181">
        <v>873200</v>
      </c>
    </row>
  </sheetData>
  <mergeCells count="7">
    <mergeCell ref="A3:G3"/>
    <mergeCell ref="A4:B4"/>
    <mergeCell ref="A5:B5"/>
    <mergeCell ref="D5:F5"/>
    <mergeCell ref="A26:B26"/>
    <mergeCell ref="C5:C6"/>
    <mergeCell ref="G5:G6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9"/>
      <c r="B2" s="49"/>
      <c r="C2" s="49"/>
      <c r="D2" s="49"/>
      <c r="E2" s="48"/>
      <c r="F2" s="171" t="s">
        <v>180</v>
      </c>
    </row>
    <row r="3" ht="41.25" customHeight="1" spans="1:6">
      <c r="A3" s="172" t="str">
        <f>"2025"&amp;"年一般公共预算“三公”经费支出预算表"</f>
        <v>2025年一般公共预算“三公”经费支出预算表</v>
      </c>
      <c r="B3" s="49"/>
      <c r="C3" s="49"/>
      <c r="D3" s="49"/>
      <c r="E3" s="48"/>
      <c r="F3" s="49"/>
    </row>
    <row r="4" customHeight="1" spans="1:6">
      <c r="A4" s="50" t="s">
        <v>1</v>
      </c>
      <c r="B4" s="173"/>
      <c r="D4" s="49"/>
      <c r="E4" s="48"/>
      <c r="F4" s="70" t="s">
        <v>2</v>
      </c>
    </row>
    <row r="5" ht="27" customHeight="1" spans="1:6">
      <c r="A5" s="53" t="s">
        <v>181</v>
      </c>
      <c r="B5" s="53" t="s">
        <v>182</v>
      </c>
      <c r="C5" s="55" t="s">
        <v>183</v>
      </c>
      <c r="D5" s="53"/>
      <c r="E5" s="54"/>
      <c r="F5" s="53" t="s">
        <v>184</v>
      </c>
    </row>
    <row r="6" ht="28.5" customHeight="1" spans="1:6">
      <c r="A6" s="174"/>
      <c r="B6" s="57"/>
      <c r="C6" s="54" t="s">
        <v>58</v>
      </c>
      <c r="D6" s="54" t="s">
        <v>185</v>
      </c>
      <c r="E6" s="54" t="s">
        <v>186</v>
      </c>
      <c r="F6" s="56"/>
    </row>
    <row r="7" ht="17.25" customHeight="1" spans="1:6">
      <c r="A7" s="175">
        <v>1</v>
      </c>
      <c r="B7" s="175">
        <v>2</v>
      </c>
      <c r="C7" s="175">
        <v>3</v>
      </c>
      <c r="D7" s="175">
        <v>4</v>
      </c>
      <c r="E7" s="175">
        <v>5</v>
      </c>
      <c r="F7" s="175">
        <v>6</v>
      </c>
    </row>
    <row r="8" ht="17.25" customHeight="1" spans="1:6">
      <c r="A8" s="176" t="s">
        <v>187</v>
      </c>
      <c r="B8" s="176" t="s">
        <v>187</v>
      </c>
      <c r="C8" s="176" t="s">
        <v>187</v>
      </c>
      <c r="D8" s="176" t="s">
        <v>187</v>
      </c>
      <c r="E8" s="176" t="s">
        <v>187</v>
      </c>
      <c r="F8" s="176" t="s">
        <v>187</v>
      </c>
    </row>
    <row r="9" customHeight="1" spans="1:1">
      <c r="A9" t="s">
        <v>188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workbookViewId="0">
      <pane ySplit="1" topLeftCell="A4" activePane="bottomLeft" state="frozen"/>
      <selection/>
      <selection pane="bottomLeft" activeCell="B10" sqref="B10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166666666667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45"/>
      <c r="C2" s="160"/>
      <c r="E2" s="161"/>
      <c r="F2" s="161"/>
      <c r="G2" s="161"/>
      <c r="H2" s="161"/>
      <c r="I2" s="90"/>
      <c r="J2" s="90"/>
      <c r="K2" s="90"/>
      <c r="L2" s="90"/>
      <c r="M2" s="90"/>
      <c r="N2" s="90"/>
      <c r="R2" s="90"/>
      <c r="V2" s="160"/>
      <c r="X2" s="3" t="s">
        <v>189</v>
      </c>
    </row>
    <row r="3" ht="45.75" customHeight="1" spans="1:24">
      <c r="A3" s="72" t="str">
        <f>"2025"&amp;"年部门基本支出预算表"</f>
        <v>2025年部门基本支出预算表</v>
      </c>
      <c r="B3" s="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4"/>
      <c r="P3" s="4"/>
      <c r="Q3" s="4"/>
      <c r="R3" s="72"/>
      <c r="S3" s="72"/>
      <c r="T3" s="72"/>
      <c r="U3" s="72"/>
      <c r="V3" s="72"/>
      <c r="W3" s="72"/>
      <c r="X3" s="72"/>
    </row>
    <row r="4" ht="18.75" customHeight="1" spans="1:24">
      <c r="A4" s="5" t="s">
        <v>1</v>
      </c>
      <c r="B4" s="6"/>
      <c r="C4" s="162"/>
      <c r="D4" s="162"/>
      <c r="E4" s="162"/>
      <c r="F4" s="162"/>
      <c r="G4" s="162"/>
      <c r="H4" s="162"/>
      <c r="I4" s="92"/>
      <c r="J4" s="92"/>
      <c r="K4" s="92"/>
      <c r="L4" s="92"/>
      <c r="M4" s="92"/>
      <c r="N4" s="92"/>
      <c r="O4" s="7"/>
      <c r="P4" s="7"/>
      <c r="Q4" s="7"/>
      <c r="R4" s="92"/>
      <c r="V4" s="160"/>
      <c r="X4" s="3" t="s">
        <v>2</v>
      </c>
    </row>
    <row r="5" ht="18" customHeight="1" spans="1:24">
      <c r="A5" s="9" t="s">
        <v>190</v>
      </c>
      <c r="B5" s="9" t="s">
        <v>191</v>
      </c>
      <c r="C5" s="9" t="s">
        <v>192</v>
      </c>
      <c r="D5" s="9" t="s">
        <v>193</v>
      </c>
      <c r="E5" s="9" t="s">
        <v>194</v>
      </c>
      <c r="F5" s="9" t="s">
        <v>195</v>
      </c>
      <c r="G5" s="9" t="s">
        <v>196</v>
      </c>
      <c r="H5" s="9" t="s">
        <v>197</v>
      </c>
      <c r="I5" s="165" t="s">
        <v>198</v>
      </c>
      <c r="J5" s="87" t="s">
        <v>198</v>
      </c>
      <c r="K5" s="87"/>
      <c r="L5" s="87"/>
      <c r="M5" s="87"/>
      <c r="N5" s="87"/>
      <c r="O5" s="12"/>
      <c r="P5" s="12"/>
      <c r="Q5" s="12"/>
      <c r="R5" s="108" t="s">
        <v>62</v>
      </c>
      <c r="S5" s="87" t="s">
        <v>63</v>
      </c>
      <c r="T5" s="87"/>
      <c r="U5" s="87"/>
      <c r="V5" s="87"/>
      <c r="W5" s="87"/>
      <c r="X5" s="88"/>
    </row>
    <row r="6" ht="18" customHeight="1" spans="1:24">
      <c r="A6" s="14"/>
      <c r="B6" s="34"/>
      <c r="C6" s="133"/>
      <c r="D6" s="14"/>
      <c r="E6" s="14"/>
      <c r="F6" s="14"/>
      <c r="G6" s="14"/>
      <c r="H6" s="14"/>
      <c r="I6" s="131" t="s">
        <v>199</v>
      </c>
      <c r="J6" s="165" t="s">
        <v>59</v>
      </c>
      <c r="K6" s="87"/>
      <c r="L6" s="87"/>
      <c r="M6" s="87"/>
      <c r="N6" s="88"/>
      <c r="O6" s="11" t="s">
        <v>200</v>
      </c>
      <c r="P6" s="12"/>
      <c r="Q6" s="13"/>
      <c r="R6" s="9" t="s">
        <v>62</v>
      </c>
      <c r="S6" s="165" t="s">
        <v>63</v>
      </c>
      <c r="T6" s="108" t="s">
        <v>65</v>
      </c>
      <c r="U6" s="87" t="s">
        <v>63</v>
      </c>
      <c r="V6" s="108" t="s">
        <v>67</v>
      </c>
      <c r="W6" s="108" t="s">
        <v>68</v>
      </c>
      <c r="X6" s="170" t="s">
        <v>69</v>
      </c>
    </row>
    <row r="7" ht="19.5" customHeight="1" spans="1:24">
      <c r="A7" s="34"/>
      <c r="B7" s="34"/>
      <c r="C7" s="34"/>
      <c r="D7" s="34"/>
      <c r="E7" s="34"/>
      <c r="F7" s="34"/>
      <c r="G7" s="34"/>
      <c r="H7" s="34"/>
      <c r="I7" s="34"/>
      <c r="J7" s="166" t="s">
        <v>201</v>
      </c>
      <c r="K7" s="9" t="s">
        <v>202</v>
      </c>
      <c r="L7" s="9" t="s">
        <v>203</v>
      </c>
      <c r="M7" s="9" t="s">
        <v>204</v>
      </c>
      <c r="N7" s="9" t="s">
        <v>205</v>
      </c>
      <c r="O7" s="9" t="s">
        <v>59</v>
      </c>
      <c r="P7" s="9" t="s">
        <v>60</v>
      </c>
      <c r="Q7" s="9" t="s">
        <v>61</v>
      </c>
      <c r="R7" s="34"/>
      <c r="S7" s="9" t="s">
        <v>58</v>
      </c>
      <c r="T7" s="9" t="s">
        <v>65</v>
      </c>
      <c r="U7" s="9" t="s">
        <v>206</v>
      </c>
      <c r="V7" s="9" t="s">
        <v>67</v>
      </c>
      <c r="W7" s="9" t="s">
        <v>68</v>
      </c>
      <c r="X7" s="9" t="s">
        <v>69</v>
      </c>
    </row>
    <row r="8" ht="37.5" customHeight="1" spans="1:24">
      <c r="A8" s="163"/>
      <c r="B8" s="19"/>
      <c r="C8" s="163"/>
      <c r="D8" s="163"/>
      <c r="E8" s="163"/>
      <c r="F8" s="163"/>
      <c r="G8" s="163"/>
      <c r="H8" s="163"/>
      <c r="I8" s="163"/>
      <c r="J8" s="167" t="s">
        <v>58</v>
      </c>
      <c r="K8" s="17" t="s">
        <v>207</v>
      </c>
      <c r="L8" s="17" t="s">
        <v>203</v>
      </c>
      <c r="M8" s="17" t="s">
        <v>204</v>
      </c>
      <c r="N8" s="17" t="s">
        <v>205</v>
      </c>
      <c r="O8" s="17" t="s">
        <v>203</v>
      </c>
      <c r="P8" s="17" t="s">
        <v>204</v>
      </c>
      <c r="Q8" s="17" t="s">
        <v>205</v>
      </c>
      <c r="R8" s="17" t="s">
        <v>62</v>
      </c>
      <c r="S8" s="17" t="s">
        <v>58</v>
      </c>
      <c r="T8" s="17" t="s">
        <v>65</v>
      </c>
      <c r="U8" s="17" t="s">
        <v>206</v>
      </c>
      <c r="V8" s="17" t="s">
        <v>67</v>
      </c>
      <c r="W8" s="17" t="s">
        <v>68</v>
      </c>
      <c r="X8" s="17" t="s">
        <v>69</v>
      </c>
    </row>
    <row r="9" customHeight="1" spans="1:24">
      <c r="A9" s="42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  <c r="G9" s="42">
        <v>7</v>
      </c>
      <c r="H9" s="42">
        <v>8</v>
      </c>
      <c r="I9" s="42">
        <v>9</v>
      </c>
      <c r="J9" s="42">
        <v>10</v>
      </c>
      <c r="K9" s="42">
        <v>11</v>
      </c>
      <c r="L9" s="42">
        <v>12</v>
      </c>
      <c r="M9" s="42">
        <v>13</v>
      </c>
      <c r="N9" s="42">
        <v>14</v>
      </c>
      <c r="O9" s="42">
        <v>15</v>
      </c>
      <c r="P9" s="42">
        <v>16</v>
      </c>
      <c r="Q9" s="42">
        <v>17</v>
      </c>
      <c r="R9" s="42">
        <v>18</v>
      </c>
      <c r="S9" s="42">
        <v>19</v>
      </c>
      <c r="T9" s="42">
        <v>20</v>
      </c>
      <c r="U9" s="42">
        <v>21</v>
      </c>
      <c r="V9" s="42">
        <v>22</v>
      </c>
      <c r="W9" s="42">
        <v>23</v>
      </c>
      <c r="X9" s="42">
        <v>24</v>
      </c>
    </row>
    <row r="10" ht="20.25" customHeight="1" spans="1:24">
      <c r="A10" s="148" t="s">
        <v>208</v>
      </c>
      <c r="B10" s="148" t="s">
        <v>71</v>
      </c>
      <c r="C10" s="164" t="s">
        <v>209</v>
      </c>
      <c r="D10" s="148" t="s">
        <v>210</v>
      </c>
      <c r="E10" s="148" t="s">
        <v>102</v>
      </c>
      <c r="F10" s="148" t="s">
        <v>211</v>
      </c>
      <c r="G10" s="148" t="s">
        <v>212</v>
      </c>
      <c r="H10" s="148" t="s">
        <v>213</v>
      </c>
      <c r="I10" s="168">
        <v>41989649.47</v>
      </c>
      <c r="J10" s="168">
        <v>41989649.47</v>
      </c>
      <c r="K10" s="156"/>
      <c r="L10" s="156"/>
      <c r="M10" s="168">
        <v>41989649.47</v>
      </c>
      <c r="N10" s="168"/>
      <c r="O10" s="156"/>
      <c r="P10" s="156"/>
      <c r="Q10" s="156"/>
      <c r="R10" s="156"/>
      <c r="S10" s="156"/>
      <c r="T10" s="156"/>
      <c r="U10" s="156"/>
      <c r="V10" s="156"/>
      <c r="W10" s="156"/>
      <c r="X10" s="156"/>
    </row>
    <row r="11" s="144" customFormat="1" ht="17.25" customHeight="1" spans="1:24">
      <c r="A11" s="148" t="s">
        <v>208</v>
      </c>
      <c r="B11" s="148" t="s">
        <v>71</v>
      </c>
      <c r="C11" s="164" t="s">
        <v>209</v>
      </c>
      <c r="D11" s="148" t="s">
        <v>210</v>
      </c>
      <c r="E11" s="148" t="s">
        <v>102</v>
      </c>
      <c r="F11" s="148" t="s">
        <v>211</v>
      </c>
      <c r="G11" s="148" t="s">
        <v>214</v>
      </c>
      <c r="H11" s="148" t="s">
        <v>215</v>
      </c>
      <c r="I11" s="169">
        <v>5022333</v>
      </c>
      <c r="J11" s="169">
        <v>5022333</v>
      </c>
      <c r="K11" s="157"/>
      <c r="L11" s="157"/>
      <c r="M11" s="169">
        <v>5022333</v>
      </c>
      <c r="N11" s="169"/>
      <c r="O11" s="157"/>
      <c r="P11" s="157"/>
      <c r="Q11" s="157"/>
      <c r="R11" s="157"/>
      <c r="S11" s="157"/>
      <c r="T11" s="157"/>
      <c r="U11" s="157"/>
      <c r="V11" s="157"/>
      <c r="W11" s="157"/>
      <c r="X11" s="157"/>
    </row>
    <row r="12" s="144" customFormat="1" ht="17.25" customHeight="1" spans="1:24">
      <c r="A12" s="148" t="s">
        <v>208</v>
      </c>
      <c r="B12" s="148" t="s">
        <v>71</v>
      </c>
      <c r="C12" s="164" t="s">
        <v>216</v>
      </c>
      <c r="D12" s="148" t="s">
        <v>217</v>
      </c>
      <c r="E12" s="148" t="s">
        <v>102</v>
      </c>
      <c r="F12" s="148" t="s">
        <v>211</v>
      </c>
      <c r="G12" s="148" t="s">
        <v>218</v>
      </c>
      <c r="H12" s="148" t="s">
        <v>219</v>
      </c>
      <c r="I12" s="169">
        <v>2844000</v>
      </c>
      <c r="J12" s="169">
        <v>2844000</v>
      </c>
      <c r="K12" s="157"/>
      <c r="L12" s="157"/>
      <c r="M12" s="169">
        <v>2844000</v>
      </c>
      <c r="N12" s="169"/>
      <c r="O12" s="157"/>
      <c r="P12" s="157"/>
      <c r="Q12" s="157"/>
      <c r="R12" s="157"/>
      <c r="S12" s="157"/>
      <c r="T12" s="157"/>
      <c r="U12" s="157"/>
      <c r="V12" s="157"/>
      <c r="W12" s="157"/>
      <c r="X12" s="157"/>
    </row>
    <row r="13" s="144" customFormat="1" ht="17.25" customHeight="1" spans="1:24">
      <c r="A13" s="148" t="s">
        <v>208</v>
      </c>
      <c r="B13" s="148" t="s">
        <v>71</v>
      </c>
      <c r="C13" s="164" t="s">
        <v>220</v>
      </c>
      <c r="D13" s="148" t="s">
        <v>221</v>
      </c>
      <c r="E13" s="148" t="s">
        <v>102</v>
      </c>
      <c r="F13" s="148" t="s">
        <v>211</v>
      </c>
      <c r="G13" s="148" t="s">
        <v>222</v>
      </c>
      <c r="H13" s="148" t="s">
        <v>221</v>
      </c>
      <c r="I13" s="169">
        <v>406038</v>
      </c>
      <c r="J13" s="169">
        <v>406038</v>
      </c>
      <c r="K13" s="157"/>
      <c r="L13" s="157"/>
      <c r="M13" s="169">
        <v>406038</v>
      </c>
      <c r="N13" s="169"/>
      <c r="O13" s="157"/>
      <c r="P13" s="157"/>
      <c r="Q13" s="157"/>
      <c r="R13" s="157"/>
      <c r="S13" s="157"/>
      <c r="T13" s="157"/>
      <c r="U13" s="157"/>
      <c r="V13" s="157"/>
      <c r="W13" s="157"/>
      <c r="X13" s="157"/>
    </row>
    <row r="14" s="144" customFormat="1" ht="17.25" customHeight="1" spans="1:24">
      <c r="A14" s="148" t="s">
        <v>208</v>
      </c>
      <c r="B14" s="148" t="s">
        <v>71</v>
      </c>
      <c r="C14" s="164" t="s">
        <v>223</v>
      </c>
      <c r="D14" s="148" t="s">
        <v>224</v>
      </c>
      <c r="E14" s="148" t="s">
        <v>102</v>
      </c>
      <c r="F14" s="148" t="s">
        <v>211</v>
      </c>
      <c r="G14" s="148" t="s">
        <v>218</v>
      </c>
      <c r="H14" s="148" t="s">
        <v>219</v>
      </c>
      <c r="I14" s="169">
        <v>123240</v>
      </c>
      <c r="J14" s="169">
        <v>123240</v>
      </c>
      <c r="K14" s="157"/>
      <c r="L14" s="157"/>
      <c r="M14" s="169">
        <v>123240</v>
      </c>
      <c r="N14" s="169"/>
      <c r="O14" s="157"/>
      <c r="P14" s="157"/>
      <c r="Q14" s="157"/>
      <c r="R14" s="157"/>
      <c r="S14" s="157"/>
      <c r="T14" s="157"/>
      <c r="U14" s="157"/>
      <c r="V14" s="157"/>
      <c r="W14" s="157"/>
      <c r="X14" s="157"/>
    </row>
    <row r="15" s="144" customFormat="1" ht="17.25" customHeight="1" spans="1:24">
      <c r="A15" s="148" t="s">
        <v>208</v>
      </c>
      <c r="B15" s="148" t="s">
        <v>71</v>
      </c>
      <c r="C15" s="164" t="s">
        <v>223</v>
      </c>
      <c r="D15" s="148" t="s">
        <v>224</v>
      </c>
      <c r="E15" s="148" t="s">
        <v>102</v>
      </c>
      <c r="F15" s="148" t="s">
        <v>211</v>
      </c>
      <c r="G15" s="148" t="s">
        <v>225</v>
      </c>
      <c r="H15" s="148" t="s">
        <v>226</v>
      </c>
      <c r="I15" s="169">
        <v>1309800</v>
      </c>
      <c r="J15" s="169">
        <v>1309800</v>
      </c>
      <c r="K15" s="157"/>
      <c r="L15" s="157"/>
      <c r="M15" s="169">
        <v>1309800</v>
      </c>
      <c r="N15" s="169"/>
      <c r="O15" s="157"/>
      <c r="P15" s="157"/>
      <c r="Q15" s="157"/>
      <c r="R15" s="157"/>
      <c r="S15" s="157"/>
      <c r="T15" s="157"/>
      <c r="U15" s="157"/>
      <c r="V15" s="157"/>
      <c r="W15" s="157"/>
      <c r="X15" s="157"/>
    </row>
    <row r="16" s="144" customFormat="1" ht="17.25" customHeight="1" spans="1:24">
      <c r="A16" s="148" t="s">
        <v>208</v>
      </c>
      <c r="B16" s="148" t="s">
        <v>71</v>
      </c>
      <c r="C16" s="164" t="s">
        <v>227</v>
      </c>
      <c r="D16" s="148" t="s">
        <v>228</v>
      </c>
      <c r="E16" s="148" t="s">
        <v>102</v>
      </c>
      <c r="F16" s="148" t="s">
        <v>211</v>
      </c>
      <c r="G16" s="148" t="s">
        <v>229</v>
      </c>
      <c r="H16" s="148" t="s">
        <v>230</v>
      </c>
      <c r="I16" s="169">
        <v>474000</v>
      </c>
      <c r="J16" s="169">
        <v>474000</v>
      </c>
      <c r="K16" s="157"/>
      <c r="L16" s="157"/>
      <c r="M16" s="169">
        <v>474000</v>
      </c>
      <c r="N16" s="169"/>
      <c r="O16" s="157"/>
      <c r="P16" s="157"/>
      <c r="Q16" s="157"/>
      <c r="R16" s="157"/>
      <c r="S16" s="157"/>
      <c r="T16" s="157"/>
      <c r="U16" s="157"/>
      <c r="V16" s="157"/>
      <c r="W16" s="157"/>
      <c r="X16" s="157"/>
    </row>
    <row r="17" s="144" customFormat="1" ht="17.25" customHeight="1" spans="1:24">
      <c r="A17" s="148" t="s">
        <v>208</v>
      </c>
      <c r="B17" s="148" t="s">
        <v>71</v>
      </c>
      <c r="C17" s="164" t="s">
        <v>231</v>
      </c>
      <c r="D17" s="148" t="s">
        <v>232</v>
      </c>
      <c r="E17" s="148" t="s">
        <v>102</v>
      </c>
      <c r="F17" s="148" t="s">
        <v>211</v>
      </c>
      <c r="G17" s="148" t="s">
        <v>233</v>
      </c>
      <c r="H17" s="148" t="s">
        <v>234</v>
      </c>
      <c r="I17" s="169">
        <v>142961.16</v>
      </c>
      <c r="J17" s="169">
        <v>142961.16</v>
      </c>
      <c r="K17" s="157"/>
      <c r="L17" s="157"/>
      <c r="M17" s="169">
        <v>142961.16</v>
      </c>
      <c r="N17" s="169"/>
      <c r="O17" s="157"/>
      <c r="P17" s="157"/>
      <c r="Q17" s="157"/>
      <c r="R17" s="157"/>
      <c r="S17" s="157"/>
      <c r="T17" s="157"/>
      <c r="U17" s="157"/>
      <c r="V17" s="157"/>
      <c r="W17" s="157"/>
      <c r="X17" s="157"/>
    </row>
    <row r="18" s="144" customFormat="1" ht="17.25" customHeight="1" spans="1:24">
      <c r="A18" s="148" t="s">
        <v>208</v>
      </c>
      <c r="B18" s="148" t="s">
        <v>71</v>
      </c>
      <c r="C18" s="164" t="s">
        <v>231</v>
      </c>
      <c r="D18" s="148" t="s">
        <v>232</v>
      </c>
      <c r="E18" s="148" t="s">
        <v>102</v>
      </c>
      <c r="F18" s="148" t="s">
        <v>211</v>
      </c>
      <c r="G18" s="148" t="s">
        <v>235</v>
      </c>
      <c r="H18" s="148" t="s">
        <v>236</v>
      </c>
      <c r="I18" s="169">
        <v>6366192</v>
      </c>
      <c r="J18" s="169">
        <v>6366192</v>
      </c>
      <c r="K18" s="157"/>
      <c r="L18" s="157"/>
      <c r="M18" s="169">
        <v>6366192</v>
      </c>
      <c r="N18" s="169"/>
      <c r="O18" s="157"/>
      <c r="P18" s="157"/>
      <c r="Q18" s="157"/>
      <c r="R18" s="157"/>
      <c r="S18" s="157"/>
      <c r="T18" s="157"/>
      <c r="U18" s="157"/>
      <c r="V18" s="157"/>
      <c r="W18" s="157"/>
      <c r="X18" s="157"/>
    </row>
    <row r="19" s="144" customFormat="1" ht="17.25" customHeight="1" spans="1:24">
      <c r="A19" s="148" t="s">
        <v>208</v>
      </c>
      <c r="B19" s="148" t="s">
        <v>71</v>
      </c>
      <c r="C19" s="164" t="s">
        <v>231</v>
      </c>
      <c r="D19" s="148" t="s">
        <v>232</v>
      </c>
      <c r="E19" s="148" t="s">
        <v>102</v>
      </c>
      <c r="F19" s="148" t="s">
        <v>211</v>
      </c>
      <c r="G19" s="148" t="s">
        <v>212</v>
      </c>
      <c r="H19" s="148" t="s">
        <v>213</v>
      </c>
      <c r="I19" s="169">
        <v>11016</v>
      </c>
      <c r="J19" s="169">
        <v>11016</v>
      </c>
      <c r="K19" s="157"/>
      <c r="L19" s="157"/>
      <c r="M19" s="169">
        <v>11016</v>
      </c>
      <c r="N19" s="169"/>
      <c r="O19" s="157"/>
      <c r="P19" s="157"/>
      <c r="Q19" s="157"/>
      <c r="R19" s="157"/>
      <c r="S19" s="157"/>
      <c r="T19" s="157"/>
      <c r="U19" s="157"/>
      <c r="V19" s="157"/>
      <c r="W19" s="157"/>
      <c r="X19" s="157"/>
    </row>
    <row r="20" s="144" customFormat="1" ht="17.25" customHeight="1" spans="1:24">
      <c r="A20" s="148" t="s">
        <v>208</v>
      </c>
      <c r="B20" s="148" t="s">
        <v>71</v>
      </c>
      <c r="C20" s="164" t="s">
        <v>231</v>
      </c>
      <c r="D20" s="148" t="s">
        <v>232</v>
      </c>
      <c r="E20" s="148" t="s">
        <v>102</v>
      </c>
      <c r="F20" s="148" t="s">
        <v>211</v>
      </c>
      <c r="G20" s="148" t="s">
        <v>212</v>
      </c>
      <c r="H20" s="148" t="s">
        <v>213</v>
      </c>
      <c r="I20" s="169">
        <v>530516</v>
      </c>
      <c r="J20" s="169">
        <v>530516</v>
      </c>
      <c r="K20" s="157"/>
      <c r="L20" s="157"/>
      <c r="M20" s="169">
        <v>530516</v>
      </c>
      <c r="N20" s="169"/>
      <c r="O20" s="157"/>
      <c r="P20" s="157"/>
      <c r="Q20" s="157"/>
      <c r="R20" s="157"/>
      <c r="S20" s="157"/>
      <c r="T20" s="157"/>
      <c r="U20" s="157"/>
      <c r="V20" s="157"/>
      <c r="W20" s="157"/>
      <c r="X20" s="157"/>
    </row>
    <row r="21" s="144" customFormat="1" ht="17.25" customHeight="1" spans="1:24">
      <c r="A21" s="148" t="s">
        <v>208</v>
      </c>
      <c r="B21" s="148" t="s">
        <v>71</v>
      </c>
      <c r="C21" s="164" t="s">
        <v>231</v>
      </c>
      <c r="D21" s="148" t="s">
        <v>232</v>
      </c>
      <c r="E21" s="148" t="s">
        <v>102</v>
      </c>
      <c r="F21" s="148" t="s">
        <v>211</v>
      </c>
      <c r="G21" s="148" t="s">
        <v>214</v>
      </c>
      <c r="H21" s="148" t="s">
        <v>215</v>
      </c>
      <c r="I21" s="169">
        <v>55500</v>
      </c>
      <c r="J21" s="169">
        <v>55500</v>
      </c>
      <c r="K21" s="157"/>
      <c r="L21" s="157"/>
      <c r="M21" s="169">
        <v>55500</v>
      </c>
      <c r="N21" s="169"/>
      <c r="O21" s="157"/>
      <c r="P21" s="157"/>
      <c r="Q21" s="157"/>
      <c r="R21" s="157"/>
      <c r="S21" s="157"/>
      <c r="T21" s="157"/>
      <c r="U21" s="157"/>
      <c r="V21" s="157"/>
      <c r="W21" s="157"/>
      <c r="X21" s="157"/>
    </row>
    <row r="22" s="144" customFormat="1" ht="17.25" customHeight="1" spans="1:24">
      <c r="A22" s="148" t="s">
        <v>208</v>
      </c>
      <c r="B22" s="148" t="s">
        <v>71</v>
      </c>
      <c r="C22" s="164" t="s">
        <v>231</v>
      </c>
      <c r="D22" s="148" t="s">
        <v>232</v>
      </c>
      <c r="E22" s="148" t="s">
        <v>102</v>
      </c>
      <c r="F22" s="148" t="s">
        <v>211</v>
      </c>
      <c r="G22" s="148" t="s">
        <v>214</v>
      </c>
      <c r="H22" s="148" t="s">
        <v>215</v>
      </c>
      <c r="I22" s="169">
        <v>1542780</v>
      </c>
      <c r="J22" s="169">
        <v>1542780</v>
      </c>
      <c r="K22" s="157"/>
      <c r="L22" s="157"/>
      <c r="M22" s="169">
        <v>1542780</v>
      </c>
      <c r="N22" s="169"/>
      <c r="O22" s="157"/>
      <c r="P22" s="157"/>
      <c r="Q22" s="157"/>
      <c r="R22" s="157"/>
      <c r="S22" s="157"/>
      <c r="T22" s="157"/>
      <c r="U22" s="157"/>
      <c r="V22" s="157"/>
      <c r="W22" s="157"/>
      <c r="X22" s="157"/>
    </row>
    <row r="23" s="144" customFormat="1" ht="17.25" customHeight="1" spans="1:24">
      <c r="A23" s="148" t="s">
        <v>208</v>
      </c>
      <c r="B23" s="148" t="s">
        <v>71</v>
      </c>
      <c r="C23" s="164" t="s">
        <v>237</v>
      </c>
      <c r="D23" s="148" t="s">
        <v>238</v>
      </c>
      <c r="E23" s="148" t="s">
        <v>102</v>
      </c>
      <c r="F23" s="148" t="s">
        <v>211</v>
      </c>
      <c r="G23" s="148" t="s">
        <v>239</v>
      </c>
      <c r="H23" s="148" t="s">
        <v>240</v>
      </c>
      <c r="I23" s="169">
        <v>5998200</v>
      </c>
      <c r="J23" s="169">
        <v>5998200</v>
      </c>
      <c r="K23" s="157"/>
      <c r="L23" s="157"/>
      <c r="M23" s="169">
        <v>5998200</v>
      </c>
      <c r="N23" s="169"/>
      <c r="O23" s="157"/>
      <c r="P23" s="157"/>
      <c r="Q23" s="157"/>
      <c r="R23" s="157"/>
      <c r="S23" s="157"/>
      <c r="T23" s="157"/>
      <c r="U23" s="157"/>
      <c r="V23" s="157"/>
      <c r="W23" s="157"/>
      <c r="X23" s="157"/>
    </row>
    <row r="24" s="144" customFormat="1" ht="17.25" customHeight="1" spans="1:24">
      <c r="A24" s="148" t="s">
        <v>208</v>
      </c>
      <c r="B24" s="148" t="s">
        <v>71</v>
      </c>
      <c r="C24" s="164" t="s">
        <v>237</v>
      </c>
      <c r="D24" s="148" t="s">
        <v>238</v>
      </c>
      <c r="E24" s="148" t="s">
        <v>102</v>
      </c>
      <c r="F24" s="148" t="s">
        <v>211</v>
      </c>
      <c r="G24" s="148" t="s">
        <v>239</v>
      </c>
      <c r="H24" s="148" t="s">
        <v>240</v>
      </c>
      <c r="I24" s="169">
        <v>4356418.08</v>
      </c>
      <c r="J24" s="169">
        <v>4356418.08</v>
      </c>
      <c r="K24" s="157"/>
      <c r="L24" s="157"/>
      <c r="M24" s="169">
        <v>4356418.08</v>
      </c>
      <c r="N24" s="169"/>
      <c r="O24" s="157"/>
      <c r="P24" s="157"/>
      <c r="Q24" s="157"/>
      <c r="R24" s="157"/>
      <c r="S24" s="157"/>
      <c r="T24" s="157"/>
      <c r="U24" s="157"/>
      <c r="V24" s="157"/>
      <c r="W24" s="157"/>
      <c r="X24" s="157"/>
    </row>
    <row r="25" s="144" customFormat="1" ht="17.25" customHeight="1" spans="1:24">
      <c r="A25" s="148" t="s">
        <v>208</v>
      </c>
      <c r="B25" s="148" t="s">
        <v>71</v>
      </c>
      <c r="C25" s="164" t="s">
        <v>223</v>
      </c>
      <c r="D25" s="148" t="s">
        <v>224</v>
      </c>
      <c r="E25" s="148" t="s">
        <v>106</v>
      </c>
      <c r="F25" s="148" t="s">
        <v>241</v>
      </c>
      <c r="G25" s="148" t="s">
        <v>242</v>
      </c>
      <c r="H25" s="148" t="s">
        <v>243</v>
      </c>
      <c r="I25" s="169">
        <v>921262.92</v>
      </c>
      <c r="J25" s="169">
        <v>921262.92</v>
      </c>
      <c r="K25" s="157"/>
      <c r="L25" s="157"/>
      <c r="M25" s="169">
        <v>921262.92</v>
      </c>
      <c r="N25" s="169"/>
      <c r="O25" s="157"/>
      <c r="P25" s="157"/>
      <c r="Q25" s="157"/>
      <c r="R25" s="157"/>
      <c r="S25" s="157"/>
      <c r="T25" s="157"/>
      <c r="U25" s="157"/>
      <c r="V25" s="157"/>
      <c r="W25" s="157"/>
      <c r="X25" s="157"/>
    </row>
    <row r="26" s="144" customFormat="1" ht="17.25" customHeight="1" spans="1:24">
      <c r="A26" s="148" t="s">
        <v>208</v>
      </c>
      <c r="B26" s="148" t="s">
        <v>71</v>
      </c>
      <c r="C26" s="164" t="s">
        <v>244</v>
      </c>
      <c r="D26" s="148" t="s">
        <v>245</v>
      </c>
      <c r="E26" s="148" t="s">
        <v>112</v>
      </c>
      <c r="F26" s="148" t="s">
        <v>113</v>
      </c>
      <c r="G26" s="148" t="s">
        <v>246</v>
      </c>
      <c r="H26" s="148" t="s">
        <v>247</v>
      </c>
      <c r="I26" s="169">
        <v>60040</v>
      </c>
      <c r="J26" s="169">
        <v>60040</v>
      </c>
      <c r="K26" s="157"/>
      <c r="L26" s="157"/>
      <c r="M26" s="169">
        <v>60040</v>
      </c>
      <c r="N26" s="169"/>
      <c r="O26" s="157"/>
      <c r="P26" s="157"/>
      <c r="Q26" s="157"/>
      <c r="R26" s="157"/>
      <c r="S26" s="157"/>
      <c r="T26" s="157"/>
      <c r="U26" s="157"/>
      <c r="V26" s="157"/>
      <c r="W26" s="157"/>
      <c r="X26" s="157"/>
    </row>
    <row r="27" s="144" customFormat="1" ht="17.25" customHeight="1" spans="1:24">
      <c r="A27" s="148" t="s">
        <v>208</v>
      </c>
      <c r="B27" s="148" t="s">
        <v>71</v>
      </c>
      <c r="C27" s="164" t="s">
        <v>248</v>
      </c>
      <c r="D27" s="148" t="s">
        <v>249</v>
      </c>
      <c r="E27" s="148" t="s">
        <v>112</v>
      </c>
      <c r="F27" s="148" t="s">
        <v>113</v>
      </c>
      <c r="G27" s="148" t="s">
        <v>225</v>
      </c>
      <c r="H27" s="148" t="s">
        <v>226</v>
      </c>
      <c r="I27" s="169">
        <v>841500</v>
      </c>
      <c r="J27" s="169">
        <v>841500</v>
      </c>
      <c r="K27" s="157"/>
      <c r="L27" s="157"/>
      <c r="M27" s="169">
        <v>841500</v>
      </c>
      <c r="N27" s="169"/>
      <c r="O27" s="157"/>
      <c r="P27" s="157"/>
      <c r="Q27" s="157"/>
      <c r="R27" s="157"/>
      <c r="S27" s="157"/>
      <c r="T27" s="157"/>
      <c r="U27" s="157"/>
      <c r="V27" s="157"/>
      <c r="W27" s="157"/>
      <c r="X27" s="157"/>
    </row>
    <row r="28" s="144" customFormat="1" ht="17.25" customHeight="1" spans="1:24">
      <c r="A28" s="148" t="s">
        <v>208</v>
      </c>
      <c r="B28" s="148" t="s">
        <v>71</v>
      </c>
      <c r="C28" s="164" t="s">
        <v>223</v>
      </c>
      <c r="D28" s="148" t="s">
        <v>224</v>
      </c>
      <c r="E28" s="148" t="s">
        <v>112</v>
      </c>
      <c r="F28" s="148" t="s">
        <v>113</v>
      </c>
      <c r="G28" s="148" t="s">
        <v>225</v>
      </c>
      <c r="H28" s="148" t="s">
        <v>226</v>
      </c>
      <c r="I28" s="169">
        <v>16000</v>
      </c>
      <c r="J28" s="169">
        <v>16000</v>
      </c>
      <c r="K28" s="157"/>
      <c r="L28" s="157"/>
      <c r="M28" s="169">
        <v>16000</v>
      </c>
      <c r="N28" s="169"/>
      <c r="O28" s="157"/>
      <c r="P28" s="157"/>
      <c r="Q28" s="157"/>
      <c r="R28" s="157"/>
      <c r="S28" s="157"/>
      <c r="T28" s="157"/>
      <c r="U28" s="157"/>
      <c r="V28" s="157"/>
      <c r="W28" s="157"/>
      <c r="X28" s="157"/>
    </row>
    <row r="29" s="144" customFormat="1" ht="17.25" customHeight="1" spans="1:24">
      <c r="A29" s="148" t="s">
        <v>208</v>
      </c>
      <c r="B29" s="148" t="s">
        <v>71</v>
      </c>
      <c r="C29" s="164" t="s">
        <v>223</v>
      </c>
      <c r="D29" s="148" t="s">
        <v>224</v>
      </c>
      <c r="E29" s="148" t="s">
        <v>112</v>
      </c>
      <c r="F29" s="148" t="s">
        <v>113</v>
      </c>
      <c r="G29" s="148" t="s">
        <v>250</v>
      </c>
      <c r="H29" s="148" t="s">
        <v>251</v>
      </c>
      <c r="I29" s="169">
        <v>96000</v>
      </c>
      <c r="J29" s="169">
        <v>96000</v>
      </c>
      <c r="K29" s="157"/>
      <c r="L29" s="157"/>
      <c r="M29" s="169">
        <v>96000</v>
      </c>
      <c r="N29" s="169"/>
      <c r="O29" s="157"/>
      <c r="P29" s="157"/>
      <c r="Q29" s="157"/>
      <c r="R29" s="157"/>
      <c r="S29" s="157"/>
      <c r="T29" s="157"/>
      <c r="U29" s="157"/>
      <c r="V29" s="157"/>
      <c r="W29" s="157"/>
      <c r="X29" s="157"/>
    </row>
    <row r="30" s="144" customFormat="1" ht="17.25" customHeight="1" spans="1:24">
      <c r="A30" s="148" t="s">
        <v>208</v>
      </c>
      <c r="B30" s="148" t="s">
        <v>71</v>
      </c>
      <c r="C30" s="164" t="s">
        <v>227</v>
      </c>
      <c r="D30" s="148" t="s">
        <v>228</v>
      </c>
      <c r="E30" s="148" t="s">
        <v>114</v>
      </c>
      <c r="F30" s="148" t="s">
        <v>115</v>
      </c>
      <c r="G30" s="148" t="s">
        <v>252</v>
      </c>
      <c r="H30" s="148" t="s">
        <v>253</v>
      </c>
      <c r="I30" s="169">
        <v>24000</v>
      </c>
      <c r="J30" s="169">
        <v>24000</v>
      </c>
      <c r="K30" s="157"/>
      <c r="L30" s="157"/>
      <c r="M30" s="169">
        <v>24000</v>
      </c>
      <c r="N30" s="169"/>
      <c r="O30" s="157"/>
      <c r="P30" s="157"/>
      <c r="Q30" s="157"/>
      <c r="R30" s="157"/>
      <c r="S30" s="157"/>
      <c r="T30" s="157"/>
      <c r="U30" s="157"/>
      <c r="V30" s="157"/>
      <c r="W30" s="157"/>
      <c r="X30" s="157"/>
    </row>
    <row r="31" s="144" customFormat="1" ht="17.25" customHeight="1" spans="1:24">
      <c r="A31" s="148" t="s">
        <v>208</v>
      </c>
      <c r="B31" s="148" t="s">
        <v>71</v>
      </c>
      <c r="C31" s="164" t="s">
        <v>227</v>
      </c>
      <c r="D31" s="148" t="s">
        <v>228</v>
      </c>
      <c r="E31" s="148" t="s">
        <v>116</v>
      </c>
      <c r="F31" s="148" t="s">
        <v>117</v>
      </c>
      <c r="G31" s="148" t="s">
        <v>254</v>
      </c>
      <c r="H31" s="148" t="s">
        <v>255</v>
      </c>
      <c r="I31" s="169">
        <v>3586212.48</v>
      </c>
      <c r="J31" s="169">
        <v>3586212.48</v>
      </c>
      <c r="K31" s="157"/>
      <c r="L31" s="157"/>
      <c r="M31" s="169">
        <v>3586212.48</v>
      </c>
      <c r="N31" s="169"/>
      <c r="O31" s="157"/>
      <c r="P31" s="157"/>
      <c r="Q31" s="157"/>
      <c r="R31" s="157"/>
      <c r="S31" s="157"/>
      <c r="T31" s="157"/>
      <c r="U31" s="157"/>
      <c r="V31" s="157"/>
      <c r="W31" s="157"/>
      <c r="X31" s="157"/>
    </row>
    <row r="32" s="144" customFormat="1" ht="17.25" customHeight="1" spans="1:24">
      <c r="A32" s="148" t="s">
        <v>208</v>
      </c>
      <c r="B32" s="148" t="s">
        <v>71</v>
      </c>
      <c r="C32" s="164" t="s">
        <v>227</v>
      </c>
      <c r="D32" s="148" t="s">
        <v>228</v>
      </c>
      <c r="E32" s="148" t="s">
        <v>122</v>
      </c>
      <c r="F32" s="148" t="s">
        <v>123</v>
      </c>
      <c r="G32" s="148" t="s">
        <v>256</v>
      </c>
      <c r="H32" s="148" t="s">
        <v>257</v>
      </c>
      <c r="I32" s="169">
        <v>1188160</v>
      </c>
      <c r="J32" s="169">
        <v>1188160</v>
      </c>
      <c r="K32" s="157"/>
      <c r="L32" s="157"/>
      <c r="M32" s="169">
        <v>1188160</v>
      </c>
      <c r="N32" s="169"/>
      <c r="O32" s="157"/>
      <c r="P32" s="157"/>
      <c r="Q32" s="157"/>
      <c r="R32" s="157"/>
      <c r="S32" s="157"/>
      <c r="T32" s="157"/>
      <c r="U32" s="157"/>
      <c r="V32" s="157"/>
      <c r="W32" s="157"/>
      <c r="X32" s="157"/>
    </row>
    <row r="33" s="144" customFormat="1" ht="17.25" customHeight="1" spans="1:24">
      <c r="A33" s="148" t="s">
        <v>208</v>
      </c>
      <c r="B33" s="148" t="s">
        <v>71</v>
      </c>
      <c r="C33" s="164" t="s">
        <v>227</v>
      </c>
      <c r="D33" s="148" t="s">
        <v>228</v>
      </c>
      <c r="E33" s="148" t="s">
        <v>124</v>
      </c>
      <c r="F33" s="148" t="s">
        <v>125</v>
      </c>
      <c r="G33" s="148" t="s">
        <v>258</v>
      </c>
      <c r="H33" s="148" t="s">
        <v>259</v>
      </c>
      <c r="I33" s="169">
        <v>1690004.4</v>
      </c>
      <c r="J33" s="169">
        <v>1690004.4</v>
      </c>
      <c r="K33" s="157"/>
      <c r="L33" s="157"/>
      <c r="M33" s="169">
        <v>1690004.4</v>
      </c>
      <c r="N33" s="169"/>
      <c r="O33" s="157"/>
      <c r="P33" s="157"/>
      <c r="Q33" s="157"/>
      <c r="R33" s="157"/>
      <c r="S33" s="157"/>
      <c r="T33" s="157"/>
      <c r="U33" s="157"/>
      <c r="V33" s="157"/>
      <c r="W33" s="157"/>
      <c r="X33" s="157"/>
    </row>
    <row r="34" s="144" customFormat="1" ht="17.25" customHeight="1" spans="1:24">
      <c r="A34" s="148" t="s">
        <v>208</v>
      </c>
      <c r="B34" s="148" t="s">
        <v>71</v>
      </c>
      <c r="C34" s="164" t="s">
        <v>227</v>
      </c>
      <c r="D34" s="148" t="s">
        <v>228</v>
      </c>
      <c r="E34" s="148" t="s">
        <v>126</v>
      </c>
      <c r="F34" s="148" t="s">
        <v>127</v>
      </c>
      <c r="G34" s="148" t="s">
        <v>229</v>
      </c>
      <c r="H34" s="148" t="s">
        <v>230</v>
      </c>
      <c r="I34" s="169">
        <v>1064868</v>
      </c>
      <c r="J34" s="169">
        <v>1064868</v>
      </c>
      <c r="K34" s="157"/>
      <c r="L34" s="157"/>
      <c r="M34" s="169">
        <v>1064868</v>
      </c>
      <c r="N34" s="169"/>
      <c r="O34" s="157"/>
      <c r="P34" s="157"/>
      <c r="Q34" s="157"/>
      <c r="R34" s="157"/>
      <c r="S34" s="157"/>
      <c r="T34" s="157"/>
      <c r="U34" s="157"/>
      <c r="V34" s="157"/>
      <c r="W34" s="157"/>
      <c r="X34" s="157"/>
    </row>
    <row r="35" s="144" customFormat="1" ht="17.25" customHeight="1" spans="1:24">
      <c r="A35" s="148" t="s">
        <v>208</v>
      </c>
      <c r="B35" s="148" t="s">
        <v>71</v>
      </c>
      <c r="C35" s="164" t="s">
        <v>227</v>
      </c>
      <c r="D35" s="148" t="s">
        <v>228</v>
      </c>
      <c r="E35" s="148" t="s">
        <v>126</v>
      </c>
      <c r="F35" s="148" t="s">
        <v>127</v>
      </c>
      <c r="G35" s="148" t="s">
        <v>229</v>
      </c>
      <c r="H35" s="148" t="s">
        <v>230</v>
      </c>
      <c r="I35" s="169">
        <v>114966.96</v>
      </c>
      <c r="J35" s="169">
        <v>114966.96</v>
      </c>
      <c r="K35" s="157"/>
      <c r="L35" s="157"/>
      <c r="M35" s="169">
        <v>114966.96</v>
      </c>
      <c r="N35" s="169"/>
      <c r="O35" s="157"/>
      <c r="P35" s="157"/>
      <c r="Q35" s="157"/>
      <c r="R35" s="157"/>
      <c r="S35" s="157"/>
      <c r="T35" s="157"/>
      <c r="U35" s="157"/>
      <c r="V35" s="157"/>
      <c r="W35" s="157"/>
      <c r="X35" s="157"/>
    </row>
    <row r="36" s="144" customFormat="1" ht="17.25" customHeight="1" spans="1:24">
      <c r="A36" s="148" t="s">
        <v>208</v>
      </c>
      <c r="B36" s="148" t="s">
        <v>71</v>
      </c>
      <c r="C36" s="164" t="s">
        <v>260</v>
      </c>
      <c r="D36" s="148" t="s">
        <v>133</v>
      </c>
      <c r="E36" s="148" t="s">
        <v>132</v>
      </c>
      <c r="F36" s="148" t="s">
        <v>133</v>
      </c>
      <c r="G36" s="148" t="s">
        <v>261</v>
      </c>
      <c r="H36" s="148" t="s">
        <v>133</v>
      </c>
      <c r="I36" s="169">
        <v>252024.47</v>
      </c>
      <c r="J36" s="169">
        <v>252024.47</v>
      </c>
      <c r="K36" s="157"/>
      <c r="L36" s="157"/>
      <c r="M36" s="169">
        <v>252024.47</v>
      </c>
      <c r="N36" s="169"/>
      <c r="O36" s="157"/>
      <c r="P36" s="157"/>
      <c r="Q36" s="157"/>
      <c r="R36" s="157"/>
      <c r="S36" s="157"/>
      <c r="T36" s="157"/>
      <c r="U36" s="157"/>
      <c r="V36" s="157"/>
      <c r="W36" s="157"/>
      <c r="X36" s="157"/>
    </row>
    <row r="37" ht="17.25" customHeight="1" spans="1:24">
      <c r="A37" s="150" t="s">
        <v>179</v>
      </c>
      <c r="B37" s="104"/>
      <c r="C37" s="103"/>
      <c r="D37" s="103"/>
      <c r="E37" s="103"/>
      <c r="F37" s="103"/>
      <c r="G37" s="103"/>
      <c r="H37" s="100"/>
      <c r="I37" s="169">
        <v>2951616</v>
      </c>
      <c r="J37" s="169">
        <v>2951616</v>
      </c>
      <c r="K37" s="158"/>
      <c r="L37" s="158"/>
      <c r="M37" s="169">
        <v>2951616</v>
      </c>
      <c r="N37" s="169"/>
      <c r="O37" s="158"/>
      <c r="P37" s="158"/>
      <c r="Q37" s="158"/>
      <c r="R37" s="158"/>
      <c r="S37" s="158"/>
      <c r="T37" s="158"/>
      <c r="U37" s="158"/>
      <c r="V37" s="158"/>
      <c r="W37" s="158"/>
      <c r="X37" s="158"/>
    </row>
  </sheetData>
  <mergeCells count="31">
    <mergeCell ref="A3:X3"/>
    <mergeCell ref="A4:H4"/>
    <mergeCell ref="I5:X5"/>
    <mergeCell ref="J6:N6"/>
    <mergeCell ref="O6:Q6"/>
    <mergeCell ref="S6:X6"/>
    <mergeCell ref="A37:H3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3"/>
  <sheetViews>
    <sheetView showZeros="0" workbookViewId="0">
      <pane ySplit="1" topLeftCell="A2" activePane="bottomLeft" state="frozen"/>
      <selection/>
      <selection pane="bottomLeft" activeCell="C25" sqref="C25"/>
    </sheetView>
  </sheetViews>
  <sheetFormatPr defaultColWidth="9.14166666666667" defaultRowHeight="14.25" customHeight="1"/>
  <cols>
    <col min="1" max="1" width="11.2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45"/>
      <c r="E2" s="2"/>
      <c r="F2" s="2"/>
      <c r="G2" s="2"/>
      <c r="H2" s="2"/>
      <c r="U2" s="145"/>
      <c r="W2" s="159" t="s">
        <v>262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5"/>
      <c r="W4" s="124" t="s">
        <v>2</v>
      </c>
    </row>
    <row r="5" ht="21.75" customHeight="1" spans="1:23">
      <c r="A5" s="9" t="s">
        <v>263</v>
      </c>
      <c r="B5" s="10" t="s">
        <v>192</v>
      </c>
      <c r="C5" s="9" t="s">
        <v>193</v>
      </c>
      <c r="D5" s="9" t="s">
        <v>264</v>
      </c>
      <c r="E5" s="10" t="s">
        <v>194</v>
      </c>
      <c r="F5" s="10" t="s">
        <v>195</v>
      </c>
      <c r="G5" s="10" t="s">
        <v>265</v>
      </c>
      <c r="H5" s="10" t="s">
        <v>266</v>
      </c>
      <c r="I5" s="33" t="s">
        <v>56</v>
      </c>
      <c r="J5" s="11" t="s">
        <v>267</v>
      </c>
      <c r="K5" s="12"/>
      <c r="L5" s="12"/>
      <c r="M5" s="13"/>
      <c r="N5" s="11" t="s">
        <v>200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34"/>
      <c r="C6" s="14"/>
      <c r="D6" s="14"/>
      <c r="E6" s="15"/>
      <c r="F6" s="15"/>
      <c r="G6" s="15"/>
      <c r="H6" s="15"/>
      <c r="I6" s="34"/>
      <c r="J6" s="151" t="s">
        <v>59</v>
      </c>
      <c r="K6" s="152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206</v>
      </c>
      <c r="U6" s="10" t="s">
        <v>67</v>
      </c>
      <c r="V6" s="10" t="s">
        <v>68</v>
      </c>
      <c r="W6" s="10" t="s">
        <v>69</v>
      </c>
    </row>
    <row r="7" ht="21" customHeight="1" spans="1:23">
      <c r="A7" s="34"/>
      <c r="B7" s="34"/>
      <c r="C7" s="34"/>
      <c r="D7" s="34"/>
      <c r="E7" s="34"/>
      <c r="F7" s="34"/>
      <c r="G7" s="34"/>
      <c r="H7" s="34"/>
      <c r="I7" s="34"/>
      <c r="J7" s="153" t="s">
        <v>58</v>
      </c>
      <c r="K7" s="15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73" t="s">
        <v>58</v>
      </c>
      <c r="K8" s="73" t="s">
        <v>268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42">
        <v>12</v>
      </c>
      <c r="M9" s="42">
        <v>13</v>
      </c>
      <c r="N9" s="42">
        <v>14</v>
      </c>
      <c r="O9" s="42">
        <v>15</v>
      </c>
      <c r="P9" s="42">
        <v>16</v>
      </c>
      <c r="Q9" s="42">
        <v>17</v>
      </c>
      <c r="R9" s="42">
        <v>18</v>
      </c>
      <c r="S9" s="42">
        <v>19</v>
      </c>
      <c r="T9" s="42">
        <v>20</v>
      </c>
      <c r="U9" s="20">
        <v>21</v>
      </c>
      <c r="V9" s="42">
        <v>22</v>
      </c>
      <c r="W9" s="20">
        <v>23</v>
      </c>
    </row>
    <row r="10" ht="21.75" customHeight="1" spans="1:23">
      <c r="A10" s="36" t="s">
        <v>269</v>
      </c>
      <c r="B10" s="146"/>
      <c r="C10" s="147" t="s">
        <v>270</v>
      </c>
      <c r="D10" s="148" t="s">
        <v>71</v>
      </c>
      <c r="E10" s="36" t="s">
        <v>102</v>
      </c>
      <c r="F10" s="36" t="s">
        <v>211</v>
      </c>
      <c r="G10" s="36" t="s">
        <v>218</v>
      </c>
      <c r="H10" s="36" t="s">
        <v>219</v>
      </c>
      <c r="I10" s="155">
        <v>873200</v>
      </c>
      <c r="J10" s="155">
        <v>873200</v>
      </c>
      <c r="K10" s="155">
        <v>873200</v>
      </c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s="144" customFormat="1" ht="18.75" customHeight="1" spans="1:26">
      <c r="A11" s="36" t="s">
        <v>269</v>
      </c>
      <c r="B11" s="149"/>
      <c r="C11" s="147" t="s">
        <v>271</v>
      </c>
      <c r="D11" s="148" t="s">
        <v>71</v>
      </c>
      <c r="E11" s="36" t="s">
        <v>102</v>
      </c>
      <c r="F11" s="36" t="s">
        <v>211</v>
      </c>
      <c r="G11" s="36" t="s">
        <v>218</v>
      </c>
      <c r="H11" s="36" t="s">
        <v>219</v>
      </c>
      <c r="I11" s="155">
        <v>1746400</v>
      </c>
      <c r="J11" s="157"/>
      <c r="K11" s="157"/>
      <c r="L11" s="157"/>
      <c r="M11" s="157"/>
      <c r="N11" s="157"/>
      <c r="O11" s="157"/>
      <c r="P11" s="157"/>
      <c r="Q11" s="157"/>
      <c r="R11" s="155">
        <v>1746400</v>
      </c>
      <c r="S11" s="155"/>
      <c r="T11" s="155"/>
      <c r="U11" s="155"/>
      <c r="V11" s="155"/>
      <c r="W11" s="155">
        <v>1746400</v>
      </c>
      <c r="X11"/>
      <c r="Y11"/>
      <c r="Z11"/>
    </row>
    <row r="12" s="144" customFormat="1" ht="18.75" customHeight="1" spans="1:26">
      <c r="A12" s="36" t="s">
        <v>269</v>
      </c>
      <c r="B12" s="149"/>
      <c r="C12" s="147" t="s">
        <v>272</v>
      </c>
      <c r="D12" s="148" t="s">
        <v>71</v>
      </c>
      <c r="E12" s="36" t="s">
        <v>102</v>
      </c>
      <c r="F12" s="36" t="s">
        <v>211</v>
      </c>
      <c r="G12" s="36" t="s">
        <v>218</v>
      </c>
      <c r="H12" s="36" t="s">
        <v>219</v>
      </c>
      <c r="I12" s="155">
        <v>2000</v>
      </c>
      <c r="J12" s="157"/>
      <c r="K12" s="157"/>
      <c r="L12" s="157"/>
      <c r="M12" s="157"/>
      <c r="N12" s="157"/>
      <c r="O12" s="157"/>
      <c r="P12" s="157"/>
      <c r="Q12" s="157"/>
      <c r="R12" s="155">
        <v>2000</v>
      </c>
      <c r="S12" s="155"/>
      <c r="T12" s="155"/>
      <c r="U12" s="155"/>
      <c r="V12" s="155"/>
      <c r="W12" s="155">
        <v>2000</v>
      </c>
      <c r="X12"/>
      <c r="Y12"/>
      <c r="Z12"/>
    </row>
    <row r="13" ht="18.75" customHeight="1" spans="1:23">
      <c r="A13" s="150" t="s">
        <v>179</v>
      </c>
      <c r="B13" s="104"/>
      <c r="C13" s="104"/>
      <c r="D13" s="104"/>
      <c r="E13" s="104"/>
      <c r="F13" s="104"/>
      <c r="G13" s="104"/>
      <c r="H13" s="112"/>
      <c r="I13" s="158">
        <f>I10+I11+I12</f>
        <v>2621600</v>
      </c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</row>
  </sheetData>
  <mergeCells count="28">
    <mergeCell ref="A3:W3"/>
    <mergeCell ref="A4:H4"/>
    <mergeCell ref="J5:M5"/>
    <mergeCell ref="N5:P5"/>
    <mergeCell ref="R5:W5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pane ySplit="1" topLeftCell="A2" activePane="bottomLeft" state="frozen"/>
      <selection/>
      <selection pane="bottomLeft" activeCell="E9" sqref="E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273</v>
      </c>
    </row>
    <row r="3" ht="39.75" customHeight="1" spans="1:10">
      <c r="A3" s="71" t="str">
        <f>"2025"&amp;"年部门项目支出绩效目标表"</f>
        <v>2025年部门项目支出绩效目标表</v>
      </c>
      <c r="B3" s="4"/>
      <c r="C3" s="4"/>
      <c r="D3" s="4"/>
      <c r="E3" s="4"/>
      <c r="F3" s="72"/>
      <c r="G3" s="4"/>
      <c r="H3" s="72"/>
      <c r="I3" s="72"/>
      <c r="J3" s="4"/>
    </row>
    <row r="4" ht="17.25" customHeight="1" spans="1:1">
      <c r="A4" s="5" t="s">
        <v>1</v>
      </c>
    </row>
    <row r="5" ht="44.25" customHeight="1" spans="1:10">
      <c r="A5" s="73" t="s">
        <v>193</v>
      </c>
      <c r="B5" s="73" t="s">
        <v>274</v>
      </c>
      <c r="C5" s="73" t="s">
        <v>275</v>
      </c>
      <c r="D5" s="73" t="s">
        <v>276</v>
      </c>
      <c r="E5" s="73" t="s">
        <v>277</v>
      </c>
      <c r="F5" s="74" t="s">
        <v>278</v>
      </c>
      <c r="G5" s="73" t="s">
        <v>279</v>
      </c>
      <c r="H5" s="74" t="s">
        <v>280</v>
      </c>
      <c r="I5" s="74" t="s">
        <v>281</v>
      </c>
      <c r="J5" s="73" t="s">
        <v>282</v>
      </c>
    </row>
    <row r="6" ht="18.75" customHeight="1" spans="1:10">
      <c r="A6" s="139">
        <v>1</v>
      </c>
      <c r="B6" s="139">
        <v>2</v>
      </c>
      <c r="C6" s="139">
        <v>3</v>
      </c>
      <c r="D6" s="139">
        <v>4</v>
      </c>
      <c r="E6" s="139">
        <v>5</v>
      </c>
      <c r="F6" s="42">
        <v>6</v>
      </c>
      <c r="G6" s="139">
        <v>7</v>
      </c>
      <c r="H6" s="42">
        <v>8</v>
      </c>
      <c r="I6" s="42">
        <v>9</v>
      </c>
      <c r="J6" s="139">
        <v>10</v>
      </c>
    </row>
    <row r="7" ht="42" customHeight="1" spans="1:10">
      <c r="A7" s="140" t="s">
        <v>270</v>
      </c>
      <c r="B7" s="141" t="s">
        <v>270</v>
      </c>
      <c r="C7" s="141" t="s">
        <v>283</v>
      </c>
      <c r="D7" s="141" t="s">
        <v>284</v>
      </c>
      <c r="E7" s="141" t="s">
        <v>270</v>
      </c>
      <c r="F7" s="141" t="s">
        <v>285</v>
      </c>
      <c r="G7" s="141" t="s">
        <v>286</v>
      </c>
      <c r="H7" s="141" t="s">
        <v>287</v>
      </c>
      <c r="I7" s="141" t="s">
        <v>288</v>
      </c>
      <c r="J7" s="141" t="s">
        <v>289</v>
      </c>
    </row>
    <row r="8" ht="42" customHeight="1" spans="1:10">
      <c r="A8" s="142"/>
      <c r="B8" s="141" t="s">
        <v>270</v>
      </c>
      <c r="C8" s="141" t="s">
        <v>290</v>
      </c>
      <c r="D8" s="141" t="s">
        <v>291</v>
      </c>
      <c r="E8" s="141" t="s">
        <v>270</v>
      </c>
      <c r="F8" s="141" t="s">
        <v>292</v>
      </c>
      <c r="G8" s="141" t="s">
        <v>293</v>
      </c>
      <c r="H8" s="141" t="s">
        <v>294</v>
      </c>
      <c r="I8" s="141" t="s">
        <v>288</v>
      </c>
      <c r="J8" s="141" t="s">
        <v>295</v>
      </c>
    </row>
    <row r="9" ht="42" customHeight="1" spans="1:10">
      <c r="A9" s="143"/>
      <c r="B9" s="141" t="s">
        <v>270</v>
      </c>
      <c r="C9" s="141" t="s">
        <v>296</v>
      </c>
      <c r="D9" s="141" t="s">
        <v>297</v>
      </c>
      <c r="E9" s="141" t="s">
        <v>298</v>
      </c>
      <c r="F9" s="141" t="s">
        <v>292</v>
      </c>
      <c r="G9" s="141" t="s">
        <v>293</v>
      </c>
      <c r="H9" s="141" t="s">
        <v>294</v>
      </c>
      <c r="I9" s="141" t="s">
        <v>288</v>
      </c>
      <c r="J9" s="141" t="s">
        <v>295</v>
      </c>
    </row>
    <row r="10" ht="42" customHeight="1" spans="1:10">
      <c r="A10" s="141" t="s">
        <v>272</v>
      </c>
      <c r="B10" s="141" t="s">
        <v>272</v>
      </c>
      <c r="C10" s="141" t="s">
        <v>283</v>
      </c>
      <c r="D10" s="141" t="s">
        <v>284</v>
      </c>
      <c r="E10" s="141" t="s">
        <v>272</v>
      </c>
      <c r="F10" s="141" t="s">
        <v>292</v>
      </c>
      <c r="G10" s="141" t="s">
        <v>293</v>
      </c>
      <c r="H10" s="141" t="s">
        <v>294</v>
      </c>
      <c r="I10" s="141" t="s">
        <v>288</v>
      </c>
      <c r="J10" s="141" t="s">
        <v>272</v>
      </c>
    </row>
    <row r="11" ht="42" customHeight="1" spans="1:10">
      <c r="A11" s="141" t="s">
        <v>272</v>
      </c>
      <c r="B11" s="141" t="s">
        <v>272</v>
      </c>
      <c r="C11" s="141" t="s">
        <v>290</v>
      </c>
      <c r="D11" s="141" t="s">
        <v>291</v>
      </c>
      <c r="E11" s="141" t="s">
        <v>272</v>
      </c>
      <c r="F11" s="141" t="s">
        <v>292</v>
      </c>
      <c r="G11" s="141" t="s">
        <v>293</v>
      </c>
      <c r="H11" s="141" t="s">
        <v>294</v>
      </c>
      <c r="I11" s="141" t="s">
        <v>288</v>
      </c>
      <c r="J11" s="141" t="s">
        <v>272</v>
      </c>
    </row>
    <row r="12" ht="42" customHeight="1" spans="1:10">
      <c r="A12" s="141" t="s">
        <v>272</v>
      </c>
      <c r="B12" s="141" t="s">
        <v>272</v>
      </c>
      <c r="C12" s="141" t="s">
        <v>296</v>
      </c>
      <c r="D12" s="141" t="s">
        <v>297</v>
      </c>
      <c r="E12" s="141" t="s">
        <v>272</v>
      </c>
      <c r="F12" s="141" t="s">
        <v>292</v>
      </c>
      <c r="G12" s="141" t="s">
        <v>293</v>
      </c>
      <c r="H12" s="141" t="s">
        <v>294</v>
      </c>
      <c r="I12" s="141" t="s">
        <v>288</v>
      </c>
      <c r="J12" s="141" t="s">
        <v>272</v>
      </c>
    </row>
    <row r="13" ht="42" customHeight="1" spans="1:10">
      <c r="A13" s="141" t="s">
        <v>271</v>
      </c>
      <c r="B13" s="141" t="s">
        <v>271</v>
      </c>
      <c r="C13" s="141" t="s">
        <v>283</v>
      </c>
      <c r="D13" s="141" t="s">
        <v>284</v>
      </c>
      <c r="E13" s="141" t="s">
        <v>271</v>
      </c>
      <c r="F13" s="141" t="s">
        <v>285</v>
      </c>
      <c r="G13" s="141" t="s">
        <v>286</v>
      </c>
      <c r="H13" s="141" t="s">
        <v>287</v>
      </c>
      <c r="I13" s="141" t="s">
        <v>288</v>
      </c>
      <c r="J13" s="141" t="s">
        <v>271</v>
      </c>
    </row>
    <row r="14" ht="42" customHeight="1" spans="1:10">
      <c r="A14" s="141" t="s">
        <v>271</v>
      </c>
      <c r="B14" s="141" t="s">
        <v>271</v>
      </c>
      <c r="C14" s="141" t="s">
        <v>290</v>
      </c>
      <c r="D14" s="141" t="s">
        <v>291</v>
      </c>
      <c r="E14" s="141" t="s">
        <v>271</v>
      </c>
      <c r="F14" s="141" t="s">
        <v>292</v>
      </c>
      <c r="G14" s="141" t="s">
        <v>293</v>
      </c>
      <c r="H14" s="141" t="s">
        <v>294</v>
      </c>
      <c r="I14" s="141" t="s">
        <v>288</v>
      </c>
      <c r="J14" s="141" t="s">
        <v>271</v>
      </c>
    </row>
    <row r="15" ht="42" customHeight="1" spans="1:10">
      <c r="A15" s="141" t="s">
        <v>271</v>
      </c>
      <c r="B15" s="141" t="s">
        <v>271</v>
      </c>
      <c r="C15" s="141" t="s">
        <v>296</v>
      </c>
      <c r="D15" s="141" t="s">
        <v>297</v>
      </c>
      <c r="E15" s="141" t="s">
        <v>271</v>
      </c>
      <c r="F15" s="141" t="s">
        <v>292</v>
      </c>
      <c r="G15" s="141" t="s">
        <v>293</v>
      </c>
      <c r="H15" s="141" t="s">
        <v>294</v>
      </c>
      <c r="I15" s="141" t="s">
        <v>288</v>
      </c>
      <c r="J15" s="141" t="s">
        <v>271</v>
      </c>
    </row>
  </sheetData>
  <mergeCells count="8">
    <mergeCell ref="A3:J3"/>
    <mergeCell ref="A4:H4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东华二小魅力分校</cp:lastModifiedBy>
  <dcterms:created xsi:type="dcterms:W3CDTF">2025-02-06T07:09:00Z</dcterms:created>
  <dcterms:modified xsi:type="dcterms:W3CDTF">2025-02-27T05:17:00Z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A6CD807AA54741EF893F3458EF8C894D_13</vt:lpwstr>
  </property>
  <property fmtid="{D5CDD505-2E9C-101B-9397-08002B2CF9AE}" pid="3" name="KSOProductBuildVer">
    <vt:lpwstr>2052-12.1.0.20305</vt:lpwstr>
  </property>
</Properties>
</file>