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tabRatio="894" activeTab="2"/>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44525"/>
</workbook>
</file>

<file path=xl/sharedStrings.xml><?xml version="1.0" encoding="utf-8"?>
<sst xmlns="http://schemas.openxmlformats.org/spreadsheetml/2006/main" count="1516" uniqueCount="509">
  <si>
    <t>预算01-1表</t>
  </si>
  <si>
    <t>单位名称：中国共产党昆明市官渡区委员会宣传部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</si>
  <si>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</si>
  <si>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</si>
  <si>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</si>
  <si>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</si>
  <si>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</si>
  <si>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</si>
  <si>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</si>
  <si>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</si>
  <si>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</si>
  <si>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</si>
  <si>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</si>
  <si>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</si>
  <si>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</si>
  <si>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</si>
  <si>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</si>
  <si>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</si>
  <si>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</si>
  <si>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</si>
  <si>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</si>
  <si>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</si>
  <si>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</si>
  <si>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</si>
  <si>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</si>
  <si>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</si>
  <si>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</si>
  <si>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</si>
  <si>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</si>
  <si>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</si>
  <si>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</si>
  <si>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</si>
  <si>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</si>
  <si>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</si>
  <si>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</si>
  <si>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</si>
  <si>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</si>
  <si>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</si>
  <si>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</si>
  <si>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</si>
  <si>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</si>
  <si>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</si>
  <si>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</si>
  <si>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</si>
  <si>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</si>
  <si>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</si>
  <si>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</si>
  <si>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</si>
  <si>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</si>
  <si>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</si>
  <si>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</si>
  <si>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</si>
  <si>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</si>
  <si>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</si>
  <si>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</si>
  <si>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</si>
  <si>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</si>
  <si>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</si>
  <si>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</si>
  <si>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</si>
  <si>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</si>
  <si>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</si>
  <si>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</si>
  <si>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</si>
  <si>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</si>
  <si>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</si>
  <si>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</si>
  <si>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</si>
  <si>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</si>
  <si>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</si>
  <si>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189</t>
  </si>
  <si>
    <t>中国共产党昆明市官渡区委员会宣传部</t>
  </si>
  <si>
    <t>189001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</si>
  <si>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</si>
  <si>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</si>
  <si>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</si>
  <si>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</si>
  <si>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</si>
  <si>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</si>
  <si>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</si>
  <si>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</si>
  <si>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</si>
  <si>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</si>
  <si>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</si>
  <si>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</si>
  <si>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</si>
  <si>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</si>
  <si>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</si>
  <si>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</si>
  <si>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</si>
  <si>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</si>
  <si>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</si>
  <si>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</si>
  <si>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</si>
  <si>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</si>
  <si>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</si>
  <si>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</si>
  <si>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</si>
  <si>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</si>
  <si>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一般公共服务支出</t>
  </si>
  <si>
    <t xml:space="preserve">  宣传事务</t>
  </si>
  <si>
    <t>2013301</t>
  </si>
  <si>
    <t xml:space="preserve">    行政运行</t>
  </si>
  <si>
    <t>2013302</t>
  </si>
  <si>
    <t xml:space="preserve">    一般行政管理事务</t>
  </si>
  <si>
    <t>社会保障和就业支出</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</si>
  <si>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</si>
  <si>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</si>
  <si>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</si>
  <si>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</si>
  <si>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</si>
  <si>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</si>
  <si>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</si>
  <si>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卫生健康支出</t>
  </si>
  <si>
    <t xml:space="preserve">  行政事业单位医疗</t>
  </si>
  <si>
    <t>2101101</t>
  </si>
  <si>
    <t xml:space="preserve">    行政单位医疗</t>
  </si>
  <si>
    <t>2101103</t>
  </si>
  <si>
    <t xml:space="preserve">    公务员医疗补助</t>
  </si>
  <si>
    <t>2101199</t>
  </si>
  <si>
    <t xml:space="preserve">    其他行政事业单位医疗支出</t>
  </si>
  <si>
    <t>住房保障支出</t>
  </si>
  <si>
    <t xml:space="preserve">  住房改革支出</t>
  </si>
  <si>
    <t>2210201</t>
  </si>
  <si>
    <t xml:space="preserve">    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</si>
  <si>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</si>
  <si>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</si>
  <si>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</si>
  <si>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</si>
  <si>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</si>
  <si>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</si>
  <si>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</si>
  <si>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</si>
  <si>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</si>
  <si>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</si>
  <si>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</si>
  <si>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</si>
  <si>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</si>
  <si>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</si>
  <si>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</si>
  <si>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</si>
  <si>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</si>
  <si>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</si>
  <si>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</si>
  <si>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</si>
  <si>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</si>
  <si>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</si>
  <si>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</si>
  <si>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</si>
  <si>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</si>
  <si>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</si>
  <si>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</si>
  <si>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</si>
  <si>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</si>
  <si>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</si>
  <si>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</si>
  <si>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</si>
  <si>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</si>
  <si>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</si>
  <si>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</si>
  <si>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</si>
  <si>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</si>
  <si>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</si>
  <si>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201</t>
  </si>
  <si>
    <t>20133</t>
  </si>
  <si>
    <t>宣传事务</t>
  </si>
  <si>
    <t>行政运行</t>
  </si>
  <si>
    <t>一般行政管理事务</t>
  </si>
  <si>
    <t>208</t>
  </si>
  <si>
    <t>20805</t>
  </si>
  <si>
    <t>行政事业单位养老支出</t>
  </si>
  <si>
    <t>行政单位离退休</t>
  </si>
  <si>
    <t>机关事业单位基本养老保险缴费支出</t>
  </si>
  <si>
    <t>机关事业单位职业年金缴费支出</t>
  </si>
  <si>
    <t>210</t>
  </si>
  <si>
    <t>21011</t>
  </si>
  <si>
    <t>行政事业单位医疗</t>
  </si>
  <si>
    <t>行政单位医疗</t>
  </si>
  <si>
    <t>公务员医疗补助</t>
  </si>
  <si>
    <t>其他行政事业单位医疗支出</t>
  </si>
  <si>
    <t>221</t>
  </si>
  <si>
    <t>22102</t>
  </si>
  <si>
    <t>住房改革支出</t>
  </si>
  <si>
    <t>住房公积金</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</si>
  <si>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</si>
  <si>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</si>
  <si>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</si>
  <si>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</si>
  <si>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</si>
  <si>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</si>
  <si>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</si>
  <si>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</si>
  <si>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</si>
  <si>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</si>
  <si>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</si>
  <si>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</si>
  <si>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</si>
  <si>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</si>
  <si>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</si>
  <si>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</si>
  <si>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</si>
  <si>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</si>
  <si>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</si>
  <si>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</si>
  <si>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</si>
  <si>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</si>
  <si>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</si>
  <si>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</si>
  <si>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</si>
  <si>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</si>
  <si>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</si>
  <si>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530111210000000004366</t>
  </si>
  <si>
    <t>行政人员工资支出</t>
  </si>
  <si>
    <t>30101</t>
  </si>
  <si>
    <t>基本工资</t>
  </si>
  <si>
    <t>30102</t>
  </si>
  <si>
    <t>津贴补贴</t>
  </si>
  <si>
    <t>30103</t>
  </si>
  <si>
    <t>奖金</t>
  </si>
  <si>
    <t>530111210000000004368</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</si>
  <si>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</si>
  <si>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</si>
  <si>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</si>
  <si>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</si>
  <si>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</si>
  <si>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</si>
  <si>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</si>
  <si>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</si>
  <si>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</si>
  <si>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</si>
  <si>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</si>
  <si>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530111210000000004369</t>
  </si>
  <si>
    <t>30113</t>
  </si>
  <si>
    <t>530111210000000004372</t>
  </si>
  <si>
    <t>公务交通补贴</t>
  </si>
  <si>
    <t>30239</t>
  </si>
  <si>
    <t>其他交通费用</t>
  </si>
  <si>
    <t>530111210000000004373</t>
  </si>
  <si>
    <t>工会经费</t>
  </si>
  <si>
    <t>30228</t>
  </si>
  <si>
    <t>530111210000000004374</t>
  </si>
  <si>
    <t>一般公用支出</t>
  </si>
  <si>
    <t>30201</t>
  </si>
  <si>
    <t>办公费</t>
  </si>
  <si>
    <t>30205</t>
  </si>
  <si>
    <t>水费</t>
  </si>
  <si>
    <t>30207</t>
  </si>
  <si>
    <t>邮电费</t>
  </si>
  <si>
    <t>30211</t>
  </si>
  <si>
    <t>差旅费</t>
  </si>
  <si>
    <t>30216</t>
  </si>
  <si>
    <t>培训费</t>
  </si>
  <si>
    <t>30229</t>
  </si>
  <si>
    <t>福利费</t>
  </si>
  <si>
    <t>30299</t>
  </si>
  <si>
    <t>其他商品和服务支出</t>
  </si>
  <si>
    <t>530111231100001459972</t>
  </si>
  <si>
    <t>行政人员绩效奖励</t>
  </si>
  <si>
    <t>530111231100001459988</t>
  </si>
  <si>
    <t>离退休人员支出</t>
  </si>
  <si>
    <t>30305</t>
  </si>
  <si>
    <t>生活补助</t>
  </si>
  <si>
    <t>530111241100002094066</t>
  </si>
  <si>
    <t>其他人员支出</t>
  </si>
  <si>
    <t>30199</t>
  </si>
  <si>
    <t>其他工资福利支出</t>
  </si>
  <si>
    <t>530111241100002094082</t>
  </si>
  <si>
    <t>离退休干部走访慰问经费</t>
  </si>
  <si>
    <t>530111251100003648516</t>
  </si>
  <si>
    <t>行政人员公共交通专项经费</t>
  </si>
  <si>
    <t>预算05-1表</t>
  </si>
  <si>
    <t>项目分类</t>
  </si>
  <si>
    <t>项目单位</t>
  </si>
  <si>
    <t>经济科目编码</t>
  </si>
  <si>
    <t>经济科目名称</t>
  </si>
  <si>
    <t>本年拨款</t>
  </si>
  <si>
    <t>其中：本次下达</t>
  </si>
  <si>
    <t>311 专项业务类</t>
  </si>
  <si>
    <t>530111210000000003381</t>
  </si>
  <si>
    <t>外宣、媒体专版经费</t>
  </si>
  <si>
    <t>530111210000000003382</t>
  </si>
  <si>
    <t>网信工作经费</t>
  </si>
  <si>
    <t>530111210000000003383</t>
  </si>
  <si>
    <t>扫黄打非工作经费</t>
  </si>
  <si>
    <t>530111210000000003384</t>
  </si>
  <si>
    <t>区委宣传部机关业务经费</t>
  </si>
  <si>
    <t>530111210000000003386</t>
  </si>
  <si>
    <t>意识形态工作经费</t>
  </si>
  <si>
    <t>530111210000000003387</t>
  </si>
  <si>
    <t>公务接待经费</t>
  </si>
  <si>
    <t>530111210000000003395</t>
  </si>
  <si>
    <t>文化产业扶持发展专项资金</t>
  </si>
  <si>
    <t>530111210000000003396</t>
  </si>
  <si>
    <t>创建工作经费</t>
  </si>
  <si>
    <t>530111210000000005426</t>
  </si>
  <si>
    <t>延安精神研究会工作经费</t>
  </si>
  <si>
    <t>530111210000000005431</t>
  </si>
  <si>
    <t>区文联工作经费</t>
  </si>
  <si>
    <t>530111251100003656435</t>
  </si>
  <si>
    <t>应急广播运行维护经费</t>
  </si>
  <si>
    <t>预算05-2表</t>
  </si>
  <si>
    <t>项目年度绩效目标</t>
  </si>
  <si>
    <t>一级指标</t>
  </si>
  <si>
    <t>二级指标</t>
  </si>
  <si>
    <t>三级指标</t>
  </si>
  <si>
    <t>指标性质</t>
  </si>
  <si>
    <t>指标值</t>
  </si>
  <si>
    <t>度量单位</t>
  </si>
  <si>
    <t>指标属性</t>
  </si>
  <si>
    <t>指标内容</t>
  </si>
  <si>
    <t>完成好学雷锋志愿服务工作，文明城市创建入户问卷调查培训，“我们的节日”主题活动，编印《市民文明手册》、入户问卷调查礼品，第六届全国文明城市创建工作经费，新时代好少年、清明祭英烈、家庭教育及经典诵读、道德模范、身边好人宣传、文明校园创建工作，文明单位制作匾牌、文明单位结对帮扶活动、文明单位现场交流、观摩活动等目标项目。</t>
  </si>
  <si>
    <t>产出指标</t>
  </si>
  <si>
    <t>数量指标</t>
  </si>
  <si>
    <t>按照市委宣传部下达的中央、省、市媒体宣传任务开展</t>
  </si>
  <si>
    <t>=</t>
  </si>
  <si>
    <t>100</t>
  </si>
  <si>
    <t>%</t>
  </si>
  <si>
    <t>定量指标</t>
  </si>
  <si>
    <t>全面推进全区实地考察各项指标全面整治到位，提高财政资金使用效益。</t>
  </si>
  <si>
    <t>质量指标</t>
  </si>
  <si>
    <t>均达到预期宣传效果</t>
  </si>
  <si>
    <t>定性指标</t>
  </si>
  <si>
    <t>“我们的节日”主题活动，组织开展春节、元宵、清明、端午、中秋、七夕、重阳7个传统节日文化活动 。</t>
  </si>
  <si>
    <t>时效指标</t>
  </si>
  <si>
    <t>每季度完成年初确定任务数</t>
  </si>
  <si>
    <t>做好第六届全国文明城市创建工作，完成在太和、官渡关上、吴井、金马、矣六、小板桥、六甲街道的补助。</t>
  </si>
  <si>
    <t>效益指标</t>
  </si>
  <si>
    <t>社会效益</t>
  </si>
  <si>
    <t>广泛宣传区属各单位重点工作</t>
  </si>
  <si>
    <t>做好各街道文明城市创建入户问卷调查培训，省级文明城市复审工作</t>
  </si>
  <si>
    <t>可持续影响</t>
  </si>
  <si>
    <t>不断扩大全区知名度</t>
  </si>
  <si>
    <t>拍摄制作创文宣传片，编印文总体宣传展示画册</t>
  </si>
  <si>
    <t>满意度指标</t>
  </si>
  <si>
    <t>服务对象满意度</t>
  </si>
  <si>
    <t>社会公众满意度</t>
  </si>
  <si>
    <t>&gt;=</t>
  </si>
  <si>
    <t>95%</t>
  </si>
  <si>
    <t>新时代好少年、清明祭英烈、家庭教育及经典诵读、道德模范、身边好人宣传、文明校园创建工作</t>
  </si>
  <si>
    <t>受益对象满意度</t>
  </si>
  <si>
    <t>提高财政资金使用效益，推进全区实地考察各项指标。</t>
  </si>
  <si>
    <t>内部人员满意度</t>
  </si>
  <si>
    <t>推进全区实地考察各项指标全面整治到位，专款专用。</t>
  </si>
  <si>
    <t>1、“延安精神研究会”必须遵守国家宪法和法律、法规，服从登记管理机关的监督管理。昆明市官渡区委宣传部是“延安精神研究会”的业务主管单位，应对其业务活动进行检查指导。</t>
  </si>
  <si>
    <t>开展延安精神培训会</t>
  </si>
  <si>
    <t>次</t>
  </si>
  <si>
    <t>每年开展一次延安精神相关培训会</t>
  </si>
  <si>
    <t>坚持实事求是的思想路线，求实务实，狠抓各项工作的落实</t>
  </si>
  <si>
    <t>95</t>
  </si>
  <si>
    <t>认证落实各项工作</t>
  </si>
  <si>
    <t>完成时限</t>
  </si>
  <si>
    <t>年</t>
  </si>
  <si>
    <t>考察当年完成时间</t>
  </si>
  <si>
    <t>发挥“五老”人员作用，培育优良传统
2.围绕党政中心，服务“四个建设”创造新业绩 空</t>
  </si>
  <si>
    <t>以“五老”精神，引领少年儿童思想，继承革命传统</t>
  </si>
  <si>
    <t>大力学习、宣传和弘扬延安精神并将其转换为推动工作的动力</t>
  </si>
  <si>
    <t>真抓实干，将各项工作落到实处</t>
  </si>
  <si>
    <t>社会、群众、政府对共青团服务工作的满意度</t>
  </si>
  <si>
    <t>牢记使命责任，围绕党政中心大局，深刻领会延安精神</t>
  </si>
  <si>
    <t>全区重点工作,、重大活动宣传报道，建党一百周年系列活动联合宣传采访，区委区政府安排的其他宣传事项。</t>
  </si>
  <si>
    <t>在省级、市级主要媒体上刊播正面报道</t>
  </si>
  <si>
    <t>积极协调配合媒体宣传采访；认真做好突发事件信息公开及新闻发布工作，做好媒体的协调工作</t>
  </si>
  <si>
    <t>按照《官渡区新闻发布、重大新闻宣传与舆论引导联席会议制度（试行）》要求，落实相关工作</t>
  </si>
  <si>
    <t>在“官渡融媒”“唯美官渡”等区级新媒体平台发布信息</t>
  </si>
  <si>
    <t>认真落实整改各级媒体新闻监督涉及的相关问题，积极应对处置负面报道</t>
  </si>
  <si>
    <t>全区重点工作宣传年终总结工作、各项目标任务冲刺宣传区委区政府安排的其他宣传事项</t>
  </si>
  <si>
    <t>积极开展对外宣传，全区重点工作宣传年终总结工作、各项目标任务冲刺宣传区委区政府安排的其他宣传事项。</t>
  </si>
  <si>
    <t>配好做好全市文化创意产业和文化事业发展、文化艺术活动各项工作</t>
  </si>
  <si>
    <t>深入实施文化建设和产业发展“510”工程，加大与省博物馆、大剧院、文苑等资源融合，增强“文创+”业态聚集效应。实施文化引领和“文化+”战略，通过规划引领、政策扶持、园区建设、产业融合、项目带动，突出比较优势和产业特色，抢抓行业制高点，进一步调整产业结构，形成以文化创意与设计服务业为龙头，以会展节庆业、现代传媒业、文化娱乐业、旅游休闲业、工艺美术品业为特色的产业发展结构，构建门类完备、重点突出、特色鲜明、科学合理的文化创意产业体系，进一步提升文化创意产业的整体实力和竞争力，将文化创意产业发展成为官渡区重要支柱性产业。
1、大力发展文化创意和设计服务业。重点发展广告设计、包装设计、服装设计、工艺品设计、工业设计、建筑和装饰设计、环境艺术设计等服务业，促进民族特色元素与时尚创意设计结合，推动数字技术与设计服务的融合，深化创意设计与各行各业的融合，吸引一流创意设计人才、企业、机构入住官渡区。
2、做大做强会展节庆业。以昆明滇池国际会展中心、昆明国际会展中心为主要载体，发挥“南博会”“昆交会”“旅交会”“文博会”“农博会”“茶博会”“石博会”“医博会”“药博会”“珠宝展”“车展”“房交会”等大型综合性会展和区域性专业会展的带动作用，支持创建一批省级乃至国家级的知名会展品牌；大力培育“慕尼黑啤酒节—昆明之旅”等文化品牌，策划举办具有官渡特色和时代特色的节庆活动，把官渡区打造成为区域性国际会展中心区。
3、着力发展现代传媒业。积极引进各级各类媒体，推动传统媒体与新媒体融合发展，大力培育新媒体内容产业，提高大数据分析和运用水平。围绕“互联网+”，加快发展动漫游戏、移动多媒体等新兴文化产业，大力培育基于高新技术应用的新型文化业态。大力发展广播影视广告、报刊广告、户外广告和新媒体广告，扶持发展网络广告等新兴广告业态。支持实体书店发展，做大包装印刷业，推动数字出版。
4、繁荣文化娱乐业。规范发展网吧、KTV等传统娱乐业态，积极发展演艺、影视、游戏、动漫等新兴文化娱乐业。依托云南大剧院、云南文苑等大平台和牛街庄滇戏博物馆、官渡古镇古渡梨园传习馆等舞台，大力发展演艺演出，广泛开展文化艺术交流活动。鼓励和支持包括电影、纪录片、微电影、电视剧、电视节目、网络视频、婚纱摄影等现代影视业态的发展，完善影视拍摄、后期制作、设备租赁等服务；立足世纪金源、海伦国际、体育城、大都摩天、融城金阶等影剧</t>
  </si>
  <si>
    <t>重点发展创意设计产业。推动打造服务于文化创意产业示范园、创意设计产业研发基地的优质服务平台，重点服务于官渡古镇、云南滇创季官文化创意产业园、芳华里、新华创意广场等园区和项目，促进创意和设计产品服务的生产、交易和成果转化。</t>
  </si>
  <si>
    <t>均达到预期工作目标要求</t>
  </si>
  <si>
    <t>积极发展文化艺术品业，整合官渡区民间画家、民间手工艺人、工艺美术大师和文化名人等资源，推进传统手工技艺与创意设计及现代科技的融合；积极推进本土艺术品的创新开发，擦亮官渡区民间版画、乌铜走银、滇派内画等一批“老字号”品牌；扶持多种形式的文化艺术品生产基地和经营企业的发展。</t>
  </si>
  <si>
    <t>按照考核管理办法适时拨付</t>
  </si>
  <si>
    <t>着力培育数字文化产业，进一步激活官渡区的数字文化产业，建设一批昆明数字文化创意体验基地、昆明创意设计工场。</t>
  </si>
  <si>
    <t>带动社会资金通过市场方式参与文化产业发展</t>
  </si>
  <si>
    <t>扶持提升出版传媒业，扶持一批新媒体企业的发展，加强“互联网+”的科技融合，构建官渡区的文化消费新空间；建设官渡数字文化内容库，重点发展网络文学、有声读物、版权交易、知识服务、新媒体等数字文化产业，推动一批集阅读学习、展示交流、聚会休闲、创意生活等于一体的品牌复合式文化场所在官渡区的落户。</t>
  </si>
  <si>
    <t>推进文化体制改革构建现代文化产业体系，推动文化创意和设计服务与相关产业融合。</t>
  </si>
  <si>
    <t>认真做好文化产业推进工作，促进“文化官渡”建设。</t>
  </si>
  <si>
    <t>培育文化创意产业人才 。</t>
  </si>
  <si>
    <t>文化创意产业发展环境不断优化。</t>
  </si>
  <si>
    <t>保障机关正常运转，确保精神文明建设、文化产业发展、文艺作品创作等工作有序开展。</t>
  </si>
  <si>
    <t>加强文艺生产创作、发展壮大文化产业。</t>
  </si>
  <si>
    <t>推进文化事业发展、丰富全区群众文化生活</t>
  </si>
  <si>
    <t>保障机关正常运转</t>
  </si>
  <si>
    <t>经济效益</t>
  </si>
  <si>
    <t>体现政府投资目标，撬动社会资本投入</t>
  </si>
  <si>
    <t>确保精神文明建设、文化产业发展工作有序开展。</t>
  </si>
  <si>
    <t>文艺作品创作、文化产业发展等工作有序开展。</t>
  </si>
  <si>
    <t>丰富全区群众文化生活，加强文艺生产创作</t>
  </si>
  <si>
    <t>发展壮大文化产业，保障机关正常运转</t>
  </si>
  <si>
    <t>推进文化事业发展，确保精神文明建设</t>
  </si>
  <si>
    <t>开展好“扫黄打非·新风”和“扫黄打非·正道”集中行动，依法查办一批“扫黄打非”大案要案，进一步推进“扫黄打非”基层站点规范化标准化建设全覆盖，建立健全制度化、规范化、常态化的基层“扫黄打非”工作体制机制，确保顺利完成上级考核、验收。
一、积极完成“扫黄打非·新风”和“扫黄打非·正道”两大集中行动。
 二、健全核查机制，加大案件查办力度，通过深入查办案件，形成震慑效果。
三、按照联作协防工程要求，完成本辖区“扫黄打非”基层站点规范化标准化建设。</t>
  </si>
  <si>
    <t>“扫黄打非”基层站点规范化标准化全覆盖</t>
  </si>
  <si>
    <t>90</t>
  </si>
  <si>
    <t>社区</t>
  </si>
  <si>
    <t>建立健全制度化、规范化、常态化的基层“扫黄打非”工作体制机制</t>
  </si>
  <si>
    <t>宣传贯彻国家法律法规和“扫黄打非”方针政策，完成各项宣传任务</t>
  </si>
  <si>
    <t>坚决封堵和查缴政治性非法出版物及非法邪教组织宣传品。</t>
  </si>
  <si>
    <t>配合区委区政府重大工作宣传报道</t>
  </si>
  <si>
    <t>坚决扫除在校园周边的非法出版物， 进一步净化校园和周边环境。</t>
  </si>
  <si>
    <t>按照联作协防工程要求，完成本辖区“扫黄打非”基层站点规范化标准化建设。</t>
  </si>
  <si>
    <t>巩固基层意识形态和宣传思想阵地</t>
  </si>
  <si>
    <t>积极完成2021年“扫黄打非·新风”和“扫黄打非·正道”两大集中行动。</t>
  </si>
  <si>
    <t>按市“扫黄打非”领导小组的工作安排，贯彻落实各大专项行动和各类专项整治行动。</t>
  </si>
  <si>
    <t>规范公务接待费的管理使用，合理列支公务接待开支。</t>
  </si>
  <si>
    <t>结合全区重点工作广泛宣传</t>
  </si>
  <si>
    <t>加强全区公务接待费的管理使用，区财政局现对我区公务接待费的用途进行进一步的明确，我区公务接待费的使用范围应为接待外单位因公来访支出，本单位内部加班餐费及误餐费应从本单位办公费内列支.</t>
  </si>
  <si>
    <t>规范公务接待费的管理使。</t>
  </si>
  <si>
    <t>合理列支公务接待开支。</t>
  </si>
  <si>
    <t>促进正常公务往来</t>
  </si>
  <si>
    <t>加强全区公务接待费的管理使用</t>
  </si>
  <si>
    <t>推进文化体制改革</t>
  </si>
  <si>
    <t>区财政局现对我区公务接待费的用途进行进一步的明确</t>
  </si>
  <si>
    <t>加强全区公务接待费的管理使用，对公务接待费的用途进行明确。</t>
  </si>
  <si>
    <t>对公务接待费的用途进行明确。</t>
  </si>
  <si>
    <t>本单位内部加班餐费及误餐费应从本单位办公费内列支.</t>
  </si>
  <si>
    <t>建立健全灾害预警信息发布机制，在内容制作、分发传播、
用户服务、技术支撑、生态建设、运行管理等方面协同推进，满
足基层应急与宣传需要，做到预防为主、平战结合，在发挥应急
的基础上，同时为党政宣传、电子政务、信息发布、综治维稳、
安防监控、环境监测、民生服务、农业生产、乡村振兴等提供系
统、网络和终端的服务支撑，深度打造智慧广电体系。</t>
  </si>
  <si>
    <t>信息数据安全</t>
  </si>
  <si>
    <t>反映信息系统相关数据安全的保障情况。</t>
  </si>
  <si>
    <t>系统全年正常运行时长</t>
  </si>
  <si>
    <t>1.00</t>
  </si>
  <si>
    <t>反映信息系统全年正常运行时间情况。</t>
  </si>
  <si>
    <t>使用人员满意度度</t>
  </si>
  <si>
    <t>反映使用对象对信息系统使用的满意度。
使用人员满意度=（对信息系统满意的使用人员/问卷调查人数）*100%</t>
  </si>
  <si>
    <t>1、顺利开官渡区文学艺术界第三次代表大会换届工作</t>
  </si>
  <si>
    <t>官渡区文学艺术界联合会代表大会每五年举行一次。官渡区文联委员会每年召开一次全体会议。</t>
  </si>
  <si>
    <t>年/次</t>
  </si>
  <si>
    <t>顺利开官渡区文学艺术界第三次代表大会换届工作</t>
  </si>
  <si>
    <t>加强与省内外文艺家和文艺团体的联系和友谊，开展文化交流活动</t>
  </si>
  <si>
    <t>做好网络舆情监测服务，监管好新媒体第三方营运，宣传短视频制作，南博会宣传海报制作，推进网络评论队伍建设。</t>
  </si>
  <si>
    <t>按照服务合同履行率</t>
  </si>
  <si>
    <t>积极引导舆论， 及时了解和掌握网络舆情，营造有利于全区工作和社会稳定的良好舆论环境</t>
  </si>
  <si>
    <t>监管好宣传短视频制作以及南博会宣传海报制作的目标项目</t>
  </si>
  <si>
    <t>做好网络舆情监测服务 ，推进网络评论队伍的建设</t>
  </si>
  <si>
    <t>及时了解和掌握网络舆情，积极引导舆论，营造有利于全区工作和社会稳定的良好舆论环境</t>
  </si>
  <si>
    <t>监管好新媒体第三方营，积极引导舆论</t>
  </si>
  <si>
    <t>营造有利于全区工作和社会稳定的良好舆论环境</t>
  </si>
  <si>
    <t>及时了解和掌握网络舆情 ，做好网络舆情监测服务</t>
  </si>
  <si>
    <t>推进网络评论队伍的建设 ，营造良好的舆论环境</t>
  </si>
  <si>
    <t>完成好理论中心组学习，干部专题培训讲座，昆明理工大学马克思主义学院学习宣传贯彻习近平新时代中国特色社会主义思想理论研究、合作共建，“官渡微理论专栏”青年理论论坛视频拍摄制作，“有声阅读”音频宣讲，红领巾宣讲团宣讲，十九届五中全会线上挑战答题等目标任务。</t>
  </si>
  <si>
    <t>100%</t>
  </si>
  <si>
    <t>加强组织领导，履行意识形态工作责任制情况。</t>
  </si>
  <si>
    <t>完成理论中心组学习 、干部专题培训讲座昆明理工大学马克思主义学院学习宣传贯彻习近平新时代中国特色社会主义思想理论研究、合作共建的目标任务。</t>
  </si>
  <si>
    <t>完成“官渡微理论专栏”青年理论论坛视频拍摄制作、“有声阅读”音频宣讲、等目标任务。</t>
  </si>
  <si>
    <t>考核监督考核问责工作开展情况目标任务。</t>
  </si>
  <si>
    <t>履行意识形态工作责任制情况。</t>
  </si>
  <si>
    <t>加强组织领导、履行意识形态工作责任制情况、考核制度建设和监督考核问责工作开展情况等目标任务。</t>
  </si>
  <si>
    <t>完成红领巾宣讲团宣讲，十九届五中全会线上挑战答题目标任务。</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</si>
  <si>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</si>
  <si>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</si>
  <si>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</si>
  <si>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</si>
  <si>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</si>
  <si>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</si>
  <si>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</si>
  <si>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</si>
  <si>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</si>
  <si>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</si>
  <si>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</si>
  <si>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</si>
  <si>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</si>
  <si>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</si>
  <si>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</si>
  <si>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</si>
  <si>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</si>
  <si>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</si>
  <si>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</si>
  <si>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</si>
  <si>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</si>
  <si>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</si>
  <si>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</si>
  <si>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复印纸</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</si>
  <si>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</si>
  <si>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</si>
  <si>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</si>
  <si>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</si>
  <si>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</si>
  <si>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</si>
  <si>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</si>
  <si>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</si>
  <si>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</si>
  <si>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</si>
  <si>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</si>
  <si>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</si>
  <si>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</si>
  <si>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</si>
  <si>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</si>
  <si>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</si>
  <si>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</si>
  <si>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</si>
  <si>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</si>
  <si>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</si>
  <si>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</si>
  <si>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</si>
  <si>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</si>
  <si>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</si>
  <si>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</si>
  <si>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</si>
  <si>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</si>
  <si>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</si>
  <si>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</si>
  <si>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</si>
  <si>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</si>
  <si>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</si>
  <si>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</si>
  <si>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</si>
  <si>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</si>
  <si>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</si>
  <si>
    <t>本级</t>
  </si>
</sst>
</file>

<file path=xl/styles.xml><?xml version="1.0" encoding="utf-8"?>
<styleSheet xmlns="http://schemas.openxmlformats.org/spreadsheetml/2006/main" xmlns:xr9="http://schemas.microsoft.com/office/spreadsheetml/2016/revision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0">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1"/>
      <color theme="1"/>
      <name val="宋体"/>
      <charset val="134"/>
    </font>
    <font>
      <sz val="10"/>
      <color rgb="FFFFFFFF"/>
      <name val="宋体"/>
      <charset val="134"/>
    </font>
    <font>
      <b/>
      <sz val="21"/>
      <color rgb="FF000000"/>
      <name val="宋体"/>
      <charset val="134"/>
    </font>
    <font>
      <sz val="9"/>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2"/>
      <color rgb="FF000000"/>
      <name val="宋体"/>
      <charset val="134"/>
    </font>
    <font>
      <sz val="11.25"/>
      <color rgb="FF000000"/>
      <name val="SimSun"/>
      <charset val="134"/>
    </font>
    <font>
      <sz val="10.5"/>
      <color rgb="FF000000"/>
      <name val="宋体"/>
      <charset val="134"/>
    </font>
    <font>
      <b/>
      <sz val="10.5"/>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4" borderId="15"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6" applyNumberFormat="0" applyFill="0" applyAlignment="0" applyProtection="0">
      <alignment vertical="center"/>
    </xf>
    <xf numFmtId="0" fontId="27" fillId="0" borderId="16" applyNumberFormat="0" applyFill="0" applyAlignment="0" applyProtection="0">
      <alignment vertical="center"/>
    </xf>
    <xf numFmtId="0" fontId="28" fillId="0" borderId="17" applyNumberFormat="0" applyFill="0" applyAlignment="0" applyProtection="0">
      <alignment vertical="center"/>
    </xf>
    <xf numFmtId="0" fontId="28" fillId="0" borderId="0" applyNumberFormat="0" applyFill="0" applyBorder="0" applyAlignment="0" applyProtection="0">
      <alignment vertical="center"/>
    </xf>
    <xf numFmtId="0" fontId="29" fillId="5" borderId="18" applyNumberFormat="0" applyAlignment="0" applyProtection="0">
      <alignment vertical="center"/>
    </xf>
    <xf numFmtId="0" fontId="30" fillId="6" borderId="19" applyNumberFormat="0" applyAlignment="0" applyProtection="0">
      <alignment vertical="center"/>
    </xf>
    <xf numFmtId="0" fontId="31" fillId="6" borderId="18" applyNumberFormat="0" applyAlignment="0" applyProtection="0">
      <alignment vertical="center"/>
    </xf>
    <xf numFmtId="0" fontId="32" fillId="7" borderId="20" applyNumberFormat="0" applyAlignment="0" applyProtection="0">
      <alignment vertical="center"/>
    </xf>
    <xf numFmtId="0" fontId="33" fillId="0" borderId="21" applyNumberFormat="0" applyFill="0" applyAlignment="0" applyProtection="0">
      <alignment vertical="center"/>
    </xf>
    <xf numFmtId="0" fontId="34" fillId="0" borderId="22" applyNumberFormat="0" applyFill="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38" fillId="34" borderId="0" applyNumberFormat="0" applyBorder="0" applyAlignment="0" applyProtection="0">
      <alignment vertical="center"/>
    </xf>
    <xf numFmtId="176" fontId="12" fillId="0" borderId="7">
      <alignment horizontal="right" vertical="center"/>
    </xf>
    <xf numFmtId="177" fontId="12" fillId="0" borderId="7">
      <alignment horizontal="right" vertical="center"/>
    </xf>
    <xf numFmtId="10" fontId="12" fillId="0" borderId="7">
      <alignment horizontal="right" vertical="center"/>
    </xf>
    <xf numFmtId="178" fontId="12" fillId="0" borderId="7">
      <alignment horizontal="right" vertical="center"/>
    </xf>
    <xf numFmtId="49" fontId="12" fillId="0" borderId="7">
      <alignment horizontal="left" vertical="center" wrapText="1"/>
    </xf>
    <xf numFmtId="178" fontId="12" fillId="0" borderId="7">
      <alignment horizontal="right" vertical="center"/>
    </xf>
    <xf numFmtId="179" fontId="12" fillId="0" borderId="7">
      <alignment horizontal="right" vertical="center"/>
    </xf>
    <xf numFmtId="180" fontId="12" fillId="0" borderId="7">
      <alignment horizontal="right" vertical="center"/>
    </xf>
    <xf numFmtId="0" fontId="12" fillId="0" borderId="0">
      <alignment vertical="top"/>
      <protection locked="0"/>
    </xf>
  </cellStyleXfs>
  <cellXfs count="222">
    <xf numFmtId="0" fontId="0" fillId="0" borderId="0" xfId="0" applyFont="1" applyBorder="1"/>
    <xf numFmtId="0" fontId="0" fillId="0" borderId="0" xfId="0" applyFont="1" applyFill="1" applyBorder="1" applyAlignment="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49" fontId="5" fillId="0" borderId="7" xfId="53" applyNumberFormat="1" applyFont="1" applyBorder="1">
      <alignment horizontal="left" vertical="center" wrapText="1"/>
    </xf>
    <xf numFmtId="0" fontId="2" fillId="0" borderId="7" xfId="0" applyFont="1" applyFill="1" applyBorder="1" applyAlignment="1" applyProtection="1">
      <alignment horizontal="left" vertical="center"/>
      <protection locked="0"/>
    </xf>
    <xf numFmtId="4" fontId="2" fillId="0" borderId="7" xfId="0" applyNumberFormat="1" applyFont="1" applyFill="1" applyBorder="1" applyAlignment="1" applyProtection="1">
      <alignment horizontal="righ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0" fontId="2" fillId="2" borderId="7" xfId="0" applyFont="1" applyFill="1" applyBorder="1" applyAlignment="1" applyProtection="1">
      <alignment horizontal="left" vertical="center" wrapText="1"/>
      <protection locked="0"/>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4" fontId="2" fillId="0" borderId="7" xfId="0" applyNumberFormat="1" applyFont="1" applyBorder="1" applyAlignment="1" applyProtection="1">
      <alignment horizontal="righ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8"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9" fillId="0" borderId="0" xfId="0" applyFont="1" applyFill="1" applyBorder="1" applyAlignment="1"/>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Fill="1" applyBorder="1" applyAlignment="1">
      <alignment horizontal="left" vertical="center" wrapText="1"/>
    </xf>
    <xf numFmtId="0" fontId="2" fillId="0" borderId="11" xfId="0" applyFont="1" applyFill="1" applyBorder="1" applyAlignment="1" applyProtection="1">
      <alignment horizontal="left" vertical="center"/>
      <protection locked="0"/>
    </xf>
    <xf numFmtId="0" fontId="2" fillId="0" borderId="11" xfId="0" applyFont="1" applyFill="1" applyBorder="1" applyAlignment="1">
      <alignment horizontal="left" vertical="center" wrapText="1"/>
    </xf>
    <xf numFmtId="3" fontId="2" fillId="0" borderId="11" xfId="0" applyNumberFormat="1" applyFont="1" applyFill="1" applyBorder="1" applyAlignment="1">
      <alignment horizontal="right" vertical="center"/>
    </xf>
    <xf numFmtId="178" fontId="2" fillId="0" borderId="7" xfId="0" applyNumberFormat="1" applyFont="1" applyFill="1" applyBorder="1" applyAlignment="1">
      <alignment horizontal="right" vertical="center"/>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2" fillId="0" borderId="0" xfId="0" applyFont="1" applyBorder="1" applyAlignment="1">
      <alignment horizontal="right"/>
    </xf>
    <xf numFmtId="0" fontId="10" fillId="0" borderId="0" xfId="0" applyFont="1" applyBorder="1" applyAlignment="1" applyProtection="1">
      <alignment horizontal="right"/>
      <protection locked="0"/>
    </xf>
    <xf numFmtId="49" fontId="10" fillId="0" borderId="0" xfId="0" applyNumberFormat="1" applyFont="1" applyBorder="1" applyProtection="1">
      <protection locked="0"/>
    </xf>
    <xf numFmtId="0" fontId="1" fillId="0" borderId="0" xfId="0" applyFont="1" applyBorder="1" applyAlignment="1">
      <alignment horizontal="right"/>
    </xf>
    <xf numFmtId="0" fontId="11" fillId="0" borderId="0"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protection locked="0"/>
    </xf>
    <xf numFmtId="0" fontId="11"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Fill="1" applyBorder="1" applyAlignment="1">
      <alignment horizontal="left" vertical="center" wrapText="1"/>
    </xf>
    <xf numFmtId="0" fontId="2" fillId="0" borderId="7" xfId="0" applyFont="1" applyFill="1" applyBorder="1" applyAlignment="1">
      <alignment vertical="center" wrapText="1"/>
    </xf>
    <xf numFmtId="0" fontId="2" fillId="0" borderId="7" xfId="0" applyFont="1" applyFill="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2" fillId="0" borderId="7" xfId="0" applyFont="1" applyFill="1" applyBorder="1" applyAlignment="1">
      <alignment horizontal="left" vertical="center" wrapText="1" indent="1"/>
    </xf>
    <xf numFmtId="0" fontId="2" fillId="2" borderId="7" xfId="0" applyFont="1" applyFill="1" applyBorder="1" applyAlignment="1" applyProtection="1">
      <alignment horizontal="left" vertical="center" wrapText="1"/>
      <protection locked="0"/>
    </xf>
    <xf numFmtId="0" fontId="2" fillId="0" borderId="7" xfId="0" applyFont="1" applyFill="1" applyBorder="1" applyAlignment="1">
      <alignment horizontal="left" vertical="center" wrapText="1" indent="2"/>
    </xf>
    <xf numFmtId="0" fontId="1" fillId="0" borderId="0" xfId="0" applyFont="1" applyBorder="1" applyAlignment="1">
      <alignment vertical="top"/>
    </xf>
    <xf numFmtId="0" fontId="1" fillId="0" borderId="1" xfId="0" applyFont="1" applyBorder="1" applyAlignment="1">
      <alignment horizontal="center" vertical="center"/>
    </xf>
    <xf numFmtId="0" fontId="2" fillId="0" borderId="14" xfId="0" applyFont="1" applyBorder="1" applyAlignment="1">
      <alignment horizontal="left" vertical="center"/>
    </xf>
    <xf numFmtId="0" fontId="2" fillId="0" borderId="1" xfId="0" applyFont="1" applyBorder="1" applyAlignment="1">
      <alignment vertical="center" wrapText="1"/>
    </xf>
    <xf numFmtId="0" fontId="1" fillId="0" borderId="14" xfId="0" applyFont="1" applyBorder="1" applyAlignment="1" applyProtection="1">
      <alignment horizontal="center" vertical="center" wrapText="1"/>
      <protection locked="0"/>
    </xf>
    <xf numFmtId="0" fontId="2" fillId="2" borderId="14" xfId="0" applyFont="1" applyFill="1" applyBorder="1" applyAlignment="1">
      <alignment horizontal="lef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178" fontId="5" fillId="0" borderId="1" xfId="0" applyNumberFormat="1" applyFont="1" applyBorder="1" applyAlignment="1">
      <alignment horizontal="right" vertical="center"/>
    </xf>
    <xf numFmtId="178" fontId="5" fillId="0" borderId="14" xfId="0" applyNumberFormat="1" applyFont="1" applyBorder="1" applyAlignment="1">
      <alignment horizontal="right" vertical="center"/>
    </xf>
    <xf numFmtId="0" fontId="2" fillId="0" borderId="0" xfId="0" applyFont="1" applyBorder="1" applyAlignment="1">
      <alignment horizontal="right" vertical="center"/>
    </xf>
    <xf numFmtId="178" fontId="5" fillId="0" borderId="4" xfId="0" applyNumberFormat="1"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2" fillId="0" borderId="7" xfId="0" applyFont="1" applyFill="1" applyBorder="1" applyAlignment="1" applyProtection="1">
      <alignment horizontal="left" vertical="center"/>
      <protection locked="0"/>
    </xf>
    <xf numFmtId="0" fontId="2" fillId="0" borderId="7" xfId="0" applyFont="1" applyFill="1" applyBorder="1" applyAlignment="1">
      <alignment horizontal="left" vertical="center"/>
    </xf>
    <xf numFmtId="0" fontId="2" fillId="0" borderId="1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178" fontId="5" fillId="0" borderId="7" xfId="0" applyNumberFormat="1" applyFont="1" applyFill="1" applyBorder="1" applyAlignment="1">
      <alignment horizontal="right" vertical="center"/>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3"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4" fillId="0" borderId="7" xfId="0" applyFont="1" applyBorder="1" applyAlignment="1" applyProtection="1">
      <alignment horizontal="center" vertical="center" wrapText="1"/>
      <protection locked="0"/>
    </xf>
    <xf numFmtId="0" fontId="14"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2" fillId="0" borderId="7" xfId="0" applyFont="1" applyBorder="1" applyAlignment="1">
      <alignment horizontal="left" vertical="center"/>
    </xf>
    <xf numFmtId="0" fontId="15" fillId="0" borderId="7" xfId="0" applyFont="1" applyBorder="1" applyAlignment="1">
      <alignment horizontal="center" vertical="center"/>
    </xf>
    <xf numFmtId="0" fontId="15" fillId="0" borderId="7" xfId="0" applyFont="1" applyBorder="1" applyAlignment="1" applyProtection="1">
      <alignment horizontal="center" vertical="center" wrapText="1"/>
      <protection locked="0"/>
    </xf>
    <xf numFmtId="178" fontId="16" fillId="0" borderId="7" xfId="0" applyNumberFormat="1" applyFont="1" applyBorder="1" applyAlignment="1">
      <alignment horizontal="right" vertical="center"/>
    </xf>
    <xf numFmtId="0" fontId="14" fillId="2" borderId="1" xfId="0" applyFont="1" applyFill="1" applyBorder="1" applyAlignment="1">
      <alignment horizontal="center" vertical="center"/>
    </xf>
    <xf numFmtId="0" fontId="14" fillId="0" borderId="2"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4" fillId="2" borderId="6" xfId="0" applyFont="1" applyFill="1" applyBorder="1" applyAlignment="1" applyProtection="1">
      <alignment horizontal="center" vertical="center" wrapText="1"/>
      <protection locked="0"/>
    </xf>
    <xf numFmtId="0" fontId="14" fillId="0" borderId="6"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2" fillId="3" borderId="7" xfId="57" applyFont="1" applyFill="1" applyBorder="1" applyAlignment="1" applyProtection="1">
      <alignment horizontal="left" vertical="center"/>
      <protection locked="0"/>
    </xf>
    <xf numFmtId="178" fontId="17" fillId="0" borderId="7" xfId="0" applyNumberFormat="1" applyFont="1" applyFill="1" applyBorder="1" applyAlignment="1">
      <alignment horizontal="right" vertical="center"/>
    </xf>
    <xf numFmtId="0" fontId="2" fillId="2" borderId="2" xfId="0" applyFont="1" applyFill="1" applyBorder="1" applyAlignment="1">
      <alignment horizontal="center" vertical="center" wrapText="1"/>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49" fontId="18" fillId="0" borderId="7" xfId="53" applyNumberFormat="1" applyFont="1" applyBorder="1">
      <alignment horizontal="left" vertical="center" wrapText="1"/>
    </xf>
    <xf numFmtId="49" fontId="17" fillId="0" borderId="7" xfId="53" applyNumberFormat="1" applyFont="1" applyBorder="1">
      <alignment horizontal="left" vertical="center" wrapText="1"/>
    </xf>
    <xf numFmtId="0" fontId="6" fillId="0" borderId="7" xfId="0" applyFont="1" applyBorder="1" applyAlignment="1" applyProtection="1">
      <alignment vertical="top" wrapText="1"/>
      <protection locked="0"/>
    </xf>
    <xf numFmtId="0" fontId="0" fillId="0" borderId="0" xfId="0" applyFont="1" applyBorder="1"/>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178" fontId="19" fillId="0" borderId="7" xfId="0" applyNumberFormat="1" applyFont="1" applyFill="1" applyBorder="1" applyAlignment="1">
      <alignment horizontal="right" vertical="center"/>
    </xf>
    <xf numFmtId="0" fontId="2" fillId="0" borderId="7" xfId="0" applyFont="1" applyBorder="1" applyAlignment="1" applyProtection="1">
      <alignment vertical="center"/>
      <protection locked="0"/>
    </xf>
    <xf numFmtId="178" fontId="20" fillId="0" borderId="7" xfId="0" applyNumberFormat="1" applyFont="1" applyFill="1" applyBorder="1" applyAlignment="1">
      <alignment horizontal="righ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D7" sqref="D7"/>
    </sheetView>
  </sheetViews>
  <sheetFormatPr defaultColWidth="8.575" defaultRowHeight="12.75" customHeight="1" outlineLevelCol="3"/>
  <cols>
    <col min="1" max="4" width="41" customWidth="1"/>
  </cols>
  <sheetData>
    <row r="1" customHeight="1" spans="1:4">
      <c r="A1" s="2"/>
      <c r="B1" s="2"/>
      <c r="C1" s="2"/>
      <c r="D1" s="2"/>
    </row>
    <row r="2" ht="15" customHeight="1" spans="1:4">
      <c r="A2" s="45"/>
      <c r="B2" s="45"/>
      <c r="C2" s="45"/>
      <c r="D2" s="63" t="s">
        <v>0</v>
      </c>
    </row>
    <row r="3" ht="41.25" customHeight="1" spans="1:1">
      <c r="A3" s="40" t="str">
        <f>"2025"&amp;"年部门财务收支预算总表"</f>
        <v>2025年部门财务收支预算总表</v>
      </c>
    </row>
    <row r="4" ht="17.25" customHeight="1" spans="1:4">
      <c r="A4" s="43" t="s">
        <v>1</v>
      </c>
      <c r="B4" s="181"/>
      <c r="D4" s="158" t="s">
        <v>2</v>
      </c>
    </row>
    <row r="5" ht="23.25" customHeight="1" spans="1:4">
      <c r="A5" s="182" t="s">
        <v>3</v>
      </c>
      <c r="B5" s="183"/>
      <c r="C5" s="182" t="s">
        <v>4</v>
      </c>
      <c r="D5" s="183"/>
    </row>
    <row r="6" ht="24" customHeight="1" spans="1:4">
      <c r="A6" s="182" t="s">
        <v>5</v>
      </c>
      <c r="B6" s="182" t="s">
        <v>6</v>
      </c>
      <c r="C6" s="182" t="s">
        <v>7</v>
      </c>
      <c r="D6" s="182" t="s">
        <v>6</v>
      </c>
    </row>
    <row r="7" ht="17.25" customHeight="1" spans="1:4">
      <c r="A7" s="184" t="s">
        <v>8</v>
      </c>
      <c r="B7" s="219">
        <v>4001028</v>
      </c>
      <c r="C7" s="184" t="s">
        <v>9</v>
      </c>
      <c r="D7" s="219">
        <v>2950003</v>
      </c>
    </row>
    <row r="8" ht="17.25" customHeight="1" spans="1:4">
      <c r="A8" s="184" t="s">
        <v>10</v>
      </c>
      <c r="B8" s="219"/>
      <c r="C8" s="184" t="s">
        <v>11</v>
      </c>
      <c r="D8" s="219"/>
    </row>
    <row r="9" ht="17.25" customHeight="1" spans="1:4">
      <c r="A9" s="184" t="s">
        <v>12</v>
      </c>
      <c r="B9" s="219"/>
      <c r="C9" s="220" t="s">
        <v>13</v>
      </c>
      <c r="D9" s="219"/>
    </row>
    <row r="10" ht="17.25" customHeight="1" spans="1:4">
      <c r="A10" s="184" t="s">
        <v>14</v>
      </c>
      <c r="B10" s="219"/>
      <c r="C10" s="220" t="s">
        <v>15</v>
      </c>
      <c r="D10" s="219"/>
    </row>
    <row r="11" ht="17.25" customHeight="1" spans="1:4">
      <c r="A11" s="184" t="s">
        <v>16</v>
      </c>
      <c r="B11" s="219"/>
      <c r="C11" s="220" t="s">
        <v>17</v>
      </c>
      <c r="D11" s="219"/>
    </row>
    <row r="12" ht="17.25" customHeight="1" spans="1:4">
      <c r="A12" s="184" t="s">
        <v>18</v>
      </c>
      <c r="B12" s="219"/>
      <c r="C12" s="220" t="s">
        <v>19</v>
      </c>
      <c r="D12" s="219"/>
    </row>
    <row r="13" ht="17.25" customHeight="1" spans="1:4">
      <c r="A13" s="184" t="s">
        <v>20</v>
      </c>
      <c r="B13" s="219"/>
      <c r="C13" s="30" t="s">
        <v>21</v>
      </c>
      <c r="D13" s="219"/>
    </row>
    <row r="14" ht="17.25" customHeight="1" spans="1:4">
      <c r="A14" s="184" t="s">
        <v>22</v>
      </c>
      <c r="B14" s="219"/>
      <c r="C14" s="30" t="s">
        <v>23</v>
      </c>
      <c r="D14" s="219">
        <v>564025</v>
      </c>
    </row>
    <row r="15" ht="17.25" customHeight="1" spans="1:4">
      <c r="A15" s="184" t="s">
        <v>24</v>
      </c>
      <c r="B15" s="219"/>
      <c r="C15" s="30" t="s">
        <v>25</v>
      </c>
      <c r="D15" s="219">
        <v>287000</v>
      </c>
    </row>
    <row r="16" ht="17.25" customHeight="1" spans="1:4">
      <c r="A16" s="184" t="s">
        <v>26</v>
      </c>
      <c r="B16" s="219"/>
      <c r="C16" s="30" t="s">
        <v>27</v>
      </c>
      <c r="D16" s="219"/>
    </row>
    <row r="17" ht="17.25" customHeight="1" spans="1:4">
      <c r="A17" s="185"/>
      <c r="B17" s="219"/>
      <c r="C17" s="30" t="s">
        <v>28</v>
      </c>
      <c r="D17" s="219"/>
    </row>
    <row r="18" ht="17.25" customHeight="1" spans="1:4">
      <c r="A18" s="186"/>
      <c r="B18" s="219"/>
      <c r="C18" s="30" t="s">
        <v>29</v>
      </c>
      <c r="D18" s="219"/>
    </row>
    <row r="19" ht="17.25" customHeight="1" spans="1:4">
      <c r="A19" s="186"/>
      <c r="B19" s="219"/>
      <c r="C19" s="30" t="s">
        <v>30</v>
      </c>
      <c r="D19" s="219"/>
    </row>
    <row r="20" ht="17.25" customHeight="1" spans="1:4">
      <c r="A20" s="186"/>
      <c r="B20" s="219"/>
      <c r="C20" s="30" t="s">
        <v>31</v>
      </c>
      <c r="D20" s="219"/>
    </row>
    <row r="21" ht="17.25" customHeight="1" spans="1:4">
      <c r="A21" s="186"/>
      <c r="B21" s="219"/>
      <c r="C21" s="30" t="s">
        <v>32</v>
      </c>
      <c r="D21" s="219"/>
    </row>
    <row r="22" ht="17.25" customHeight="1" spans="1:4">
      <c r="A22" s="186"/>
      <c r="B22" s="219"/>
      <c r="C22" s="30" t="s">
        <v>33</v>
      </c>
      <c r="D22" s="219"/>
    </row>
    <row r="23" ht="17.25" customHeight="1" spans="1:4">
      <c r="A23" s="186"/>
      <c r="B23" s="219"/>
      <c r="C23" s="30" t="s">
        <v>34</v>
      </c>
      <c r="D23" s="219"/>
    </row>
    <row r="24" ht="17.25" customHeight="1" spans="1:4">
      <c r="A24" s="186"/>
      <c r="B24" s="219"/>
      <c r="C24" s="30" t="s">
        <v>35</v>
      </c>
      <c r="D24" s="219"/>
    </row>
    <row r="25" ht="17.25" customHeight="1" spans="1:4">
      <c r="A25" s="186"/>
      <c r="B25" s="219"/>
      <c r="C25" s="30" t="s">
        <v>36</v>
      </c>
      <c r="D25" s="219">
        <v>200000</v>
      </c>
    </row>
    <row r="26" ht="17.25" customHeight="1" spans="1:4">
      <c r="A26" s="186"/>
      <c r="B26" s="219"/>
      <c r="C26" s="30" t="s">
        <v>37</v>
      </c>
      <c r="D26" s="79"/>
    </row>
    <row r="27" ht="17.25" customHeight="1" spans="1:4">
      <c r="A27" s="186"/>
      <c r="B27" s="219"/>
      <c r="C27" s="185" t="s">
        <v>38</v>
      </c>
      <c r="D27" s="79"/>
    </row>
    <row r="28" ht="17.25" customHeight="1" spans="1:4">
      <c r="A28" s="186"/>
      <c r="B28" s="219"/>
      <c r="C28" s="30" t="s">
        <v>39</v>
      </c>
      <c r="D28" s="79"/>
    </row>
    <row r="29" ht="16.5" customHeight="1" spans="1:4">
      <c r="A29" s="186"/>
      <c r="B29" s="219"/>
      <c r="C29" s="30" t="s">
        <v>40</v>
      </c>
      <c r="D29" s="79"/>
    </row>
    <row r="30" ht="16.5" customHeight="1" spans="1:4">
      <c r="A30" s="186"/>
      <c r="B30" s="219"/>
      <c r="C30" s="185" t="s">
        <v>41</v>
      </c>
      <c r="D30" s="79"/>
    </row>
    <row r="31" ht="17.25" customHeight="1" spans="1:4">
      <c r="A31" s="186"/>
      <c r="B31" s="219"/>
      <c r="C31" s="185" t="s">
        <v>42</v>
      </c>
      <c r="D31" s="79"/>
    </row>
    <row r="32" ht="17.25" customHeight="1" spans="1:4">
      <c r="A32" s="186"/>
      <c r="B32" s="219"/>
      <c r="C32" s="30" t="s">
        <v>43</v>
      </c>
      <c r="D32" s="79"/>
    </row>
    <row r="33" ht="16.5" customHeight="1" spans="1:4">
      <c r="A33" s="186" t="s">
        <v>44</v>
      </c>
      <c r="B33" s="219">
        <f>4001028-0</f>
        <v>4001028</v>
      </c>
      <c r="C33" s="186" t="s">
        <v>45</v>
      </c>
      <c r="D33" s="79">
        <f>4001028-0</f>
        <v>4001028</v>
      </c>
    </row>
    <row r="34" ht="16.5" customHeight="1" spans="1:4">
      <c r="A34" s="185" t="s">
        <v>46</v>
      </c>
      <c r="B34" s="219"/>
      <c r="C34" s="185" t="s">
        <v>47</v>
      </c>
      <c r="D34" s="79"/>
    </row>
    <row r="35" ht="16.5" customHeight="1" spans="1:4">
      <c r="A35" s="30" t="s">
        <v>48</v>
      </c>
      <c r="B35" s="221"/>
      <c r="C35" s="30" t="s">
        <v>48</v>
      </c>
      <c r="D35" s="79"/>
    </row>
    <row r="36" ht="16.5" customHeight="1" spans="1:4">
      <c r="A36" s="30" t="s">
        <v>49</v>
      </c>
      <c r="B36" s="219"/>
      <c r="C36" s="30" t="s">
        <v>50</v>
      </c>
      <c r="D36" s="79"/>
    </row>
    <row r="37" ht="16.5" customHeight="1" spans="1:4">
      <c r="A37" s="187" t="s">
        <v>51</v>
      </c>
      <c r="B37" s="219">
        <v>4001028</v>
      </c>
      <c r="C37" s="187" t="s">
        <v>52</v>
      </c>
      <c r="D37" s="79">
        <f>4001028-0</f>
        <v>4001028</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pane ySplit="1" topLeftCell="A2" activePane="bottomLeft" state="frozen"/>
      <selection/>
      <selection pane="bottomLeft" activeCell="A4" sqref="A4:C4"/>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2"/>
      <c r="B1" s="2"/>
      <c r="C1" s="2"/>
      <c r="D1" s="2"/>
      <c r="E1" s="2"/>
      <c r="F1" s="2"/>
    </row>
    <row r="2" ht="12" customHeight="1" spans="1:6">
      <c r="A2" s="124">
        <v>1</v>
      </c>
      <c r="B2" s="125">
        <v>0</v>
      </c>
      <c r="C2" s="124">
        <v>1</v>
      </c>
      <c r="D2" s="126"/>
      <c r="E2" s="126"/>
      <c r="F2" s="123" t="s">
        <v>448</v>
      </c>
    </row>
    <row r="3" ht="42" customHeight="1" spans="1:6">
      <c r="A3" s="127" t="str">
        <f>"2025"&amp;"年部门政府性基金预算支出预算表"</f>
        <v>2025年部门政府性基金预算支出预算表</v>
      </c>
      <c r="B3" s="127" t="s">
        <v>449</v>
      </c>
      <c r="C3" s="128"/>
      <c r="D3" s="129"/>
      <c r="E3" s="129"/>
      <c r="F3" s="129"/>
    </row>
    <row r="4" ht="13.5" customHeight="1" spans="1:6">
      <c r="A4" s="6" t="s">
        <v>1</v>
      </c>
      <c r="B4" s="6" t="s">
        <v>450</v>
      </c>
      <c r="C4" s="124"/>
      <c r="D4" s="126"/>
      <c r="E4" s="126"/>
      <c r="F4" s="123" t="s">
        <v>2</v>
      </c>
    </row>
    <row r="5" ht="19.5" customHeight="1" spans="1:6">
      <c r="A5" s="130" t="s">
        <v>194</v>
      </c>
      <c r="B5" s="131" t="s">
        <v>74</v>
      </c>
      <c r="C5" s="130" t="s">
        <v>75</v>
      </c>
      <c r="D5" s="12" t="s">
        <v>451</v>
      </c>
      <c r="E5" s="13"/>
      <c r="F5" s="14"/>
    </row>
    <row r="6" ht="18.75" customHeight="1" spans="1:6">
      <c r="A6" s="132"/>
      <c r="B6" s="133"/>
      <c r="C6" s="132"/>
      <c r="D6" s="17" t="s">
        <v>56</v>
      </c>
      <c r="E6" s="12" t="s">
        <v>77</v>
      </c>
      <c r="F6" s="17" t="s">
        <v>78</v>
      </c>
    </row>
    <row r="7" ht="18.75" customHeight="1" spans="1:6">
      <c r="A7" s="67">
        <v>1</v>
      </c>
      <c r="B7" s="134" t="s">
        <v>85</v>
      </c>
      <c r="C7" s="67">
        <v>3</v>
      </c>
      <c r="D7" s="135">
        <v>4</v>
      </c>
      <c r="E7" s="135">
        <v>5</v>
      </c>
      <c r="F7" s="135">
        <v>6</v>
      </c>
    </row>
    <row r="8" ht="21" customHeight="1" spans="1:6">
      <c r="A8" s="28"/>
      <c r="B8" s="28"/>
      <c r="C8" s="28"/>
      <c r="D8" s="79"/>
      <c r="E8" s="79"/>
      <c r="F8" s="79"/>
    </row>
    <row r="9" ht="21" customHeight="1" spans="1:6">
      <c r="A9" s="28"/>
      <c r="B9" s="28"/>
      <c r="C9" s="28"/>
      <c r="D9" s="79"/>
      <c r="E9" s="79"/>
      <c r="F9" s="79"/>
    </row>
    <row r="10" ht="18.75" customHeight="1" spans="1:6">
      <c r="A10" s="136" t="s">
        <v>184</v>
      </c>
      <c r="B10" s="136" t="s">
        <v>184</v>
      </c>
      <c r="C10" s="137" t="s">
        <v>184</v>
      </c>
      <c r="D10" s="79"/>
      <c r="E10" s="79"/>
      <c r="F10" s="79"/>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workbookViewId="0">
      <pane ySplit="1" topLeftCell="A2" activePane="bottomLeft" state="frozen"/>
      <selection/>
      <selection pane="bottomLeft" activeCell="A4" sqref="A4:H4"/>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2"/>
      <c r="B1" s="2"/>
      <c r="C1" s="2"/>
      <c r="D1" s="2"/>
      <c r="E1" s="2"/>
      <c r="F1" s="2"/>
      <c r="G1" s="2"/>
      <c r="H1" s="2"/>
      <c r="I1" s="2"/>
      <c r="J1" s="2"/>
      <c r="K1" s="2"/>
      <c r="L1" s="2"/>
      <c r="M1" s="2"/>
      <c r="N1" s="2"/>
      <c r="O1" s="2"/>
      <c r="P1" s="2"/>
      <c r="Q1" s="2"/>
      <c r="R1" s="2"/>
      <c r="S1" s="2"/>
    </row>
    <row r="2" ht="15.75" customHeight="1" spans="2:19">
      <c r="B2" s="84"/>
      <c r="C2" s="84"/>
      <c r="R2" s="4"/>
      <c r="S2" s="4" t="s">
        <v>452</v>
      </c>
    </row>
    <row r="3" ht="41.25" customHeight="1" spans="1:19">
      <c r="A3" s="72" t="str">
        <f>"2025"&amp;"年部门政府采购预算表"</f>
        <v>2025年部门政府采购预算表</v>
      </c>
      <c r="B3" s="65"/>
      <c r="C3" s="65"/>
      <c r="D3" s="5"/>
      <c r="E3" s="5"/>
      <c r="F3" s="5"/>
      <c r="G3" s="5"/>
      <c r="H3" s="5"/>
      <c r="I3" s="5"/>
      <c r="J3" s="5"/>
      <c r="K3" s="5"/>
      <c r="L3" s="5"/>
      <c r="M3" s="65"/>
      <c r="N3" s="5"/>
      <c r="O3" s="5"/>
      <c r="P3" s="65"/>
      <c r="Q3" s="5"/>
      <c r="R3" s="65"/>
      <c r="S3" s="65"/>
    </row>
    <row r="4" ht="18.75" customHeight="1" spans="1:19">
      <c r="A4" s="113" t="s">
        <v>1</v>
      </c>
      <c r="B4" s="86"/>
      <c r="C4" s="86"/>
      <c r="D4" s="8"/>
      <c r="E4" s="8"/>
      <c r="F4" s="8"/>
      <c r="G4" s="8"/>
      <c r="H4" s="8"/>
      <c r="I4" s="8"/>
      <c r="J4" s="8"/>
      <c r="K4" s="8"/>
      <c r="L4" s="8"/>
      <c r="R4" s="9"/>
      <c r="S4" s="123" t="s">
        <v>2</v>
      </c>
    </row>
    <row r="5" ht="15.75" customHeight="1" spans="1:19">
      <c r="A5" s="11" t="s">
        <v>193</v>
      </c>
      <c r="B5" s="87" t="s">
        <v>194</v>
      </c>
      <c r="C5" s="87" t="s">
        <v>453</v>
      </c>
      <c r="D5" s="88" t="s">
        <v>454</v>
      </c>
      <c r="E5" s="88" t="s">
        <v>455</v>
      </c>
      <c r="F5" s="88" t="s">
        <v>456</v>
      </c>
      <c r="G5" s="88" t="s">
        <v>457</v>
      </c>
      <c r="H5" s="88" t="s">
        <v>458</v>
      </c>
      <c r="I5" s="103" t="s">
        <v>201</v>
      </c>
      <c r="J5" s="103"/>
      <c r="K5" s="103"/>
      <c r="L5" s="103"/>
      <c r="M5" s="104"/>
      <c r="N5" s="103"/>
      <c r="O5" s="103"/>
      <c r="P5" s="80"/>
      <c r="Q5" s="103"/>
      <c r="R5" s="104"/>
      <c r="S5" s="81"/>
    </row>
    <row r="6" ht="17.25" customHeight="1" spans="1:19">
      <c r="A6" s="16"/>
      <c r="B6" s="89"/>
      <c r="C6" s="89"/>
      <c r="D6" s="90"/>
      <c r="E6" s="90"/>
      <c r="F6" s="90"/>
      <c r="G6" s="90"/>
      <c r="H6" s="90"/>
      <c r="I6" s="90" t="s">
        <v>56</v>
      </c>
      <c r="J6" s="90" t="s">
        <v>59</v>
      </c>
      <c r="K6" s="90" t="s">
        <v>459</v>
      </c>
      <c r="L6" s="90" t="s">
        <v>460</v>
      </c>
      <c r="M6" s="105" t="s">
        <v>461</v>
      </c>
      <c r="N6" s="106" t="s">
        <v>462</v>
      </c>
      <c r="O6" s="106"/>
      <c r="P6" s="111"/>
      <c r="Q6" s="106"/>
      <c r="R6" s="112"/>
      <c r="S6" s="91"/>
    </row>
    <row r="7" ht="54" customHeight="1" spans="1:19">
      <c r="A7" s="19"/>
      <c r="B7" s="91"/>
      <c r="C7" s="91"/>
      <c r="D7" s="92"/>
      <c r="E7" s="92"/>
      <c r="F7" s="92"/>
      <c r="G7" s="92"/>
      <c r="H7" s="92"/>
      <c r="I7" s="92"/>
      <c r="J7" s="92" t="s">
        <v>58</v>
      </c>
      <c r="K7" s="92"/>
      <c r="L7" s="92"/>
      <c r="M7" s="107"/>
      <c r="N7" s="92" t="s">
        <v>58</v>
      </c>
      <c r="O7" s="92" t="s">
        <v>65</v>
      </c>
      <c r="P7" s="91" t="s">
        <v>66</v>
      </c>
      <c r="Q7" s="92" t="s">
        <v>67</v>
      </c>
      <c r="R7" s="107" t="s">
        <v>68</v>
      </c>
      <c r="S7" s="91" t="s">
        <v>69</v>
      </c>
    </row>
    <row r="8" ht="18" customHeight="1" spans="1:19">
      <c r="A8" s="114">
        <v>1</v>
      </c>
      <c r="B8" s="114" t="s">
        <v>85</v>
      </c>
      <c r="C8" s="115">
        <v>3</v>
      </c>
      <c r="D8" s="115">
        <v>4</v>
      </c>
      <c r="E8" s="114">
        <v>5</v>
      </c>
      <c r="F8" s="114">
        <v>6</v>
      </c>
      <c r="G8" s="114">
        <v>7</v>
      </c>
      <c r="H8" s="114">
        <v>8</v>
      </c>
      <c r="I8" s="114">
        <v>9</v>
      </c>
      <c r="J8" s="114">
        <v>10</v>
      </c>
      <c r="K8" s="114">
        <v>11</v>
      </c>
      <c r="L8" s="114">
        <v>12</v>
      </c>
      <c r="M8" s="114">
        <v>13</v>
      </c>
      <c r="N8" s="114">
        <v>14</v>
      </c>
      <c r="O8" s="114">
        <v>15</v>
      </c>
      <c r="P8" s="114">
        <v>16</v>
      </c>
      <c r="Q8" s="114">
        <v>17</v>
      </c>
      <c r="R8" s="114">
        <v>18</v>
      </c>
      <c r="S8" s="114">
        <v>19</v>
      </c>
    </row>
    <row r="9" ht="21" customHeight="1" spans="1:19">
      <c r="A9" s="116"/>
      <c r="B9" s="117"/>
      <c r="C9" s="117"/>
      <c r="D9" s="118"/>
      <c r="E9" s="118"/>
      <c r="F9" s="118"/>
      <c r="G9" s="119"/>
      <c r="H9" s="79"/>
      <c r="I9" s="79"/>
      <c r="J9" s="79"/>
      <c r="K9" s="79"/>
      <c r="L9" s="79"/>
      <c r="M9" s="79"/>
      <c r="N9" s="79"/>
      <c r="O9" s="79"/>
      <c r="P9" s="79"/>
      <c r="Q9" s="79"/>
      <c r="R9" s="79"/>
      <c r="S9" s="79"/>
    </row>
    <row r="10" ht="21" customHeight="1" spans="1:19">
      <c r="A10" s="98" t="s">
        <v>184</v>
      </c>
      <c r="B10" s="99"/>
      <c r="C10" s="99"/>
      <c r="D10" s="100"/>
      <c r="E10" s="100"/>
      <c r="F10" s="100"/>
      <c r="G10" s="120"/>
      <c r="H10" s="79"/>
      <c r="I10" s="79"/>
      <c r="J10" s="79"/>
      <c r="K10" s="79"/>
      <c r="L10" s="79"/>
      <c r="M10" s="79"/>
      <c r="N10" s="79"/>
      <c r="O10" s="79"/>
      <c r="P10" s="79"/>
      <c r="Q10" s="79"/>
      <c r="R10" s="79"/>
      <c r="S10" s="79"/>
    </row>
    <row r="11" ht="21" customHeight="1" spans="1:19">
      <c r="A11" s="113" t="s">
        <v>463</v>
      </c>
      <c r="B11" s="6"/>
      <c r="C11" s="6"/>
      <c r="D11" s="113"/>
      <c r="E11" s="113"/>
      <c r="F11" s="113"/>
      <c r="G11" s="121"/>
      <c r="H11" s="122"/>
      <c r="I11" s="122"/>
      <c r="J11" s="122"/>
      <c r="K11" s="122"/>
      <c r="L11" s="122"/>
      <c r="M11" s="122"/>
      <c r="N11" s="122"/>
      <c r="O11" s="122"/>
      <c r="P11" s="122"/>
      <c r="Q11" s="122"/>
      <c r="R11" s="122"/>
      <c r="S11" s="122"/>
    </row>
  </sheetData>
  <mergeCells count="19">
    <mergeCell ref="A3:S3"/>
    <mergeCell ref="A4:H4"/>
    <mergeCell ref="I5:S5"/>
    <mergeCell ref="N6:S6"/>
    <mergeCell ref="A10:G10"/>
    <mergeCell ref="A11:S11"/>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workbookViewId="0">
      <pane ySplit="1" topLeftCell="A2" activePane="bottomLeft" state="frozen"/>
      <selection/>
      <selection pane="bottomLeft" activeCell="A4" sqref="A4:I4"/>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2"/>
      <c r="B1" s="2"/>
      <c r="C1" s="2"/>
      <c r="D1" s="2"/>
      <c r="E1" s="2"/>
      <c r="F1" s="2"/>
      <c r="G1" s="2"/>
      <c r="H1" s="2"/>
      <c r="I1" s="2"/>
      <c r="J1" s="2"/>
      <c r="K1" s="2"/>
      <c r="L1" s="2"/>
      <c r="M1" s="2"/>
      <c r="N1" s="2"/>
      <c r="O1" s="2"/>
      <c r="P1" s="2"/>
      <c r="Q1" s="2"/>
      <c r="R1" s="2"/>
      <c r="S1" s="2"/>
      <c r="T1" s="2"/>
    </row>
    <row r="2" ht="16.5" customHeight="1" spans="1:20">
      <c r="A2" s="76"/>
      <c r="B2" s="84"/>
      <c r="C2" s="84"/>
      <c r="D2" s="84"/>
      <c r="E2" s="84"/>
      <c r="F2" s="84"/>
      <c r="G2" s="84"/>
      <c r="H2" s="76"/>
      <c r="I2" s="76"/>
      <c r="J2" s="76"/>
      <c r="K2" s="76"/>
      <c r="L2" s="76"/>
      <c r="M2" s="76"/>
      <c r="N2" s="101"/>
      <c r="O2" s="76"/>
      <c r="P2" s="76"/>
      <c r="Q2" s="84"/>
      <c r="R2" s="76"/>
      <c r="S2" s="109"/>
      <c r="T2" s="109" t="s">
        <v>464</v>
      </c>
    </row>
    <row r="3" ht="41.25" customHeight="1" spans="1:20">
      <c r="A3" s="72" t="str">
        <f>"2025"&amp;"年部门政府购买服务预算表"</f>
        <v>2025年部门政府购买服务预算表</v>
      </c>
      <c r="B3" s="65"/>
      <c r="C3" s="65"/>
      <c r="D3" s="65"/>
      <c r="E3" s="65"/>
      <c r="F3" s="65"/>
      <c r="G3" s="65"/>
      <c r="H3" s="85"/>
      <c r="I3" s="85"/>
      <c r="J3" s="85"/>
      <c r="K3" s="85"/>
      <c r="L3" s="85"/>
      <c r="M3" s="85"/>
      <c r="N3" s="102"/>
      <c r="O3" s="85"/>
      <c r="P3" s="85"/>
      <c r="Q3" s="65"/>
      <c r="R3" s="85"/>
      <c r="S3" s="102"/>
      <c r="T3" s="65"/>
    </row>
    <row r="4" ht="22.5" customHeight="1" spans="1:20">
      <c r="A4" s="73" t="s">
        <v>1</v>
      </c>
      <c r="B4" s="86"/>
      <c r="C4" s="86"/>
      <c r="D4" s="86"/>
      <c r="E4" s="86"/>
      <c r="F4" s="86"/>
      <c r="G4" s="86"/>
      <c r="H4" s="74"/>
      <c r="I4" s="74"/>
      <c r="J4" s="74"/>
      <c r="K4" s="74"/>
      <c r="L4" s="74"/>
      <c r="M4" s="74"/>
      <c r="N4" s="101"/>
      <c r="O4" s="76"/>
      <c r="P4" s="76"/>
      <c r="Q4" s="84"/>
      <c r="R4" s="76"/>
      <c r="S4" s="110"/>
      <c r="T4" s="109" t="s">
        <v>2</v>
      </c>
    </row>
    <row r="5" ht="24" customHeight="1" spans="1:20">
      <c r="A5" s="11" t="s">
        <v>193</v>
      </c>
      <c r="B5" s="87" t="s">
        <v>194</v>
      </c>
      <c r="C5" s="87" t="s">
        <v>453</v>
      </c>
      <c r="D5" s="87" t="s">
        <v>465</v>
      </c>
      <c r="E5" s="87" t="s">
        <v>466</v>
      </c>
      <c r="F5" s="87" t="s">
        <v>467</v>
      </c>
      <c r="G5" s="87" t="s">
        <v>468</v>
      </c>
      <c r="H5" s="88" t="s">
        <v>469</v>
      </c>
      <c r="I5" s="88" t="s">
        <v>470</v>
      </c>
      <c r="J5" s="103" t="s">
        <v>201</v>
      </c>
      <c r="K5" s="103"/>
      <c r="L5" s="103"/>
      <c r="M5" s="103"/>
      <c r="N5" s="104"/>
      <c r="O5" s="103"/>
      <c r="P5" s="103"/>
      <c r="Q5" s="80"/>
      <c r="R5" s="103"/>
      <c r="S5" s="104"/>
      <c r="T5" s="81"/>
    </row>
    <row r="6" ht="24" customHeight="1" spans="1:20">
      <c r="A6" s="16"/>
      <c r="B6" s="89"/>
      <c r="C6" s="89"/>
      <c r="D6" s="89"/>
      <c r="E6" s="89"/>
      <c r="F6" s="89"/>
      <c r="G6" s="89"/>
      <c r="H6" s="90"/>
      <c r="I6" s="90"/>
      <c r="J6" s="90" t="s">
        <v>56</v>
      </c>
      <c r="K6" s="90" t="s">
        <v>59</v>
      </c>
      <c r="L6" s="90" t="s">
        <v>459</v>
      </c>
      <c r="M6" s="90" t="s">
        <v>460</v>
      </c>
      <c r="N6" s="105" t="s">
        <v>461</v>
      </c>
      <c r="O6" s="106" t="s">
        <v>462</v>
      </c>
      <c r="P6" s="106"/>
      <c r="Q6" s="111"/>
      <c r="R6" s="106"/>
      <c r="S6" s="112"/>
      <c r="T6" s="91"/>
    </row>
    <row r="7" ht="54" customHeight="1" spans="1:20">
      <c r="A7" s="19"/>
      <c r="B7" s="91"/>
      <c r="C7" s="91"/>
      <c r="D7" s="91"/>
      <c r="E7" s="91"/>
      <c r="F7" s="91"/>
      <c r="G7" s="91"/>
      <c r="H7" s="92"/>
      <c r="I7" s="92"/>
      <c r="J7" s="92"/>
      <c r="K7" s="92" t="s">
        <v>58</v>
      </c>
      <c r="L7" s="92"/>
      <c r="M7" s="92"/>
      <c r="N7" s="107"/>
      <c r="O7" s="92" t="s">
        <v>58</v>
      </c>
      <c r="P7" s="92" t="s">
        <v>65</v>
      </c>
      <c r="Q7" s="91" t="s">
        <v>66</v>
      </c>
      <c r="R7" s="92" t="s">
        <v>67</v>
      </c>
      <c r="S7" s="107" t="s">
        <v>68</v>
      </c>
      <c r="T7" s="91" t="s">
        <v>69</v>
      </c>
    </row>
    <row r="8" ht="17.25" customHeight="1" spans="1:20">
      <c r="A8" s="20">
        <v>1</v>
      </c>
      <c r="B8" s="91">
        <v>2</v>
      </c>
      <c r="C8" s="20">
        <v>3</v>
      </c>
      <c r="D8" s="20">
        <v>4</v>
      </c>
      <c r="E8" s="91">
        <v>5</v>
      </c>
      <c r="F8" s="20">
        <v>6</v>
      </c>
      <c r="G8" s="20">
        <v>7</v>
      </c>
      <c r="H8" s="91">
        <v>8</v>
      </c>
      <c r="I8" s="20">
        <v>9</v>
      </c>
      <c r="J8" s="20">
        <v>10</v>
      </c>
      <c r="K8" s="91">
        <v>11</v>
      </c>
      <c r="L8" s="20">
        <v>12</v>
      </c>
      <c r="M8" s="20">
        <v>13</v>
      </c>
      <c r="N8" s="91">
        <v>14</v>
      </c>
      <c r="O8" s="20">
        <v>15</v>
      </c>
      <c r="P8" s="20">
        <v>16</v>
      </c>
      <c r="Q8" s="91">
        <v>17</v>
      </c>
      <c r="R8" s="20">
        <v>18</v>
      </c>
      <c r="S8" s="20">
        <v>19</v>
      </c>
      <c r="T8" s="20">
        <v>20</v>
      </c>
    </row>
    <row r="9" s="83" customFormat="1" ht="21" customHeight="1" spans="1:19">
      <c r="A9" s="93" t="s">
        <v>71</v>
      </c>
      <c r="B9" s="94" t="s">
        <v>71</v>
      </c>
      <c r="C9" s="94" t="s">
        <v>241</v>
      </c>
      <c r="D9" s="95" t="s">
        <v>471</v>
      </c>
      <c r="E9" s="95" t="s">
        <v>471</v>
      </c>
      <c r="F9" s="95" t="s">
        <v>78</v>
      </c>
      <c r="G9" s="96"/>
      <c r="H9" s="97"/>
      <c r="I9" s="97" t="s">
        <v>471</v>
      </c>
      <c r="J9" s="97">
        <v>9000</v>
      </c>
      <c r="K9" s="97">
        <v>9000</v>
      </c>
      <c r="L9" s="97"/>
      <c r="M9" s="97"/>
      <c r="N9" s="97"/>
      <c r="O9" s="97"/>
      <c r="P9" s="97"/>
      <c r="Q9" s="97"/>
      <c r="R9" s="97"/>
      <c r="S9" s="97"/>
    </row>
    <row r="10" ht="21" customHeight="1" spans="1:20">
      <c r="A10" s="98" t="s">
        <v>184</v>
      </c>
      <c r="B10" s="99"/>
      <c r="C10" s="99"/>
      <c r="D10" s="99"/>
      <c r="E10" s="99"/>
      <c r="F10" s="99"/>
      <c r="G10" s="99"/>
      <c r="H10" s="100"/>
      <c r="I10" s="108"/>
      <c r="J10" s="79"/>
      <c r="K10" s="79"/>
      <c r="L10" s="79"/>
      <c r="M10" s="79"/>
      <c r="N10" s="79"/>
      <c r="O10" s="79"/>
      <c r="P10" s="79"/>
      <c r="Q10" s="79"/>
      <c r="R10" s="79"/>
      <c r="S10" s="79"/>
      <c r="T10" s="79"/>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9"/>
  <sheetViews>
    <sheetView showZeros="0" workbookViewId="0">
      <pane ySplit="1" topLeftCell="A2" activePane="bottomLeft" state="frozen"/>
      <selection/>
      <selection pane="bottomLeft" activeCell="A4" sqref="A4:I4"/>
    </sheetView>
  </sheetViews>
  <sheetFormatPr defaultColWidth="9.14166666666667" defaultRowHeight="14.25" customHeight="1"/>
  <cols>
    <col min="1" max="1" width="37.7083333333333" customWidth="1"/>
    <col min="2" max="24" width="20" customWidth="1"/>
  </cols>
  <sheetData>
    <row r="1" customHeight="1" spans="1:24">
      <c r="A1" s="2"/>
      <c r="B1" s="2"/>
      <c r="C1" s="2"/>
      <c r="D1" s="2"/>
      <c r="E1" s="2"/>
      <c r="F1" s="2"/>
      <c r="G1" s="2"/>
      <c r="H1" s="2"/>
      <c r="I1" s="2"/>
      <c r="J1" s="2"/>
      <c r="K1" s="2"/>
      <c r="L1" s="2"/>
      <c r="M1" s="2"/>
      <c r="N1" s="2"/>
      <c r="O1" s="2"/>
      <c r="P1" s="2"/>
      <c r="Q1" s="2"/>
      <c r="R1" s="2"/>
      <c r="S1" s="2"/>
      <c r="T1" s="2"/>
      <c r="U1" s="2"/>
      <c r="V1" s="2"/>
      <c r="W1" s="2"/>
      <c r="X1" s="2"/>
    </row>
    <row r="2" ht="17.25" customHeight="1" spans="4:24">
      <c r="D2" s="71"/>
      <c r="W2" s="4"/>
      <c r="X2" s="4" t="s">
        <v>472</v>
      </c>
    </row>
    <row r="3" ht="41.25" customHeight="1" spans="1:24">
      <c r="A3" s="72" t="str">
        <f>"2025"&amp;"年对下转移支付预算表"</f>
        <v>2025年对下转移支付预算表</v>
      </c>
      <c r="B3" s="5"/>
      <c r="C3" s="5"/>
      <c r="D3" s="5"/>
      <c r="E3" s="5"/>
      <c r="F3" s="5"/>
      <c r="G3" s="5"/>
      <c r="H3" s="5"/>
      <c r="I3" s="5"/>
      <c r="J3" s="5"/>
      <c r="K3" s="5"/>
      <c r="L3" s="5"/>
      <c r="M3" s="5"/>
      <c r="N3" s="5"/>
      <c r="O3" s="5"/>
      <c r="P3" s="5"/>
      <c r="Q3" s="5"/>
      <c r="R3" s="5"/>
      <c r="S3" s="5"/>
      <c r="T3" s="5"/>
      <c r="U3" s="5"/>
      <c r="V3" s="5"/>
      <c r="W3" s="65"/>
      <c r="X3" s="65"/>
    </row>
    <row r="4" ht="18" customHeight="1" spans="1:24">
      <c r="A4" s="73" t="s">
        <v>1</v>
      </c>
      <c r="B4" s="74"/>
      <c r="C4" s="74"/>
      <c r="D4" s="75"/>
      <c r="E4" s="76"/>
      <c r="F4" s="76"/>
      <c r="G4" s="76"/>
      <c r="H4" s="76"/>
      <c r="I4" s="76"/>
      <c r="W4" s="9"/>
      <c r="X4" s="9" t="s">
        <v>2</v>
      </c>
    </row>
    <row r="5" ht="19.5" customHeight="1" spans="1:24">
      <c r="A5" s="25" t="s">
        <v>473</v>
      </c>
      <c r="B5" s="12" t="s">
        <v>201</v>
      </c>
      <c r="C5" s="13"/>
      <c r="D5" s="13"/>
      <c r="E5" s="12" t="s">
        <v>474</v>
      </c>
      <c r="F5" s="13"/>
      <c r="G5" s="13"/>
      <c r="H5" s="13"/>
      <c r="I5" s="13"/>
      <c r="J5" s="13"/>
      <c r="K5" s="13"/>
      <c r="L5" s="13"/>
      <c r="M5" s="13"/>
      <c r="N5" s="13"/>
      <c r="O5" s="13"/>
      <c r="P5" s="13"/>
      <c r="Q5" s="13"/>
      <c r="R5" s="13"/>
      <c r="S5" s="13"/>
      <c r="T5" s="13"/>
      <c r="U5" s="13"/>
      <c r="V5" s="13"/>
      <c r="W5" s="80"/>
      <c r="X5" s="81"/>
    </row>
    <row r="6" ht="40.5" customHeight="1" spans="1:24">
      <c r="A6" s="20"/>
      <c r="B6" s="26" t="s">
        <v>56</v>
      </c>
      <c r="C6" s="11" t="s">
        <v>59</v>
      </c>
      <c r="D6" s="77" t="s">
        <v>459</v>
      </c>
      <c r="E6" s="47" t="s">
        <v>475</v>
      </c>
      <c r="F6" s="47" t="s">
        <v>476</v>
      </c>
      <c r="G6" s="47" t="s">
        <v>477</v>
      </c>
      <c r="H6" s="47" t="s">
        <v>478</v>
      </c>
      <c r="I6" s="47" t="s">
        <v>479</v>
      </c>
      <c r="J6" s="47" t="s">
        <v>480</v>
      </c>
      <c r="K6" s="47" t="s">
        <v>481</v>
      </c>
      <c r="L6" s="47" t="s">
        <v>482</v>
      </c>
      <c r="M6" s="47" t="s">
        <v>483</v>
      </c>
      <c r="N6" s="47" t="s">
        <v>484</v>
      </c>
      <c r="O6" s="47" t="s">
        <v>485</v>
      </c>
      <c r="P6" s="47" t="s">
        <v>486</v>
      </c>
      <c r="Q6" s="47" t="s">
        <v>487</v>
      </c>
      <c r="R6" s="47" t="s">
        <v>488</v>
      </c>
      <c r="S6" s="47" t="s">
        <v>489</v>
      </c>
      <c r="T6" s="47" t="s">
        <v>490</v>
      </c>
      <c r="U6" s="47" t="s">
        <v>491</v>
      </c>
      <c r="V6" s="47" t="s">
        <v>492</v>
      </c>
      <c r="W6" s="47" t="s">
        <v>493</v>
      </c>
      <c r="X6" s="82" t="s">
        <v>494</v>
      </c>
    </row>
    <row r="7" ht="19.5" customHeight="1" spans="1:24">
      <c r="A7" s="21">
        <v>1</v>
      </c>
      <c r="B7" s="21">
        <v>2</v>
      </c>
      <c r="C7" s="21">
        <v>3</v>
      </c>
      <c r="D7" s="78">
        <v>4</v>
      </c>
      <c r="E7" s="35">
        <v>5</v>
      </c>
      <c r="F7" s="21">
        <v>6</v>
      </c>
      <c r="G7" s="21">
        <v>7</v>
      </c>
      <c r="H7" s="78">
        <v>8</v>
      </c>
      <c r="I7" s="21">
        <v>9</v>
      </c>
      <c r="J7" s="21">
        <v>10</v>
      </c>
      <c r="K7" s="21">
        <v>11</v>
      </c>
      <c r="L7" s="78">
        <v>12</v>
      </c>
      <c r="M7" s="21">
        <v>13</v>
      </c>
      <c r="N7" s="21">
        <v>14</v>
      </c>
      <c r="O7" s="21">
        <v>15</v>
      </c>
      <c r="P7" s="78">
        <v>16</v>
      </c>
      <c r="Q7" s="21">
        <v>17</v>
      </c>
      <c r="R7" s="21">
        <v>18</v>
      </c>
      <c r="S7" s="21">
        <v>19</v>
      </c>
      <c r="T7" s="78">
        <v>20</v>
      </c>
      <c r="U7" s="78">
        <v>21</v>
      </c>
      <c r="V7" s="78">
        <v>22</v>
      </c>
      <c r="W7" s="35">
        <v>23</v>
      </c>
      <c r="X7" s="35">
        <v>24</v>
      </c>
    </row>
    <row r="8" ht="19.5" customHeight="1" spans="1:24">
      <c r="A8" s="27"/>
      <c r="B8" s="79"/>
      <c r="C8" s="79"/>
      <c r="D8" s="79"/>
      <c r="E8" s="79"/>
      <c r="F8" s="79"/>
      <c r="G8" s="79"/>
      <c r="H8" s="79"/>
      <c r="I8" s="79"/>
      <c r="J8" s="79"/>
      <c r="K8" s="79"/>
      <c r="L8" s="79"/>
      <c r="M8" s="79"/>
      <c r="N8" s="79"/>
      <c r="O8" s="79"/>
      <c r="P8" s="79"/>
      <c r="Q8" s="79"/>
      <c r="R8" s="79"/>
      <c r="S8" s="79"/>
      <c r="T8" s="79"/>
      <c r="U8" s="79"/>
      <c r="V8" s="79"/>
      <c r="W8" s="79"/>
      <c r="X8" s="79"/>
    </row>
    <row r="9" ht="19.5" customHeight="1" spans="1:24">
      <c r="A9" s="68"/>
      <c r="B9" s="79"/>
      <c r="C9" s="79"/>
      <c r="D9" s="79"/>
      <c r="E9" s="79"/>
      <c r="F9" s="79"/>
      <c r="G9" s="79"/>
      <c r="H9" s="79"/>
      <c r="I9" s="79"/>
      <c r="J9" s="79"/>
      <c r="K9" s="79"/>
      <c r="L9" s="79"/>
      <c r="M9" s="79"/>
      <c r="N9" s="79"/>
      <c r="O9" s="79"/>
      <c r="P9" s="79"/>
      <c r="Q9" s="79"/>
      <c r="R9" s="79"/>
      <c r="S9" s="79"/>
      <c r="T9" s="79"/>
      <c r="U9" s="79"/>
      <c r="V9" s="79"/>
      <c r="W9" s="79"/>
      <c r="X9" s="79"/>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pane ySplit="1" topLeftCell="A2" activePane="bottomLeft" state="frozen"/>
      <selection/>
      <selection pane="bottomLeft" activeCell="A4" sqref="A4:H4"/>
    </sheetView>
  </sheetViews>
  <sheetFormatPr defaultColWidth="9.14166666666667" defaultRowHeight="12" customHeight="1" outlineLevelRow="7"/>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2"/>
      <c r="B1" s="2"/>
      <c r="C1" s="2"/>
      <c r="D1" s="2"/>
      <c r="E1" s="2"/>
      <c r="F1" s="2"/>
      <c r="G1" s="2"/>
      <c r="H1" s="2"/>
      <c r="I1" s="2"/>
      <c r="J1" s="2"/>
    </row>
    <row r="2" ht="16.5" customHeight="1" spans="10:10">
      <c r="J2" s="4" t="s">
        <v>495</v>
      </c>
    </row>
    <row r="3" ht="41.25" customHeight="1" spans="1:10">
      <c r="A3" s="64" t="str">
        <f>"2025"&amp;"年市对下转移支付绩效目标表"</f>
        <v>2025年市对下转移支付绩效目标表</v>
      </c>
      <c r="B3" s="5"/>
      <c r="C3" s="5"/>
      <c r="D3" s="5"/>
      <c r="E3" s="5"/>
      <c r="F3" s="65"/>
      <c r="G3" s="5"/>
      <c r="H3" s="65"/>
      <c r="I3" s="65"/>
      <c r="J3" s="5"/>
    </row>
    <row r="4" ht="17.25" customHeight="1" spans="1:1">
      <c r="A4" s="6" t="s">
        <v>1</v>
      </c>
    </row>
    <row r="5" ht="44.25" customHeight="1" spans="1:10">
      <c r="A5" s="66" t="s">
        <v>473</v>
      </c>
      <c r="B5" s="66" t="s">
        <v>301</v>
      </c>
      <c r="C5" s="66" t="s">
        <v>302</v>
      </c>
      <c r="D5" s="66" t="s">
        <v>303</v>
      </c>
      <c r="E5" s="66" t="s">
        <v>304</v>
      </c>
      <c r="F5" s="67" t="s">
        <v>305</v>
      </c>
      <c r="G5" s="66" t="s">
        <v>306</v>
      </c>
      <c r="H5" s="67" t="s">
        <v>307</v>
      </c>
      <c r="I5" s="67" t="s">
        <v>308</v>
      </c>
      <c r="J5" s="66" t="s">
        <v>309</v>
      </c>
    </row>
    <row r="6" ht="14.25" customHeight="1" spans="1:10">
      <c r="A6" s="66">
        <v>1</v>
      </c>
      <c r="B6" s="66">
        <v>2</v>
      </c>
      <c r="C6" s="66">
        <v>3</v>
      </c>
      <c r="D6" s="66">
        <v>4</v>
      </c>
      <c r="E6" s="66">
        <v>5</v>
      </c>
      <c r="F6" s="67">
        <v>6</v>
      </c>
      <c r="G6" s="66">
        <v>7</v>
      </c>
      <c r="H6" s="67">
        <v>8</v>
      </c>
      <c r="I6" s="67">
        <v>9</v>
      </c>
      <c r="J6" s="66">
        <v>10</v>
      </c>
    </row>
    <row r="7" ht="42" customHeight="1" spans="1:10">
      <c r="A7" s="27"/>
      <c r="B7" s="68"/>
      <c r="C7" s="68"/>
      <c r="D7" s="68"/>
      <c r="E7" s="69"/>
      <c r="F7" s="70"/>
      <c r="G7" s="69"/>
      <c r="H7" s="70"/>
      <c r="I7" s="70"/>
      <c r="J7" s="69"/>
    </row>
    <row r="8" ht="42" customHeight="1" spans="1:10">
      <c r="A8" s="27"/>
      <c r="B8" s="28"/>
      <c r="C8" s="28"/>
      <c r="D8" s="28"/>
      <c r="E8" s="27"/>
      <c r="F8" s="28"/>
      <c r="G8" s="27"/>
      <c r="H8" s="28"/>
      <c r="I8" s="28"/>
      <c r="J8" s="27"/>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workbookViewId="0">
      <pane ySplit="1" topLeftCell="A2" activePane="bottomLeft" state="frozen"/>
      <selection/>
      <selection pane="bottomLeft" activeCell="A4" sqref="A4:C4"/>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2"/>
      <c r="B1" s="2"/>
      <c r="C1" s="2"/>
      <c r="D1" s="2"/>
      <c r="E1" s="2"/>
      <c r="F1" s="2"/>
      <c r="G1" s="2"/>
      <c r="H1" s="2"/>
      <c r="I1" s="2"/>
    </row>
    <row r="2" customHeight="1" spans="1:9">
      <c r="A2" s="37" t="s">
        <v>496</v>
      </c>
      <c r="B2" s="38"/>
      <c r="C2" s="38"/>
      <c r="D2" s="39"/>
      <c r="E2" s="39"/>
      <c r="F2" s="39"/>
      <c r="G2" s="38"/>
      <c r="H2" s="38"/>
      <c r="I2" s="39"/>
    </row>
    <row r="3" ht="41.25" customHeight="1" spans="1:9">
      <c r="A3" s="40" t="str">
        <f>"2025"&amp;"年新增资产配置预算表"</f>
        <v>2025年新增资产配置预算表</v>
      </c>
      <c r="B3" s="41"/>
      <c r="C3" s="41"/>
      <c r="D3" s="42"/>
      <c r="E3" s="42"/>
      <c r="F3" s="42"/>
      <c r="G3" s="41"/>
      <c r="H3" s="41"/>
      <c r="I3" s="42"/>
    </row>
    <row r="4" customHeight="1" spans="1:9">
      <c r="A4" s="43" t="s">
        <v>1</v>
      </c>
      <c r="B4" s="44"/>
      <c r="C4" s="44"/>
      <c r="D4" s="45"/>
      <c r="F4" s="42"/>
      <c r="G4" s="41"/>
      <c r="H4" s="41"/>
      <c r="I4" s="63" t="s">
        <v>2</v>
      </c>
    </row>
    <row r="5" ht="28.5" customHeight="1" spans="1:9">
      <c r="A5" s="46" t="s">
        <v>193</v>
      </c>
      <c r="B5" s="47" t="s">
        <v>194</v>
      </c>
      <c r="C5" s="48" t="s">
        <v>497</v>
      </c>
      <c r="D5" s="46" t="s">
        <v>498</v>
      </c>
      <c r="E5" s="46" t="s">
        <v>499</v>
      </c>
      <c r="F5" s="46" t="s">
        <v>500</v>
      </c>
      <c r="G5" s="47" t="s">
        <v>501</v>
      </c>
      <c r="H5" s="35"/>
      <c r="I5" s="46"/>
    </row>
    <row r="6" ht="21" customHeight="1" spans="1:9">
      <c r="A6" s="48"/>
      <c r="B6" s="49"/>
      <c r="C6" s="49"/>
      <c r="D6" s="50"/>
      <c r="E6" s="49"/>
      <c r="F6" s="49"/>
      <c r="G6" s="47" t="s">
        <v>457</v>
      </c>
      <c r="H6" s="47" t="s">
        <v>502</v>
      </c>
      <c r="I6" s="47" t="s">
        <v>503</v>
      </c>
    </row>
    <row r="7" ht="17.25" customHeight="1" spans="1:9">
      <c r="A7" s="51" t="s">
        <v>84</v>
      </c>
      <c r="B7" s="52"/>
      <c r="C7" s="53" t="s">
        <v>85</v>
      </c>
      <c r="D7" s="51" t="s">
        <v>86</v>
      </c>
      <c r="E7" s="54" t="s">
        <v>87</v>
      </c>
      <c r="F7" s="51" t="s">
        <v>88</v>
      </c>
      <c r="G7" s="53" t="s">
        <v>89</v>
      </c>
      <c r="H7" s="55" t="s">
        <v>90</v>
      </c>
      <c r="I7" s="54" t="s">
        <v>91</v>
      </c>
    </row>
    <row r="8" ht="19.5" customHeight="1" spans="1:9">
      <c r="A8" s="56"/>
      <c r="B8" s="30"/>
      <c r="C8" s="30"/>
      <c r="D8" s="27"/>
      <c r="E8" s="28"/>
      <c r="F8" s="55"/>
      <c r="G8" s="57"/>
      <c r="H8" s="58"/>
      <c r="I8" s="58"/>
    </row>
    <row r="9" ht="19.5" customHeight="1" spans="1:9">
      <c r="A9" s="59" t="s">
        <v>56</v>
      </c>
      <c r="B9" s="60"/>
      <c r="C9" s="60"/>
      <c r="D9" s="61"/>
      <c r="E9" s="62"/>
      <c r="F9" s="62"/>
      <c r="G9" s="57"/>
      <c r="H9" s="58"/>
      <c r="I9" s="58"/>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pane ySplit="1" topLeftCell="A2" activePane="bottomLeft" state="frozen"/>
      <selection/>
      <selection pane="bottomLeft" activeCell="A4" sqref="A4:G4"/>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2"/>
      <c r="B1" s="2"/>
      <c r="C1" s="2"/>
      <c r="D1" s="2"/>
      <c r="E1" s="2"/>
      <c r="F1" s="2"/>
      <c r="G1" s="2"/>
      <c r="H1" s="2"/>
      <c r="I1" s="2"/>
      <c r="J1" s="2"/>
      <c r="K1" s="2"/>
    </row>
    <row r="2" customHeight="1" spans="4:11">
      <c r="D2" s="3"/>
      <c r="E2" s="3"/>
      <c r="F2" s="3"/>
      <c r="G2" s="3"/>
      <c r="K2" s="4" t="s">
        <v>504</v>
      </c>
    </row>
    <row r="3" ht="41.25" customHeight="1" spans="1:11">
      <c r="A3" s="5" t="str">
        <f>"2025"&amp;"年上级转移支付补助项目支出预算表"</f>
        <v>2025年上级转移支付补助项目支出预算表</v>
      </c>
      <c r="B3" s="5"/>
      <c r="C3" s="5"/>
      <c r="D3" s="5"/>
      <c r="E3" s="5"/>
      <c r="F3" s="5"/>
      <c r="G3" s="5"/>
      <c r="H3" s="5"/>
      <c r="I3" s="5"/>
      <c r="J3" s="5"/>
      <c r="K3" s="5"/>
    </row>
    <row r="4" ht="13.5" customHeight="1" spans="1:11">
      <c r="A4" s="6" t="s">
        <v>1</v>
      </c>
      <c r="B4" s="7"/>
      <c r="C4" s="7"/>
      <c r="D4" s="7"/>
      <c r="E4" s="7"/>
      <c r="F4" s="7"/>
      <c r="G4" s="7"/>
      <c r="H4" s="8"/>
      <c r="I4" s="8"/>
      <c r="J4" s="8"/>
      <c r="K4" s="9" t="s">
        <v>2</v>
      </c>
    </row>
    <row r="5" ht="21.75" customHeight="1" spans="1:11">
      <c r="A5" s="10" t="s">
        <v>271</v>
      </c>
      <c r="B5" s="10" t="s">
        <v>196</v>
      </c>
      <c r="C5" s="10" t="s">
        <v>272</v>
      </c>
      <c r="D5" s="11" t="s">
        <v>197</v>
      </c>
      <c r="E5" s="11" t="s">
        <v>198</v>
      </c>
      <c r="F5" s="11" t="s">
        <v>273</v>
      </c>
      <c r="G5" s="11" t="s">
        <v>274</v>
      </c>
      <c r="H5" s="25" t="s">
        <v>56</v>
      </c>
      <c r="I5" s="12" t="s">
        <v>505</v>
      </c>
      <c r="J5" s="13"/>
      <c r="K5" s="14"/>
    </row>
    <row r="6" ht="21.75" customHeight="1" spans="1:11">
      <c r="A6" s="15"/>
      <c r="B6" s="15"/>
      <c r="C6" s="15"/>
      <c r="D6" s="16"/>
      <c r="E6" s="16"/>
      <c r="F6" s="16"/>
      <c r="G6" s="16"/>
      <c r="H6" s="26"/>
      <c r="I6" s="11" t="s">
        <v>59</v>
      </c>
      <c r="J6" s="11" t="s">
        <v>60</v>
      </c>
      <c r="K6" s="11" t="s">
        <v>61</v>
      </c>
    </row>
    <row r="7" ht="40.5" customHeight="1" spans="1:11">
      <c r="A7" s="18"/>
      <c r="B7" s="18"/>
      <c r="C7" s="18"/>
      <c r="D7" s="19"/>
      <c r="E7" s="19"/>
      <c r="F7" s="19"/>
      <c r="G7" s="19"/>
      <c r="H7" s="20"/>
      <c r="I7" s="19" t="s">
        <v>58</v>
      </c>
      <c r="J7" s="19"/>
      <c r="K7" s="19"/>
    </row>
    <row r="8" ht="15" customHeight="1" spans="1:11">
      <c r="A8" s="21">
        <v>1</v>
      </c>
      <c r="B8" s="21">
        <v>2</v>
      </c>
      <c r="C8" s="21">
        <v>3</v>
      </c>
      <c r="D8" s="21">
        <v>4</v>
      </c>
      <c r="E8" s="21">
        <v>5</v>
      </c>
      <c r="F8" s="21">
        <v>6</v>
      </c>
      <c r="G8" s="21">
        <v>7</v>
      </c>
      <c r="H8" s="21">
        <v>8</v>
      </c>
      <c r="I8" s="21">
        <v>9</v>
      </c>
      <c r="J8" s="35">
        <v>10</v>
      </c>
      <c r="K8" s="35">
        <v>11</v>
      </c>
    </row>
    <row r="9" ht="18.75" customHeight="1" spans="1:11">
      <c r="A9" s="27"/>
      <c r="B9" s="28"/>
      <c r="C9" s="27"/>
      <c r="D9" s="27"/>
      <c r="E9" s="27"/>
      <c r="F9" s="27"/>
      <c r="G9" s="27"/>
      <c r="H9" s="29"/>
      <c r="I9" s="36"/>
      <c r="J9" s="36"/>
      <c r="K9" s="29"/>
    </row>
    <row r="10" ht="18.75" customHeight="1" spans="1:11">
      <c r="A10" s="30"/>
      <c r="B10" s="28"/>
      <c r="C10" s="28"/>
      <c r="D10" s="28"/>
      <c r="E10" s="28"/>
      <c r="F10" s="28"/>
      <c r="G10" s="28"/>
      <c r="H10" s="31"/>
      <c r="I10" s="31"/>
      <c r="J10" s="31"/>
      <c r="K10" s="29"/>
    </row>
    <row r="11" ht="18.75" customHeight="1" spans="1:11">
      <c r="A11" s="32" t="s">
        <v>184</v>
      </c>
      <c r="B11" s="33"/>
      <c r="C11" s="33"/>
      <c r="D11" s="33"/>
      <c r="E11" s="33"/>
      <c r="F11" s="33"/>
      <c r="G11" s="34"/>
      <c r="H11" s="31"/>
      <c r="I11" s="31"/>
      <c r="J11" s="31"/>
      <c r="K11" s="29"/>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0"/>
  <sheetViews>
    <sheetView showZeros="0" workbookViewId="0">
      <pane ySplit="1" topLeftCell="A2" activePane="bottomLeft" state="frozen"/>
      <selection/>
      <selection pane="bottomLeft" activeCell="A4" sqref="A4:D4"/>
    </sheetView>
  </sheetViews>
  <sheetFormatPr defaultColWidth="9.14166666666667" defaultRowHeight="14.25" customHeight="1" outlineLevelCol="6"/>
  <cols>
    <col min="1" max="1" width="35.2833333333333" customWidth="1"/>
    <col min="2" max="4" width="28" customWidth="1"/>
    <col min="5" max="7" width="23.85" customWidth="1"/>
  </cols>
  <sheetData>
    <row r="1" customHeight="1" spans="1:7">
      <c r="A1" s="2"/>
      <c r="B1" s="2"/>
      <c r="C1" s="2"/>
      <c r="D1" s="2"/>
      <c r="E1" s="2"/>
      <c r="F1" s="2"/>
      <c r="G1" s="2"/>
    </row>
    <row r="2" ht="13.5" customHeight="1" spans="4:7">
      <c r="D2" s="3"/>
      <c r="G2" s="4" t="s">
        <v>506</v>
      </c>
    </row>
    <row r="3" ht="41.25" customHeight="1" spans="1:7">
      <c r="A3" s="5" t="str">
        <f>"2025"&amp;"年部门项目中期规划预算表"</f>
        <v>2025年部门项目中期规划预算表</v>
      </c>
      <c r="B3" s="5"/>
      <c r="C3" s="5"/>
      <c r="D3" s="5"/>
      <c r="E3" s="5"/>
      <c r="F3" s="5"/>
      <c r="G3" s="5"/>
    </row>
    <row r="4" ht="13.5" customHeight="1" spans="1:7">
      <c r="A4" s="6" t="s">
        <v>1</v>
      </c>
      <c r="B4" s="7"/>
      <c r="C4" s="7"/>
      <c r="D4" s="7"/>
      <c r="E4" s="8"/>
      <c r="F4" s="8"/>
      <c r="G4" s="9" t="s">
        <v>2</v>
      </c>
    </row>
    <row r="5" ht="21.75" customHeight="1" spans="1:7">
      <c r="A5" s="10" t="s">
        <v>272</v>
      </c>
      <c r="B5" s="10" t="s">
        <v>271</v>
      </c>
      <c r="C5" s="10" t="s">
        <v>196</v>
      </c>
      <c r="D5" s="11" t="s">
        <v>507</v>
      </c>
      <c r="E5" s="12" t="s">
        <v>59</v>
      </c>
      <c r="F5" s="13"/>
      <c r="G5" s="14"/>
    </row>
    <row r="6" ht="21.75" customHeight="1" spans="1:7">
      <c r="A6" s="15"/>
      <c r="B6" s="15"/>
      <c r="C6" s="15"/>
      <c r="D6" s="16"/>
      <c r="E6" s="17" t="str">
        <f>"2025"&amp;"年"</f>
        <v>2025年</v>
      </c>
      <c r="F6" s="11" t="str">
        <f>("2025"+1)&amp;"年"</f>
        <v>2026年</v>
      </c>
      <c r="G6" s="11" t="str">
        <f>("2025"+2)&amp;"年"</f>
        <v>2027年</v>
      </c>
    </row>
    <row r="7" ht="40.5" customHeight="1" spans="1:7">
      <c r="A7" s="18"/>
      <c r="B7" s="18"/>
      <c r="C7" s="18"/>
      <c r="D7" s="19"/>
      <c r="E7" s="20"/>
      <c r="F7" s="19" t="s">
        <v>58</v>
      </c>
      <c r="G7" s="19"/>
    </row>
    <row r="8" ht="15" customHeight="1" spans="1:7">
      <c r="A8" s="21">
        <v>1</v>
      </c>
      <c r="B8" s="21">
        <v>2</v>
      </c>
      <c r="C8" s="21">
        <v>3</v>
      </c>
      <c r="D8" s="21">
        <v>4</v>
      </c>
      <c r="E8" s="21">
        <v>5</v>
      </c>
      <c r="F8" s="21">
        <v>6</v>
      </c>
      <c r="G8" s="21">
        <v>7</v>
      </c>
    </row>
    <row r="9" s="1" customFormat="1" ht="17.25" customHeight="1" spans="1:7">
      <c r="A9" s="22" t="s">
        <v>71</v>
      </c>
      <c r="B9" s="23"/>
      <c r="C9" s="24"/>
      <c r="D9" s="24"/>
      <c r="E9" s="24">
        <v>797200</v>
      </c>
      <c r="F9" s="24"/>
      <c r="G9" s="24"/>
    </row>
    <row r="10" s="1" customFormat="1" ht="18.75" customHeight="1" spans="1:7">
      <c r="A10" s="22"/>
      <c r="B10" s="23" t="s">
        <v>277</v>
      </c>
      <c r="C10" s="23" t="s">
        <v>279</v>
      </c>
      <c r="D10" s="23" t="s">
        <v>508</v>
      </c>
      <c r="E10" s="24">
        <v>250000</v>
      </c>
      <c r="F10" s="24"/>
      <c r="G10" s="24"/>
    </row>
    <row r="11" s="1" customFormat="1" ht="18.75" customHeight="1" spans="1:7">
      <c r="A11" s="22"/>
      <c r="B11" s="23" t="s">
        <v>277</v>
      </c>
      <c r="C11" s="23" t="s">
        <v>281</v>
      </c>
      <c r="D11" s="23" t="s">
        <v>508</v>
      </c>
      <c r="E11" s="24">
        <v>180000</v>
      </c>
      <c r="F11" s="24"/>
      <c r="G11" s="24"/>
    </row>
    <row r="12" s="1" customFormat="1" ht="18.75" customHeight="1" spans="1:7">
      <c r="A12" s="22"/>
      <c r="B12" s="23" t="s">
        <v>277</v>
      </c>
      <c r="C12" s="23" t="s">
        <v>283</v>
      </c>
      <c r="D12" s="23" t="s">
        <v>508</v>
      </c>
      <c r="E12" s="24">
        <v>9000</v>
      </c>
      <c r="F12" s="24"/>
      <c r="G12" s="24"/>
    </row>
    <row r="13" s="1" customFormat="1" ht="18.75" customHeight="1" spans="1:7">
      <c r="A13" s="22"/>
      <c r="B13" s="23" t="s">
        <v>277</v>
      </c>
      <c r="C13" s="23" t="s">
        <v>285</v>
      </c>
      <c r="D13" s="23" t="s">
        <v>508</v>
      </c>
      <c r="E13" s="24">
        <v>47700</v>
      </c>
      <c r="F13" s="24"/>
      <c r="G13" s="24"/>
    </row>
    <row r="14" s="1" customFormat="1" ht="18.75" customHeight="1" spans="1:7">
      <c r="A14" s="22"/>
      <c r="B14" s="23" t="s">
        <v>277</v>
      </c>
      <c r="C14" s="23" t="s">
        <v>287</v>
      </c>
      <c r="D14" s="23" t="s">
        <v>508</v>
      </c>
      <c r="E14" s="24">
        <v>45000</v>
      </c>
      <c r="F14" s="24"/>
      <c r="G14" s="24"/>
    </row>
    <row r="15" s="1" customFormat="1" ht="18.75" customHeight="1" spans="1:7">
      <c r="A15" s="22"/>
      <c r="B15" s="23" t="s">
        <v>277</v>
      </c>
      <c r="C15" s="23" t="s">
        <v>289</v>
      </c>
      <c r="D15" s="23" t="s">
        <v>508</v>
      </c>
      <c r="E15" s="24">
        <v>2500</v>
      </c>
      <c r="F15" s="24"/>
      <c r="G15" s="24"/>
    </row>
    <row r="16" s="1" customFormat="1" ht="18.75" customHeight="1" spans="1:7">
      <c r="A16" s="22"/>
      <c r="B16" s="23" t="s">
        <v>277</v>
      </c>
      <c r="C16" s="23" t="s">
        <v>291</v>
      </c>
      <c r="D16" s="23" t="s">
        <v>508</v>
      </c>
      <c r="E16" s="24">
        <v>60000</v>
      </c>
      <c r="F16" s="24"/>
      <c r="G16" s="24"/>
    </row>
    <row r="17" s="1" customFormat="1" ht="18.75" customHeight="1" spans="1:7">
      <c r="A17" s="22"/>
      <c r="B17" s="23" t="s">
        <v>277</v>
      </c>
      <c r="C17" s="23" t="s">
        <v>293</v>
      </c>
      <c r="D17" s="23" t="s">
        <v>508</v>
      </c>
      <c r="E17" s="24">
        <v>144000</v>
      </c>
      <c r="F17" s="24"/>
      <c r="G17" s="24"/>
    </row>
    <row r="18" s="1" customFormat="1" ht="18.75" customHeight="1" spans="1:7">
      <c r="A18" s="22"/>
      <c r="B18" s="23" t="s">
        <v>277</v>
      </c>
      <c r="C18" s="23" t="s">
        <v>295</v>
      </c>
      <c r="D18" s="23" t="s">
        <v>508</v>
      </c>
      <c r="E18" s="24">
        <v>4500</v>
      </c>
      <c r="F18" s="24"/>
      <c r="G18" s="24"/>
    </row>
    <row r="19" s="1" customFormat="1" ht="18.75" customHeight="1" spans="1:7">
      <c r="A19" s="22"/>
      <c r="B19" s="23" t="s">
        <v>277</v>
      </c>
      <c r="C19" s="23" t="s">
        <v>297</v>
      </c>
      <c r="D19" s="23" t="s">
        <v>508</v>
      </c>
      <c r="E19" s="24">
        <v>4500</v>
      </c>
      <c r="F19" s="24"/>
      <c r="G19" s="24"/>
    </row>
    <row r="20" s="1" customFormat="1" ht="18.75" customHeight="1" spans="1:7">
      <c r="A20" s="22"/>
      <c r="B20" s="23" t="s">
        <v>277</v>
      </c>
      <c r="C20" s="23" t="s">
        <v>299</v>
      </c>
      <c r="D20" s="23" t="s">
        <v>508</v>
      </c>
      <c r="E20" s="24">
        <v>50000</v>
      </c>
      <c r="F20" s="24"/>
      <c r="G20" s="24"/>
    </row>
  </sheetData>
  <mergeCells count="10">
    <mergeCell ref="A3:G3"/>
    <mergeCell ref="A4:D4"/>
    <mergeCell ref="E5:G5"/>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2"/>
  <sheetViews>
    <sheetView showGridLines="0" showZeros="0" workbookViewId="0">
      <pane ySplit="1" topLeftCell="A2" activePane="bottomLeft" state="frozen"/>
      <selection/>
      <selection pane="bottomLeft" activeCell="A4" sqref="A4:B4"/>
    </sheetView>
  </sheetViews>
  <sheetFormatPr defaultColWidth="8.575" defaultRowHeight="12.75" customHeight="1"/>
  <cols>
    <col min="1" max="1" width="15.8916666666667" customWidth="1"/>
    <col min="2" max="2" width="35" customWidth="1"/>
    <col min="3" max="19" width="22" customWidth="1"/>
  </cols>
  <sheetData>
    <row r="1" customHeight="1" spans="1:19">
      <c r="A1" s="2"/>
      <c r="B1" s="2"/>
      <c r="C1" s="2"/>
      <c r="D1" s="2"/>
      <c r="E1" s="2"/>
      <c r="F1" s="2"/>
      <c r="G1" s="2"/>
      <c r="H1" s="2"/>
      <c r="I1" s="2"/>
      <c r="J1" s="2"/>
      <c r="K1" s="2"/>
      <c r="L1" s="2"/>
      <c r="M1" s="2"/>
      <c r="N1" s="2"/>
      <c r="O1" s="2"/>
      <c r="P1" s="2"/>
      <c r="Q1" s="2"/>
      <c r="R1" s="2"/>
      <c r="S1" s="2"/>
    </row>
    <row r="2" ht="17.25" customHeight="1" spans="1:1">
      <c r="A2" s="63" t="s">
        <v>53</v>
      </c>
    </row>
    <row r="3" ht="41.25" customHeight="1" spans="1:1">
      <c r="A3" s="40" t="str">
        <f>"2025"&amp;"年部门收入预算表"</f>
        <v>2025年部门收入预算表</v>
      </c>
    </row>
    <row r="4" ht="17.25" customHeight="1" spans="1:19">
      <c r="A4" s="43" t="s">
        <v>1</v>
      </c>
      <c r="S4" s="45" t="s">
        <v>2</v>
      </c>
    </row>
    <row r="5" ht="21.75" customHeight="1" spans="1:19">
      <c r="A5" s="203" t="s">
        <v>54</v>
      </c>
      <c r="B5" s="204" t="s">
        <v>55</v>
      </c>
      <c r="C5" s="204" t="s">
        <v>56</v>
      </c>
      <c r="D5" s="205" t="s">
        <v>57</v>
      </c>
      <c r="E5" s="205"/>
      <c r="F5" s="205"/>
      <c r="G5" s="205"/>
      <c r="H5" s="205"/>
      <c r="I5" s="136"/>
      <c r="J5" s="205"/>
      <c r="K5" s="205"/>
      <c r="L5" s="205"/>
      <c r="M5" s="205"/>
      <c r="N5" s="214"/>
      <c r="O5" s="205" t="s">
        <v>46</v>
      </c>
      <c r="P5" s="205"/>
      <c r="Q5" s="205"/>
      <c r="R5" s="205"/>
      <c r="S5" s="214"/>
    </row>
    <row r="6" ht="27" customHeight="1" spans="1:19">
      <c r="A6" s="206"/>
      <c r="B6" s="207"/>
      <c r="C6" s="207"/>
      <c r="D6" s="207" t="s">
        <v>58</v>
      </c>
      <c r="E6" s="207" t="s">
        <v>59</v>
      </c>
      <c r="F6" s="207" t="s">
        <v>60</v>
      </c>
      <c r="G6" s="207" t="s">
        <v>61</v>
      </c>
      <c r="H6" s="207" t="s">
        <v>62</v>
      </c>
      <c r="I6" s="215" t="s">
        <v>63</v>
      </c>
      <c r="J6" s="216"/>
      <c r="K6" s="216"/>
      <c r="L6" s="216"/>
      <c r="M6" s="216"/>
      <c r="N6" s="217"/>
      <c r="O6" s="207" t="s">
        <v>58</v>
      </c>
      <c r="P6" s="207" t="s">
        <v>59</v>
      </c>
      <c r="Q6" s="207" t="s">
        <v>60</v>
      </c>
      <c r="R6" s="207" t="s">
        <v>61</v>
      </c>
      <c r="S6" s="207" t="s">
        <v>64</v>
      </c>
    </row>
    <row r="7" ht="30" customHeight="1" spans="1:19">
      <c r="A7" s="208"/>
      <c r="B7" s="108"/>
      <c r="C7" s="120"/>
      <c r="D7" s="120"/>
      <c r="E7" s="120"/>
      <c r="F7" s="120"/>
      <c r="G7" s="120"/>
      <c r="H7" s="120"/>
      <c r="I7" s="70" t="s">
        <v>58</v>
      </c>
      <c r="J7" s="217" t="s">
        <v>65</v>
      </c>
      <c r="K7" s="217" t="s">
        <v>66</v>
      </c>
      <c r="L7" s="217" t="s">
        <v>67</v>
      </c>
      <c r="M7" s="217" t="s">
        <v>68</v>
      </c>
      <c r="N7" s="217" t="s">
        <v>69</v>
      </c>
      <c r="O7" s="218"/>
      <c r="P7" s="218"/>
      <c r="Q7" s="218"/>
      <c r="R7" s="218"/>
      <c r="S7" s="120"/>
    </row>
    <row r="8" ht="15" customHeight="1" spans="1:19">
      <c r="A8" s="209">
        <v>1</v>
      </c>
      <c r="B8" s="209">
        <v>2</v>
      </c>
      <c r="C8" s="209">
        <v>3</v>
      </c>
      <c r="D8" s="209">
        <v>4</v>
      </c>
      <c r="E8" s="209">
        <v>5</v>
      </c>
      <c r="F8" s="209">
        <v>6</v>
      </c>
      <c r="G8" s="209">
        <v>7</v>
      </c>
      <c r="H8" s="209">
        <v>8</v>
      </c>
      <c r="I8" s="70">
        <v>9</v>
      </c>
      <c r="J8" s="209">
        <v>10</v>
      </c>
      <c r="K8" s="209">
        <v>11</v>
      </c>
      <c r="L8" s="209">
        <v>12</v>
      </c>
      <c r="M8" s="209">
        <v>13</v>
      </c>
      <c r="N8" s="209">
        <v>14</v>
      </c>
      <c r="O8" s="209">
        <v>15</v>
      </c>
      <c r="P8" s="209">
        <v>16</v>
      </c>
      <c r="Q8" s="209">
        <v>17</v>
      </c>
      <c r="R8" s="209">
        <v>18</v>
      </c>
      <c r="S8" s="209">
        <v>19</v>
      </c>
    </row>
    <row r="9" ht="18" customHeight="1" spans="1:19">
      <c r="A9" s="210" t="s">
        <v>70</v>
      </c>
      <c r="B9" s="211" t="s">
        <v>71</v>
      </c>
      <c r="C9" s="198">
        <v>4001028</v>
      </c>
      <c r="D9" s="198">
        <v>4001028</v>
      </c>
      <c r="E9" s="198">
        <v>4001028</v>
      </c>
      <c r="F9" s="79"/>
      <c r="G9" s="79"/>
      <c r="H9" s="79"/>
      <c r="I9" s="79"/>
      <c r="J9" s="79"/>
      <c r="K9" s="79"/>
      <c r="L9" s="79"/>
      <c r="M9" s="79"/>
      <c r="N9" s="79"/>
      <c r="O9" s="79"/>
      <c r="P9" s="79"/>
      <c r="Q9" s="79"/>
      <c r="R9" s="79"/>
      <c r="S9" s="79"/>
    </row>
    <row r="10" ht="18" customHeight="1" spans="1:19">
      <c r="A10" s="210" t="s">
        <v>72</v>
      </c>
      <c r="B10" s="211" t="s">
        <v>71</v>
      </c>
      <c r="C10" s="198">
        <v>4001028</v>
      </c>
      <c r="D10" s="198">
        <v>4001028</v>
      </c>
      <c r="E10" s="198">
        <v>4001028</v>
      </c>
      <c r="F10" s="79"/>
      <c r="G10" s="79"/>
      <c r="H10" s="79"/>
      <c r="I10" s="79"/>
      <c r="J10" s="79"/>
      <c r="K10" s="79"/>
      <c r="L10" s="79"/>
      <c r="M10" s="79"/>
      <c r="N10" s="79"/>
      <c r="O10" s="79"/>
      <c r="P10" s="79"/>
      <c r="Q10" s="79"/>
      <c r="R10" s="79"/>
      <c r="S10" s="79"/>
    </row>
    <row r="11" ht="18" customHeight="1" spans="1:19">
      <c r="A11" s="48" t="s">
        <v>56</v>
      </c>
      <c r="B11" s="212"/>
      <c r="C11" s="198">
        <v>4001028</v>
      </c>
      <c r="D11" s="198">
        <v>4001028</v>
      </c>
      <c r="E11" s="198">
        <v>4001028</v>
      </c>
      <c r="F11" s="79"/>
      <c r="G11" s="79"/>
      <c r="H11" s="79"/>
      <c r="I11" s="79"/>
      <c r="J11" s="79"/>
      <c r="K11" s="79"/>
      <c r="L11" s="79"/>
      <c r="M11" s="79"/>
      <c r="N11" s="79"/>
      <c r="O11" s="79"/>
      <c r="P11" s="79"/>
      <c r="Q11" s="79"/>
      <c r="R11" s="79"/>
      <c r="S11" s="79"/>
    </row>
    <row r="12" customHeight="1" spans="1:19">
      <c r="A12" s="213"/>
      <c r="B12" s="213"/>
      <c r="C12" s="213"/>
      <c r="D12" s="213"/>
      <c r="E12" s="213"/>
      <c r="F12" s="213"/>
      <c r="G12" s="213"/>
      <c r="H12" s="213"/>
      <c r="I12" s="213"/>
      <c r="J12" s="213"/>
      <c r="K12" s="213"/>
      <c r="L12" s="213"/>
      <c r="M12" s="213"/>
      <c r="N12" s="213"/>
      <c r="O12" s="213"/>
      <c r="P12" s="213"/>
      <c r="Q12" s="213"/>
      <c r="R12" s="213"/>
      <c r="S12" s="213"/>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5"/>
  <sheetViews>
    <sheetView showGridLines="0" showZeros="0" tabSelected="1" workbookViewId="0">
      <pane ySplit="1" topLeftCell="A5" activePane="bottomLeft" state="frozen"/>
      <selection/>
      <selection pane="bottomLeft" activeCell="C4" sqref="C4"/>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2"/>
      <c r="B1" s="2"/>
      <c r="C1" s="2"/>
      <c r="D1" s="2"/>
      <c r="E1" s="2"/>
      <c r="F1" s="2"/>
      <c r="G1" s="2"/>
      <c r="H1" s="2"/>
      <c r="I1" s="2"/>
      <c r="J1" s="2"/>
      <c r="K1" s="2"/>
      <c r="L1" s="2"/>
      <c r="M1" s="2"/>
      <c r="N1" s="2"/>
      <c r="O1" s="2"/>
    </row>
    <row r="2" ht="17.25" customHeight="1" spans="1:1">
      <c r="A2" s="45" t="s">
        <v>73</v>
      </c>
    </row>
    <row r="3" ht="41.25" customHeight="1" spans="1:1">
      <c r="A3" s="40" t="str">
        <f>"2025"&amp;"年部门支出预算表"</f>
        <v>2025年部门支出预算表</v>
      </c>
    </row>
    <row r="4" ht="17.25" customHeight="1" spans="1:15">
      <c r="A4" s="43" t="s">
        <v>1</v>
      </c>
      <c r="O4" s="45" t="s">
        <v>2</v>
      </c>
    </row>
    <row r="5" ht="27" customHeight="1" spans="1:15">
      <c r="A5" s="189" t="s">
        <v>74</v>
      </c>
      <c r="B5" s="189" t="s">
        <v>75</v>
      </c>
      <c r="C5" s="189" t="s">
        <v>56</v>
      </c>
      <c r="D5" s="190" t="s">
        <v>59</v>
      </c>
      <c r="E5" s="191"/>
      <c r="F5" s="192"/>
      <c r="G5" s="193" t="s">
        <v>60</v>
      </c>
      <c r="H5" s="193" t="s">
        <v>61</v>
      </c>
      <c r="I5" s="193" t="s">
        <v>76</v>
      </c>
      <c r="J5" s="190" t="s">
        <v>63</v>
      </c>
      <c r="K5" s="191"/>
      <c r="L5" s="191"/>
      <c r="M5" s="191"/>
      <c r="N5" s="200"/>
      <c r="O5" s="201"/>
    </row>
    <row r="6" ht="42" customHeight="1" spans="1:15">
      <c r="A6" s="194"/>
      <c r="B6" s="194"/>
      <c r="C6" s="195"/>
      <c r="D6" s="196" t="s">
        <v>58</v>
      </c>
      <c r="E6" s="196" t="s">
        <v>77</v>
      </c>
      <c r="F6" s="196" t="s">
        <v>78</v>
      </c>
      <c r="G6" s="195"/>
      <c r="H6" s="195"/>
      <c r="I6" s="202"/>
      <c r="J6" s="196" t="s">
        <v>58</v>
      </c>
      <c r="K6" s="182" t="s">
        <v>79</v>
      </c>
      <c r="L6" s="182" t="s">
        <v>80</v>
      </c>
      <c r="M6" s="182" t="s">
        <v>81</v>
      </c>
      <c r="N6" s="182" t="s">
        <v>82</v>
      </c>
      <c r="O6" s="182" t="s">
        <v>83</v>
      </c>
    </row>
    <row r="7" ht="18" customHeight="1" spans="1:15">
      <c r="A7" s="51" t="s">
        <v>84</v>
      </c>
      <c r="B7" s="51" t="s">
        <v>85</v>
      </c>
      <c r="C7" s="51" t="s">
        <v>86</v>
      </c>
      <c r="D7" s="55" t="s">
        <v>87</v>
      </c>
      <c r="E7" s="55" t="s">
        <v>88</v>
      </c>
      <c r="F7" s="55" t="s">
        <v>89</v>
      </c>
      <c r="G7" s="55" t="s">
        <v>90</v>
      </c>
      <c r="H7" s="55" t="s">
        <v>91</v>
      </c>
      <c r="I7" s="55" t="s">
        <v>92</v>
      </c>
      <c r="J7" s="55" t="s">
        <v>93</v>
      </c>
      <c r="K7" s="55" t="s">
        <v>94</v>
      </c>
      <c r="L7" s="55" t="s">
        <v>95</v>
      </c>
      <c r="M7" s="55" t="s">
        <v>96</v>
      </c>
      <c r="N7" s="51" t="s">
        <v>97</v>
      </c>
      <c r="O7" s="55" t="s">
        <v>98</v>
      </c>
    </row>
    <row r="8" ht="21" customHeight="1" spans="1:15">
      <c r="A8" s="197">
        <v>201</v>
      </c>
      <c r="B8" s="197" t="s">
        <v>99</v>
      </c>
      <c r="C8" s="198">
        <v>2950003</v>
      </c>
      <c r="D8" s="198">
        <v>2950003</v>
      </c>
      <c r="E8" s="198">
        <v>2152803</v>
      </c>
      <c r="F8" s="198">
        <v>797200</v>
      </c>
      <c r="G8" s="79"/>
      <c r="H8" s="79"/>
      <c r="I8" s="79"/>
      <c r="J8" s="79"/>
      <c r="K8" s="79"/>
      <c r="L8" s="79"/>
      <c r="M8" s="79"/>
      <c r="N8" s="79"/>
      <c r="O8" s="79"/>
    </row>
    <row r="9" ht="21" customHeight="1" spans="1:15">
      <c r="A9" s="197">
        <v>20133</v>
      </c>
      <c r="B9" s="197" t="s">
        <v>100</v>
      </c>
      <c r="C9" s="198">
        <v>2950003</v>
      </c>
      <c r="D9" s="198">
        <v>2950003</v>
      </c>
      <c r="E9" s="198">
        <v>2152803</v>
      </c>
      <c r="F9" s="198">
        <v>797200</v>
      </c>
      <c r="G9" s="79"/>
      <c r="H9" s="79"/>
      <c r="I9" s="79"/>
      <c r="J9" s="79"/>
      <c r="K9" s="79"/>
      <c r="L9" s="79"/>
      <c r="M9" s="79"/>
      <c r="N9" s="79"/>
      <c r="O9" s="79"/>
    </row>
    <row r="10" ht="21" customHeight="1" spans="1:15">
      <c r="A10" s="197" t="s">
        <v>101</v>
      </c>
      <c r="B10" s="197" t="s">
        <v>102</v>
      </c>
      <c r="C10" s="198">
        <v>2202803</v>
      </c>
      <c r="D10" s="198">
        <v>2202803</v>
      </c>
      <c r="E10" s="198">
        <v>2152803</v>
      </c>
      <c r="F10" s="198">
        <v>50000</v>
      </c>
      <c r="G10" s="79"/>
      <c r="H10" s="79"/>
      <c r="I10" s="79"/>
      <c r="J10" s="79"/>
      <c r="K10" s="79"/>
      <c r="L10" s="79"/>
      <c r="M10" s="79"/>
      <c r="N10" s="79"/>
      <c r="O10" s="79"/>
    </row>
    <row r="11" ht="21" customHeight="1" spans="1:15">
      <c r="A11" s="197" t="s">
        <v>103</v>
      </c>
      <c r="B11" s="197" t="s">
        <v>104</v>
      </c>
      <c r="C11" s="198">
        <v>747200</v>
      </c>
      <c r="D11" s="198">
        <v>747200</v>
      </c>
      <c r="E11" s="198"/>
      <c r="F11" s="198">
        <v>747200</v>
      </c>
      <c r="G11" s="79"/>
      <c r="H11" s="79"/>
      <c r="I11" s="79"/>
      <c r="J11" s="79"/>
      <c r="K11" s="79"/>
      <c r="L11" s="79"/>
      <c r="M11" s="79"/>
      <c r="N11" s="79"/>
      <c r="O11" s="79"/>
    </row>
    <row r="12" ht="21" customHeight="1" spans="1:15">
      <c r="A12" s="197">
        <v>208</v>
      </c>
      <c r="B12" s="197" t="s">
        <v>105</v>
      </c>
      <c r="C12" s="198">
        <v>564025</v>
      </c>
      <c r="D12" s="198">
        <v>564025</v>
      </c>
      <c r="E12" s="198">
        <v>564025</v>
      </c>
      <c r="F12" s="79"/>
      <c r="G12" s="79"/>
      <c r="H12" s="79"/>
      <c r="I12" s="79"/>
      <c r="J12" s="79"/>
      <c r="K12" s="79"/>
      <c r="L12" s="79"/>
      <c r="M12" s="79"/>
      <c r="N12" s="79"/>
      <c r="O12" s="79"/>
    </row>
    <row r="13" ht="21" customHeight="1" spans="1:15">
      <c r="A13" s="197">
        <v>20805</v>
      </c>
      <c r="B13" s="197" t="s">
        <v>106</v>
      </c>
      <c r="C13" s="198">
        <v>564025</v>
      </c>
      <c r="D13" s="198">
        <v>564025</v>
      </c>
      <c r="E13" s="198">
        <v>564025</v>
      </c>
      <c r="F13" s="79"/>
      <c r="G13" s="79"/>
      <c r="H13" s="79"/>
      <c r="I13" s="79"/>
      <c r="J13" s="79"/>
      <c r="K13" s="79"/>
      <c r="L13" s="79"/>
      <c r="M13" s="79"/>
      <c r="N13" s="79"/>
      <c r="O13" s="79"/>
    </row>
    <row r="14" ht="21" customHeight="1" spans="1:15">
      <c r="A14" s="197" t="s">
        <v>107</v>
      </c>
      <c r="B14" s="197" t="s">
        <v>108</v>
      </c>
      <c r="C14" s="198">
        <v>223000</v>
      </c>
      <c r="D14" s="198">
        <v>223000</v>
      </c>
      <c r="E14" s="198">
        <v>223000</v>
      </c>
      <c r="F14" s="79"/>
      <c r="G14" s="79"/>
      <c r="H14" s="79"/>
      <c r="I14" s="79"/>
      <c r="J14" s="79"/>
      <c r="K14" s="79"/>
      <c r="L14" s="79"/>
      <c r="M14" s="79"/>
      <c r="N14" s="79"/>
      <c r="O14" s="79"/>
    </row>
    <row r="15" ht="21" customHeight="1" spans="1:15">
      <c r="A15" s="197" t="s">
        <v>109</v>
      </c>
      <c r="B15" s="197" t="s">
        <v>110</v>
      </c>
      <c r="C15" s="198">
        <v>250000</v>
      </c>
      <c r="D15" s="198">
        <v>250000</v>
      </c>
      <c r="E15" s="198">
        <v>250000</v>
      </c>
      <c r="F15" s="79"/>
      <c r="G15" s="79"/>
      <c r="H15" s="79"/>
      <c r="I15" s="79"/>
      <c r="J15" s="79"/>
      <c r="K15" s="79"/>
      <c r="L15" s="79"/>
      <c r="M15" s="79"/>
      <c r="N15" s="79"/>
      <c r="O15" s="79"/>
    </row>
    <row r="16" ht="21" customHeight="1" spans="1:15">
      <c r="A16" s="197" t="s">
        <v>111</v>
      </c>
      <c r="B16" s="197" t="s">
        <v>112</v>
      </c>
      <c r="C16" s="198">
        <v>91025</v>
      </c>
      <c r="D16" s="198">
        <v>91025</v>
      </c>
      <c r="E16" s="198">
        <v>91025</v>
      </c>
      <c r="F16" s="79"/>
      <c r="G16" s="79"/>
      <c r="H16" s="79"/>
      <c r="I16" s="79"/>
      <c r="J16" s="79"/>
      <c r="K16" s="79"/>
      <c r="L16" s="79"/>
      <c r="M16" s="79"/>
      <c r="N16" s="79"/>
      <c r="O16" s="79"/>
    </row>
    <row r="17" ht="21" customHeight="1" spans="1:15">
      <c r="A17" s="197">
        <v>210</v>
      </c>
      <c r="B17" s="197" t="s">
        <v>113</v>
      </c>
      <c r="C17" s="198">
        <v>287000</v>
      </c>
      <c r="D17" s="198">
        <v>287000</v>
      </c>
      <c r="E17" s="198">
        <v>287000</v>
      </c>
      <c r="F17" s="198"/>
      <c r="G17" s="79"/>
      <c r="H17" s="79"/>
      <c r="I17" s="79"/>
      <c r="J17" s="79"/>
      <c r="K17" s="79"/>
      <c r="L17" s="79"/>
      <c r="M17" s="79"/>
      <c r="N17" s="79"/>
      <c r="O17" s="79"/>
    </row>
    <row r="18" ht="21" customHeight="1" spans="1:15">
      <c r="A18" s="197">
        <v>21011</v>
      </c>
      <c r="B18" s="197" t="s">
        <v>114</v>
      </c>
      <c r="C18" s="198">
        <v>287000</v>
      </c>
      <c r="D18" s="198">
        <v>287000</v>
      </c>
      <c r="E18" s="198">
        <v>287000</v>
      </c>
      <c r="F18" s="198"/>
      <c r="G18" s="79"/>
      <c r="H18" s="79"/>
      <c r="I18" s="79"/>
      <c r="J18" s="79"/>
      <c r="K18" s="79"/>
      <c r="L18" s="79"/>
      <c r="M18" s="79"/>
      <c r="N18" s="79"/>
      <c r="O18" s="79"/>
    </row>
    <row r="19" ht="21" customHeight="1" spans="1:15">
      <c r="A19" s="197" t="s">
        <v>115</v>
      </c>
      <c r="B19" s="197" t="s">
        <v>116</v>
      </c>
      <c r="C19" s="198">
        <v>120000</v>
      </c>
      <c r="D19" s="198">
        <v>120000</v>
      </c>
      <c r="E19" s="198">
        <v>120000</v>
      </c>
      <c r="F19" s="198"/>
      <c r="G19" s="79"/>
      <c r="H19" s="79"/>
      <c r="I19" s="79"/>
      <c r="J19" s="79"/>
      <c r="K19" s="79"/>
      <c r="L19" s="79"/>
      <c r="M19" s="79"/>
      <c r="N19" s="79"/>
      <c r="O19" s="79"/>
    </row>
    <row r="20" ht="21" customHeight="1" spans="1:15">
      <c r="A20" s="197" t="s">
        <v>117</v>
      </c>
      <c r="B20" s="197" t="s">
        <v>118</v>
      </c>
      <c r="C20" s="198">
        <v>120000</v>
      </c>
      <c r="D20" s="198">
        <v>120000</v>
      </c>
      <c r="E20" s="198">
        <v>120000</v>
      </c>
      <c r="F20" s="198"/>
      <c r="G20" s="79"/>
      <c r="H20" s="79"/>
      <c r="I20" s="79"/>
      <c r="J20" s="79"/>
      <c r="K20" s="79"/>
      <c r="L20" s="79"/>
      <c r="M20" s="79"/>
      <c r="N20" s="79"/>
      <c r="O20" s="79"/>
    </row>
    <row r="21" ht="21" customHeight="1" spans="1:15">
      <c r="A21" s="197" t="s">
        <v>119</v>
      </c>
      <c r="B21" s="197" t="s">
        <v>120</v>
      </c>
      <c r="C21" s="198">
        <v>47000</v>
      </c>
      <c r="D21" s="198">
        <v>47000</v>
      </c>
      <c r="E21" s="198">
        <v>47000</v>
      </c>
      <c r="F21" s="198"/>
      <c r="G21" s="79"/>
      <c r="H21" s="79"/>
      <c r="I21" s="79"/>
      <c r="J21" s="79"/>
      <c r="K21" s="79"/>
      <c r="L21" s="79"/>
      <c r="M21" s="79"/>
      <c r="N21" s="79"/>
      <c r="O21" s="79"/>
    </row>
    <row r="22" ht="21" customHeight="1" spans="1:15">
      <c r="A22" s="197">
        <v>221</v>
      </c>
      <c r="B22" s="197" t="s">
        <v>121</v>
      </c>
      <c r="C22" s="198">
        <v>200000</v>
      </c>
      <c r="D22" s="198">
        <v>200000</v>
      </c>
      <c r="E22" s="198">
        <v>200000</v>
      </c>
      <c r="F22" s="198"/>
      <c r="G22" s="79"/>
      <c r="H22" s="79"/>
      <c r="I22" s="79"/>
      <c r="J22" s="79"/>
      <c r="K22" s="79"/>
      <c r="L22" s="79"/>
      <c r="M22" s="79"/>
      <c r="N22" s="79"/>
      <c r="O22" s="79"/>
    </row>
    <row r="23" ht="21" customHeight="1" spans="1:15">
      <c r="A23" s="197">
        <v>22102</v>
      </c>
      <c r="B23" s="197" t="s">
        <v>122</v>
      </c>
      <c r="C23" s="198">
        <v>200000</v>
      </c>
      <c r="D23" s="198">
        <v>200000</v>
      </c>
      <c r="E23" s="198">
        <v>200000</v>
      </c>
      <c r="F23" s="198"/>
      <c r="G23" s="79"/>
      <c r="H23" s="79"/>
      <c r="I23" s="79"/>
      <c r="J23" s="79"/>
      <c r="K23" s="79"/>
      <c r="L23" s="79"/>
      <c r="M23" s="79"/>
      <c r="N23" s="79"/>
      <c r="O23" s="79"/>
    </row>
    <row r="24" ht="21" customHeight="1" spans="1:15">
      <c r="A24" s="197" t="s">
        <v>123</v>
      </c>
      <c r="B24" s="197" t="s">
        <v>124</v>
      </c>
      <c r="C24" s="198">
        <v>200000</v>
      </c>
      <c r="D24" s="198">
        <v>200000</v>
      </c>
      <c r="E24" s="198">
        <v>200000</v>
      </c>
      <c r="F24" s="198"/>
      <c r="G24" s="79"/>
      <c r="H24" s="79"/>
      <c r="I24" s="79"/>
      <c r="J24" s="79"/>
      <c r="K24" s="79"/>
      <c r="L24" s="79"/>
      <c r="M24" s="79"/>
      <c r="N24" s="79"/>
      <c r="O24" s="79"/>
    </row>
    <row r="25" ht="21" customHeight="1" spans="1:15">
      <c r="A25" s="199" t="s">
        <v>56</v>
      </c>
      <c r="B25" s="34"/>
      <c r="C25" s="198">
        <v>4001028</v>
      </c>
      <c r="D25" s="198">
        <v>4001028</v>
      </c>
      <c r="E25" s="198">
        <v>3203828</v>
      </c>
      <c r="F25" s="198">
        <v>797200</v>
      </c>
      <c r="G25" s="79"/>
      <c r="H25" s="79"/>
      <c r="I25" s="79"/>
      <c r="J25" s="79"/>
      <c r="K25" s="79"/>
      <c r="L25" s="79"/>
      <c r="M25" s="79"/>
      <c r="N25" s="79"/>
      <c r="O25" s="79"/>
    </row>
  </sheetData>
  <mergeCells count="12">
    <mergeCell ref="A2:O2"/>
    <mergeCell ref="A3:O3"/>
    <mergeCell ref="A4:B4"/>
    <mergeCell ref="D5:F5"/>
    <mergeCell ref="J5:O5"/>
    <mergeCell ref="A25:B25"/>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3" activePane="bottomLeft" state="frozen"/>
      <selection/>
      <selection pane="bottomLeft" activeCell="A4" sqref="A4:B4"/>
    </sheetView>
  </sheetViews>
  <sheetFormatPr defaultColWidth="8.575" defaultRowHeight="12.75" customHeight="1" outlineLevelCol="3"/>
  <cols>
    <col min="1" max="4" width="35.575" customWidth="1"/>
  </cols>
  <sheetData>
    <row r="1" customHeight="1" spans="1:4">
      <c r="A1" s="2"/>
      <c r="B1" s="2"/>
      <c r="C1" s="2"/>
      <c r="D1" s="2"/>
    </row>
    <row r="2" ht="15" customHeight="1" spans="1:4">
      <c r="A2" s="41"/>
      <c r="B2" s="45"/>
      <c r="C2" s="45"/>
      <c r="D2" s="45" t="s">
        <v>125</v>
      </c>
    </row>
    <row r="3" ht="41.25" customHeight="1" spans="1:1">
      <c r="A3" s="40" t="str">
        <f>"2025"&amp;"年部门财政拨款收支预算总表"</f>
        <v>2025年部门财政拨款收支预算总表</v>
      </c>
    </row>
    <row r="4" ht="17.25" customHeight="1" spans="1:4">
      <c r="A4" s="43" t="s">
        <v>1</v>
      </c>
      <c r="B4" s="181"/>
      <c r="D4" s="45" t="s">
        <v>2</v>
      </c>
    </row>
    <row r="5" ht="17.25" customHeight="1" spans="1:4">
      <c r="A5" s="182" t="s">
        <v>3</v>
      </c>
      <c r="B5" s="183"/>
      <c r="C5" s="182" t="s">
        <v>4</v>
      </c>
      <c r="D5" s="183"/>
    </row>
    <row r="6" ht="18.75" customHeight="1" spans="1:4">
      <c r="A6" s="182" t="s">
        <v>5</v>
      </c>
      <c r="B6" s="182" t="s">
        <v>6</v>
      </c>
      <c r="C6" s="182" t="s">
        <v>7</v>
      </c>
      <c r="D6" s="182" t="s">
        <v>6</v>
      </c>
    </row>
    <row r="7" ht="16.5" customHeight="1" spans="1:4">
      <c r="A7" s="184" t="s">
        <v>126</v>
      </c>
      <c r="B7" s="79">
        <v>4001028</v>
      </c>
      <c r="C7" s="184" t="s">
        <v>127</v>
      </c>
      <c r="D7" s="79">
        <v>4001028</v>
      </c>
    </row>
    <row r="8" ht="16.5" customHeight="1" spans="1:4">
      <c r="A8" s="184" t="s">
        <v>128</v>
      </c>
      <c r="B8" s="79">
        <v>4001028</v>
      </c>
      <c r="C8" s="184" t="s">
        <v>129</v>
      </c>
      <c r="D8" s="79">
        <v>2950003</v>
      </c>
    </row>
    <row r="9" ht="16.5" customHeight="1" spans="1:4">
      <c r="A9" s="184" t="s">
        <v>130</v>
      </c>
      <c r="B9" s="79"/>
      <c r="C9" s="184" t="s">
        <v>131</v>
      </c>
      <c r="D9" s="79"/>
    </row>
    <row r="10" ht="16.5" customHeight="1" spans="1:4">
      <c r="A10" s="184" t="s">
        <v>132</v>
      </c>
      <c r="B10" s="79"/>
      <c r="C10" s="184" t="s">
        <v>133</v>
      </c>
      <c r="D10" s="79"/>
    </row>
    <row r="11" ht="16.5" customHeight="1" spans="1:4">
      <c r="A11" s="184" t="s">
        <v>134</v>
      </c>
      <c r="B11" s="79"/>
      <c r="C11" s="184" t="s">
        <v>135</v>
      </c>
      <c r="D11" s="79"/>
    </row>
    <row r="12" ht="16.5" customHeight="1" spans="1:4">
      <c r="A12" s="184" t="s">
        <v>128</v>
      </c>
      <c r="B12" s="79"/>
      <c r="C12" s="184" t="s">
        <v>136</v>
      </c>
      <c r="D12" s="79"/>
    </row>
    <row r="13" ht="16.5" customHeight="1" spans="1:4">
      <c r="A13" s="185" t="s">
        <v>130</v>
      </c>
      <c r="B13" s="79"/>
      <c r="C13" s="68" t="s">
        <v>137</v>
      </c>
      <c r="D13" s="79"/>
    </row>
    <row r="14" ht="16.5" customHeight="1" spans="1:4">
      <c r="A14" s="185" t="s">
        <v>132</v>
      </c>
      <c r="B14" s="79"/>
      <c r="C14" s="68" t="s">
        <v>138</v>
      </c>
      <c r="D14" s="79"/>
    </row>
    <row r="15" ht="16.5" customHeight="1" spans="1:4">
      <c r="A15" s="186"/>
      <c r="B15" s="79"/>
      <c r="C15" s="68" t="s">
        <v>139</v>
      </c>
      <c r="D15" s="79">
        <v>564025</v>
      </c>
    </row>
    <row r="16" ht="16.5" customHeight="1" spans="1:4">
      <c r="A16" s="186"/>
      <c r="B16" s="79"/>
      <c r="C16" s="68" t="s">
        <v>140</v>
      </c>
      <c r="D16" s="79">
        <v>287000</v>
      </c>
    </row>
    <row r="17" ht="16.5" customHeight="1" spans="1:4">
      <c r="A17" s="186"/>
      <c r="B17" s="79"/>
      <c r="C17" s="68" t="s">
        <v>141</v>
      </c>
      <c r="D17" s="79"/>
    </row>
    <row r="18" ht="16.5" customHeight="1" spans="1:4">
      <c r="A18" s="186"/>
      <c r="B18" s="79"/>
      <c r="C18" s="68" t="s">
        <v>142</v>
      </c>
      <c r="D18" s="79"/>
    </row>
    <row r="19" ht="16.5" customHeight="1" spans="1:4">
      <c r="A19" s="186"/>
      <c r="B19" s="79"/>
      <c r="C19" s="68" t="s">
        <v>143</v>
      </c>
      <c r="D19" s="79"/>
    </row>
    <row r="20" ht="16.5" customHeight="1" spans="1:4">
      <c r="A20" s="186"/>
      <c r="B20" s="79"/>
      <c r="C20" s="68" t="s">
        <v>144</v>
      </c>
      <c r="D20" s="79"/>
    </row>
    <row r="21" ht="16.5" customHeight="1" spans="1:4">
      <c r="A21" s="186"/>
      <c r="B21" s="79"/>
      <c r="C21" s="68" t="s">
        <v>145</v>
      </c>
      <c r="D21" s="79"/>
    </row>
    <row r="22" ht="16.5" customHeight="1" spans="1:4">
      <c r="A22" s="186"/>
      <c r="B22" s="79"/>
      <c r="C22" s="68" t="s">
        <v>146</v>
      </c>
      <c r="D22" s="79"/>
    </row>
    <row r="23" ht="16.5" customHeight="1" spans="1:4">
      <c r="A23" s="186"/>
      <c r="B23" s="79"/>
      <c r="C23" s="68" t="s">
        <v>147</v>
      </c>
      <c r="D23" s="79"/>
    </row>
    <row r="24" ht="16.5" customHeight="1" spans="1:4">
      <c r="A24" s="186"/>
      <c r="B24" s="79"/>
      <c r="C24" s="68" t="s">
        <v>148</v>
      </c>
      <c r="D24" s="79"/>
    </row>
    <row r="25" ht="16.5" customHeight="1" spans="1:4">
      <c r="A25" s="186"/>
      <c r="B25" s="79"/>
      <c r="C25" s="68" t="s">
        <v>149</v>
      </c>
      <c r="D25" s="79"/>
    </row>
    <row r="26" ht="16.5" customHeight="1" spans="1:4">
      <c r="A26" s="186"/>
      <c r="B26" s="79"/>
      <c r="C26" s="68" t="s">
        <v>150</v>
      </c>
      <c r="D26" s="79">
        <v>200000</v>
      </c>
    </row>
    <row r="27" ht="16.5" customHeight="1" spans="1:4">
      <c r="A27" s="186"/>
      <c r="B27" s="79"/>
      <c r="C27" s="68" t="s">
        <v>151</v>
      </c>
      <c r="D27" s="79"/>
    </row>
    <row r="28" ht="16.5" customHeight="1" spans="1:4">
      <c r="A28" s="186"/>
      <c r="B28" s="79"/>
      <c r="C28" s="68" t="s">
        <v>152</v>
      </c>
      <c r="D28" s="79"/>
    </row>
    <row r="29" ht="16.5" customHeight="1" spans="1:4">
      <c r="A29" s="186"/>
      <c r="B29" s="79"/>
      <c r="C29" s="68" t="s">
        <v>153</v>
      </c>
      <c r="D29" s="79"/>
    </row>
    <row r="30" ht="16.5" customHeight="1" spans="1:4">
      <c r="A30" s="186"/>
      <c r="B30" s="79"/>
      <c r="C30" s="68" t="s">
        <v>154</v>
      </c>
      <c r="D30" s="79"/>
    </row>
    <row r="31" ht="16.5" customHeight="1" spans="1:4">
      <c r="A31" s="186"/>
      <c r="B31" s="79"/>
      <c r="C31" s="68" t="s">
        <v>155</v>
      </c>
      <c r="D31" s="79"/>
    </row>
    <row r="32" ht="16.5" customHeight="1" spans="1:4">
      <c r="A32" s="186"/>
      <c r="B32" s="79"/>
      <c r="C32" s="185" t="s">
        <v>156</v>
      </c>
      <c r="D32" s="79"/>
    </row>
    <row r="33" ht="16.5" customHeight="1" spans="1:4">
      <c r="A33" s="186"/>
      <c r="B33" s="79"/>
      <c r="C33" s="185" t="s">
        <v>157</v>
      </c>
      <c r="D33" s="79"/>
    </row>
    <row r="34" ht="16.5" customHeight="1" spans="1:4">
      <c r="A34" s="186"/>
      <c r="B34" s="79"/>
      <c r="C34" s="27" t="s">
        <v>158</v>
      </c>
      <c r="D34" s="79"/>
    </row>
    <row r="35" ht="15" customHeight="1" spans="1:4">
      <c r="A35" s="187" t="s">
        <v>51</v>
      </c>
      <c r="B35" s="188">
        <v>4001028</v>
      </c>
      <c r="C35" s="187" t="s">
        <v>52</v>
      </c>
      <c r="D35" s="188">
        <v>4001028</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5"/>
  <sheetViews>
    <sheetView showZeros="0" workbookViewId="0">
      <pane ySplit="1" topLeftCell="A3" activePane="bottomLeft" state="frozen"/>
      <selection/>
      <selection pane="bottomLeft" activeCell="A4" sqref="A4"/>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2"/>
      <c r="B1" s="2"/>
      <c r="C1" s="2"/>
      <c r="D1" s="2"/>
      <c r="E1" s="2"/>
      <c r="F1" s="2"/>
      <c r="G1" s="2"/>
    </row>
    <row r="2" customHeight="1" spans="4:7">
      <c r="D2" s="146"/>
      <c r="F2" s="71"/>
      <c r="G2" s="158" t="s">
        <v>159</v>
      </c>
    </row>
    <row r="3" ht="41.25" customHeight="1" spans="1:7">
      <c r="A3" s="129" t="str">
        <f>"2025"&amp;"年一般公共预算支出预算表（按功能科目分类）"</f>
        <v>2025年一般公共预算支出预算表（按功能科目分类）</v>
      </c>
      <c r="B3" s="129"/>
      <c r="C3" s="129"/>
      <c r="D3" s="129"/>
      <c r="E3" s="129"/>
      <c r="F3" s="129"/>
      <c r="G3" s="129"/>
    </row>
    <row r="4" ht="18" customHeight="1" spans="1:7">
      <c r="A4" s="6" t="s">
        <v>1</v>
      </c>
      <c r="F4" s="126"/>
      <c r="G4" s="158" t="s">
        <v>2</v>
      </c>
    </row>
    <row r="5" ht="20.25" customHeight="1" spans="1:7">
      <c r="A5" s="177" t="s">
        <v>160</v>
      </c>
      <c r="B5" s="178"/>
      <c r="C5" s="130" t="s">
        <v>56</v>
      </c>
      <c r="D5" s="168" t="s">
        <v>77</v>
      </c>
      <c r="E5" s="13"/>
      <c r="F5" s="14"/>
      <c r="G5" s="153" t="s">
        <v>78</v>
      </c>
    </row>
    <row r="6" ht="20.25" customHeight="1" spans="1:7">
      <c r="A6" s="179" t="s">
        <v>74</v>
      </c>
      <c r="B6" s="179" t="s">
        <v>75</v>
      </c>
      <c r="C6" s="20"/>
      <c r="D6" s="135" t="s">
        <v>58</v>
      </c>
      <c r="E6" s="135" t="s">
        <v>161</v>
      </c>
      <c r="F6" s="135" t="s">
        <v>162</v>
      </c>
      <c r="G6" s="155"/>
    </row>
    <row r="7" ht="15" customHeight="1" spans="1:7">
      <c r="A7" s="59" t="s">
        <v>84</v>
      </c>
      <c r="B7" s="59" t="s">
        <v>85</v>
      </c>
      <c r="C7" s="59" t="s">
        <v>86</v>
      </c>
      <c r="D7" s="59" t="s">
        <v>87</v>
      </c>
      <c r="E7" s="59" t="s">
        <v>88</v>
      </c>
      <c r="F7" s="59" t="s">
        <v>89</v>
      </c>
      <c r="G7" s="59" t="s">
        <v>90</v>
      </c>
    </row>
    <row r="8" ht="18" customHeight="1" spans="1:7">
      <c r="A8" s="139" t="s">
        <v>163</v>
      </c>
      <c r="B8" s="139" t="s">
        <v>99</v>
      </c>
      <c r="C8" s="171">
        <v>2950003</v>
      </c>
      <c r="D8" s="171">
        <v>2152803</v>
      </c>
      <c r="E8" s="171">
        <v>1930823</v>
      </c>
      <c r="F8" s="171">
        <v>221980</v>
      </c>
      <c r="G8" s="171">
        <v>797200</v>
      </c>
    </row>
    <row r="9" ht="18" customHeight="1" spans="1:7">
      <c r="A9" s="143" t="s">
        <v>164</v>
      </c>
      <c r="B9" s="143" t="s">
        <v>165</v>
      </c>
      <c r="C9" s="171">
        <v>2950003</v>
      </c>
      <c r="D9" s="171">
        <v>2152803</v>
      </c>
      <c r="E9" s="171">
        <v>1930823</v>
      </c>
      <c r="F9" s="171">
        <v>221980</v>
      </c>
      <c r="G9" s="171">
        <v>797200</v>
      </c>
    </row>
    <row r="10" ht="18" customHeight="1" spans="1:7">
      <c r="A10" s="145" t="s">
        <v>101</v>
      </c>
      <c r="B10" s="145" t="s">
        <v>166</v>
      </c>
      <c r="C10" s="171">
        <v>2202803</v>
      </c>
      <c r="D10" s="171">
        <v>2152803</v>
      </c>
      <c r="E10" s="171">
        <v>1930823</v>
      </c>
      <c r="F10" s="171">
        <v>221980</v>
      </c>
      <c r="G10" s="171">
        <v>50000</v>
      </c>
    </row>
    <row r="11" ht="18" customHeight="1" spans="1:7">
      <c r="A11" s="145" t="s">
        <v>103</v>
      </c>
      <c r="B11" s="145" t="s">
        <v>167</v>
      </c>
      <c r="C11" s="171">
        <v>747200</v>
      </c>
      <c r="D11" s="171"/>
      <c r="E11" s="171"/>
      <c r="F11" s="171"/>
      <c r="G11" s="171">
        <v>747200</v>
      </c>
    </row>
    <row r="12" ht="18" customHeight="1" spans="1:7">
      <c r="A12" s="139" t="s">
        <v>168</v>
      </c>
      <c r="B12" s="139" t="s">
        <v>105</v>
      </c>
      <c r="C12" s="171">
        <v>564025</v>
      </c>
      <c r="D12" s="171">
        <v>564025</v>
      </c>
      <c r="E12" s="171">
        <v>542625</v>
      </c>
      <c r="F12" s="171">
        <v>21400</v>
      </c>
      <c r="G12" s="171"/>
    </row>
    <row r="13" ht="18" customHeight="1" spans="1:7">
      <c r="A13" s="143" t="s">
        <v>169</v>
      </c>
      <c r="B13" s="143" t="s">
        <v>170</v>
      </c>
      <c r="C13" s="171">
        <v>564025</v>
      </c>
      <c r="D13" s="171">
        <v>564025</v>
      </c>
      <c r="E13" s="171">
        <v>542625</v>
      </c>
      <c r="F13" s="171">
        <v>21400</v>
      </c>
      <c r="G13" s="171"/>
    </row>
    <row r="14" ht="18" customHeight="1" spans="1:7">
      <c r="A14" s="145" t="s">
        <v>107</v>
      </c>
      <c r="B14" s="145" t="s">
        <v>171</v>
      </c>
      <c r="C14" s="171">
        <v>223000</v>
      </c>
      <c r="D14" s="171">
        <v>223000</v>
      </c>
      <c r="E14" s="171">
        <v>201600</v>
      </c>
      <c r="F14" s="171">
        <v>21400</v>
      </c>
      <c r="G14" s="171"/>
    </row>
    <row r="15" ht="18" customHeight="1" spans="1:7">
      <c r="A15" s="145" t="s">
        <v>109</v>
      </c>
      <c r="B15" s="145" t="s">
        <v>172</v>
      </c>
      <c r="C15" s="171">
        <v>250000</v>
      </c>
      <c r="D15" s="171">
        <v>250000</v>
      </c>
      <c r="E15" s="171">
        <v>250000</v>
      </c>
      <c r="F15" s="171"/>
      <c r="G15" s="171"/>
    </row>
    <row r="16" ht="18" customHeight="1" spans="1:7">
      <c r="A16" s="145" t="s">
        <v>111</v>
      </c>
      <c r="B16" s="145" t="s">
        <v>173</v>
      </c>
      <c r="C16" s="171">
        <v>91025</v>
      </c>
      <c r="D16" s="171">
        <v>91025</v>
      </c>
      <c r="E16" s="171">
        <v>91025</v>
      </c>
      <c r="F16" s="171"/>
      <c r="G16" s="171"/>
    </row>
    <row r="17" ht="18" customHeight="1" spans="1:7">
      <c r="A17" s="139" t="s">
        <v>174</v>
      </c>
      <c r="B17" s="139" t="s">
        <v>113</v>
      </c>
      <c r="C17" s="171">
        <v>287000</v>
      </c>
      <c r="D17" s="171">
        <v>287000</v>
      </c>
      <c r="E17" s="171">
        <v>287000</v>
      </c>
      <c r="F17" s="171"/>
      <c r="G17" s="171"/>
    </row>
    <row r="18" ht="18" customHeight="1" spans="1:7">
      <c r="A18" s="143" t="s">
        <v>175</v>
      </c>
      <c r="B18" s="143" t="s">
        <v>176</v>
      </c>
      <c r="C18" s="171">
        <v>287000</v>
      </c>
      <c r="D18" s="171">
        <v>287000</v>
      </c>
      <c r="E18" s="171">
        <v>287000</v>
      </c>
      <c r="F18" s="171"/>
      <c r="G18" s="171"/>
    </row>
    <row r="19" ht="18" customHeight="1" spans="1:7">
      <c r="A19" s="145" t="s">
        <v>115</v>
      </c>
      <c r="B19" s="145" t="s">
        <v>177</v>
      </c>
      <c r="C19" s="171">
        <v>120000</v>
      </c>
      <c r="D19" s="171">
        <v>120000</v>
      </c>
      <c r="E19" s="171">
        <v>120000</v>
      </c>
      <c r="F19" s="171"/>
      <c r="G19" s="171"/>
    </row>
    <row r="20" ht="18" customHeight="1" spans="1:7">
      <c r="A20" s="145" t="s">
        <v>117</v>
      </c>
      <c r="B20" s="145" t="s">
        <v>178</v>
      </c>
      <c r="C20" s="171">
        <v>120000</v>
      </c>
      <c r="D20" s="171">
        <v>120000</v>
      </c>
      <c r="E20" s="171">
        <v>120000</v>
      </c>
      <c r="F20" s="171"/>
      <c r="G20" s="171"/>
    </row>
    <row r="21" ht="18" customHeight="1" spans="1:7">
      <c r="A21" s="145" t="s">
        <v>119</v>
      </c>
      <c r="B21" s="145" t="s">
        <v>179</v>
      </c>
      <c r="C21" s="171">
        <v>47000</v>
      </c>
      <c r="D21" s="171">
        <v>47000</v>
      </c>
      <c r="E21" s="171">
        <v>47000</v>
      </c>
      <c r="F21" s="171"/>
      <c r="G21" s="171"/>
    </row>
    <row r="22" ht="18" customHeight="1" spans="1:7">
      <c r="A22" s="139" t="s">
        <v>180</v>
      </c>
      <c r="B22" s="139" t="s">
        <v>121</v>
      </c>
      <c r="C22" s="171">
        <v>200000</v>
      </c>
      <c r="D22" s="171">
        <v>200000</v>
      </c>
      <c r="E22" s="171">
        <v>200000</v>
      </c>
      <c r="F22" s="171"/>
      <c r="G22" s="171"/>
    </row>
    <row r="23" ht="18" customHeight="1" spans="1:7">
      <c r="A23" s="143" t="s">
        <v>181</v>
      </c>
      <c r="B23" s="143" t="s">
        <v>182</v>
      </c>
      <c r="C23" s="171">
        <v>200000</v>
      </c>
      <c r="D23" s="171">
        <v>200000</v>
      </c>
      <c r="E23" s="171">
        <v>200000</v>
      </c>
      <c r="F23" s="171"/>
      <c r="G23" s="171"/>
    </row>
    <row r="24" ht="18" customHeight="1" spans="1:7">
      <c r="A24" s="145" t="s">
        <v>123</v>
      </c>
      <c r="B24" s="145" t="s">
        <v>183</v>
      </c>
      <c r="C24" s="171">
        <v>200000</v>
      </c>
      <c r="D24" s="171">
        <v>200000</v>
      </c>
      <c r="E24" s="171">
        <v>200000</v>
      </c>
      <c r="F24" s="171"/>
      <c r="G24" s="171"/>
    </row>
    <row r="25" ht="18" customHeight="1" spans="1:7">
      <c r="A25" s="78" t="s">
        <v>184</v>
      </c>
      <c r="B25" s="180" t="s">
        <v>184</v>
      </c>
      <c r="C25" s="79">
        <v>4001028</v>
      </c>
      <c r="D25" s="79">
        <v>3203828</v>
      </c>
      <c r="E25" s="171">
        <v>2960448</v>
      </c>
      <c r="F25" s="171">
        <v>243380</v>
      </c>
      <c r="G25" s="171">
        <v>797200</v>
      </c>
    </row>
  </sheetData>
  <mergeCells count="6">
    <mergeCell ref="A3:G3"/>
    <mergeCell ref="A5:B5"/>
    <mergeCell ref="D5:F5"/>
    <mergeCell ref="A25:B25"/>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A4" sqref="A4:B4"/>
    </sheetView>
  </sheetViews>
  <sheetFormatPr defaultColWidth="10.425" defaultRowHeight="14.25" customHeight="1" outlineLevelRow="7" outlineLevelCol="5"/>
  <cols>
    <col min="1" max="6" width="28.1416666666667" customWidth="1"/>
  </cols>
  <sheetData>
    <row r="1" customHeight="1" spans="1:6">
      <c r="A1" s="2"/>
      <c r="B1" s="2"/>
      <c r="C1" s="2"/>
      <c r="D1" s="2"/>
      <c r="E1" s="2"/>
      <c r="F1" s="2"/>
    </row>
    <row r="2" customHeight="1" spans="1:6">
      <c r="A2" s="42"/>
      <c r="B2" s="42"/>
      <c r="C2" s="42"/>
      <c r="D2" s="42"/>
      <c r="E2" s="41"/>
      <c r="F2" s="173" t="s">
        <v>185</v>
      </c>
    </row>
    <row r="3" ht="41.25" customHeight="1" spans="1:6">
      <c r="A3" s="174" t="str">
        <f>"2025"&amp;"年一般公共预算“三公”经费支出预算表"</f>
        <v>2025年一般公共预算“三公”经费支出预算表</v>
      </c>
      <c r="B3" s="42"/>
      <c r="C3" s="42"/>
      <c r="D3" s="42"/>
      <c r="E3" s="41"/>
      <c r="F3" s="42"/>
    </row>
    <row r="4" customHeight="1" spans="1:6">
      <c r="A4" s="113" t="s">
        <v>1</v>
      </c>
      <c r="B4" s="175"/>
      <c r="D4" s="42"/>
      <c r="E4" s="41"/>
      <c r="F4" s="63" t="s">
        <v>2</v>
      </c>
    </row>
    <row r="5" ht="27" customHeight="1" spans="1:6">
      <c r="A5" s="46" t="s">
        <v>186</v>
      </c>
      <c r="B5" s="46" t="s">
        <v>187</v>
      </c>
      <c r="C5" s="48" t="s">
        <v>188</v>
      </c>
      <c r="D5" s="46"/>
      <c r="E5" s="47"/>
      <c r="F5" s="46" t="s">
        <v>189</v>
      </c>
    </row>
    <row r="6" ht="28.5" customHeight="1" spans="1:6">
      <c r="A6" s="176"/>
      <c r="B6" s="50"/>
      <c r="C6" s="47" t="s">
        <v>58</v>
      </c>
      <c r="D6" s="47" t="s">
        <v>190</v>
      </c>
      <c r="E6" s="47" t="s">
        <v>191</v>
      </c>
      <c r="F6" s="49"/>
    </row>
    <row r="7" ht="17.25" customHeight="1" spans="1:6">
      <c r="A7" s="55" t="s">
        <v>84</v>
      </c>
      <c r="B7" s="55" t="s">
        <v>85</v>
      </c>
      <c r="C7" s="55" t="s">
        <v>86</v>
      </c>
      <c r="D7" s="55" t="s">
        <v>87</v>
      </c>
      <c r="E7" s="55" t="s">
        <v>88</v>
      </c>
      <c r="F7" s="55" t="s">
        <v>89</v>
      </c>
    </row>
    <row r="8" ht="17.25" customHeight="1" spans="1:6">
      <c r="A8" s="79">
        <v>2500</v>
      </c>
      <c r="B8" s="79"/>
      <c r="C8" s="79"/>
      <c r="D8" s="79"/>
      <c r="E8" s="79"/>
      <c r="F8" s="79">
        <v>2500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8"/>
  <sheetViews>
    <sheetView showZeros="0" workbookViewId="0">
      <pane ySplit="1" topLeftCell="A2" activePane="bottomLeft" state="frozen"/>
      <selection/>
      <selection pane="bottomLeft" activeCell="A4" sqref="A4:H4"/>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21.5" customWidth="1"/>
    <col min="7" max="7" width="8.125" customWidth="1"/>
    <col min="8" max="8" width="23" customWidth="1"/>
    <col min="9" max="24" width="18.7083333333333" customWidth="1"/>
  </cols>
  <sheetData>
    <row r="1" customHeight="1" spans="1:24">
      <c r="A1" s="2"/>
      <c r="B1" s="2"/>
      <c r="C1" s="2"/>
      <c r="D1" s="2"/>
      <c r="E1" s="2"/>
      <c r="F1" s="2"/>
      <c r="G1" s="2"/>
      <c r="H1" s="2"/>
      <c r="I1" s="2"/>
      <c r="J1" s="2"/>
      <c r="K1" s="2"/>
      <c r="L1" s="2"/>
      <c r="M1" s="2"/>
      <c r="N1" s="2"/>
      <c r="O1" s="2"/>
      <c r="P1" s="2"/>
      <c r="Q1" s="2"/>
      <c r="R1" s="2"/>
      <c r="S1" s="2"/>
      <c r="T1" s="2"/>
      <c r="U1" s="2"/>
      <c r="V1" s="2"/>
      <c r="W1" s="2"/>
      <c r="X1" s="2"/>
    </row>
    <row r="2" ht="13.5" customHeight="1" spans="2:24">
      <c r="B2" s="146"/>
      <c r="C2" s="160"/>
      <c r="E2" s="161"/>
      <c r="F2" s="161"/>
      <c r="G2" s="161"/>
      <c r="H2" s="161"/>
      <c r="I2" s="84"/>
      <c r="J2" s="84"/>
      <c r="K2" s="84"/>
      <c r="L2" s="84"/>
      <c r="M2" s="84"/>
      <c r="N2" s="84"/>
      <c r="R2" s="84"/>
      <c r="V2" s="160"/>
      <c r="X2" s="4" t="s">
        <v>192</v>
      </c>
    </row>
    <row r="3" ht="45.75" customHeight="1" spans="1:24">
      <c r="A3" s="65" t="str">
        <f>"2025"&amp;"年部门基本支出预算表"</f>
        <v>2025年部门基本支出预算表</v>
      </c>
      <c r="B3" s="5"/>
      <c r="C3" s="65"/>
      <c r="D3" s="65"/>
      <c r="E3" s="65"/>
      <c r="F3" s="65"/>
      <c r="G3" s="65"/>
      <c r="H3" s="65"/>
      <c r="I3" s="65"/>
      <c r="J3" s="65"/>
      <c r="K3" s="65"/>
      <c r="L3" s="65"/>
      <c r="M3" s="65"/>
      <c r="N3" s="65"/>
      <c r="O3" s="5"/>
      <c r="P3" s="5"/>
      <c r="Q3" s="5"/>
      <c r="R3" s="65"/>
      <c r="S3" s="65"/>
      <c r="T3" s="65"/>
      <c r="U3" s="65"/>
      <c r="V3" s="65"/>
      <c r="W3" s="65"/>
      <c r="X3" s="65"/>
    </row>
    <row r="4" ht="18.75" customHeight="1" spans="1:24">
      <c r="A4" s="6" t="s">
        <v>1</v>
      </c>
      <c r="B4" s="7"/>
      <c r="C4" s="162"/>
      <c r="D4" s="162"/>
      <c r="E4" s="162"/>
      <c r="F4" s="162"/>
      <c r="G4" s="162"/>
      <c r="H4" s="162"/>
      <c r="I4" s="86"/>
      <c r="J4" s="86"/>
      <c r="K4" s="86"/>
      <c r="L4" s="86"/>
      <c r="M4" s="86"/>
      <c r="N4" s="86"/>
      <c r="O4" s="8"/>
      <c r="P4" s="8"/>
      <c r="Q4" s="8"/>
      <c r="R4" s="86"/>
      <c r="V4" s="160"/>
      <c r="X4" s="4" t="s">
        <v>2</v>
      </c>
    </row>
    <row r="5" ht="18" customHeight="1" spans="1:24">
      <c r="A5" s="10" t="s">
        <v>193</v>
      </c>
      <c r="B5" s="10" t="s">
        <v>194</v>
      </c>
      <c r="C5" s="10" t="s">
        <v>195</v>
      </c>
      <c r="D5" s="10" t="s">
        <v>196</v>
      </c>
      <c r="E5" s="10" t="s">
        <v>197</v>
      </c>
      <c r="F5" s="10" t="s">
        <v>198</v>
      </c>
      <c r="G5" s="10" t="s">
        <v>199</v>
      </c>
      <c r="H5" s="10" t="s">
        <v>200</v>
      </c>
      <c r="I5" s="168" t="s">
        <v>201</v>
      </c>
      <c r="J5" s="80" t="s">
        <v>201</v>
      </c>
      <c r="K5" s="80"/>
      <c r="L5" s="80"/>
      <c r="M5" s="80"/>
      <c r="N5" s="80"/>
      <c r="O5" s="13"/>
      <c r="P5" s="13"/>
      <c r="Q5" s="13"/>
      <c r="R5" s="104" t="s">
        <v>62</v>
      </c>
      <c r="S5" s="80" t="s">
        <v>63</v>
      </c>
      <c r="T5" s="80"/>
      <c r="U5" s="80"/>
      <c r="V5" s="80"/>
      <c r="W5" s="80"/>
      <c r="X5" s="81"/>
    </row>
    <row r="6" ht="18" customHeight="1" spans="1:24">
      <c r="A6" s="15"/>
      <c r="B6" s="26"/>
      <c r="C6" s="132"/>
      <c r="D6" s="15"/>
      <c r="E6" s="15"/>
      <c r="F6" s="15"/>
      <c r="G6" s="15"/>
      <c r="H6" s="15"/>
      <c r="I6" s="130" t="s">
        <v>202</v>
      </c>
      <c r="J6" s="168" t="s">
        <v>59</v>
      </c>
      <c r="K6" s="80"/>
      <c r="L6" s="80"/>
      <c r="M6" s="80"/>
      <c r="N6" s="81"/>
      <c r="O6" s="12" t="s">
        <v>203</v>
      </c>
      <c r="P6" s="13"/>
      <c r="Q6" s="14"/>
      <c r="R6" s="10" t="s">
        <v>62</v>
      </c>
      <c r="S6" s="168" t="s">
        <v>63</v>
      </c>
      <c r="T6" s="104" t="s">
        <v>65</v>
      </c>
      <c r="U6" s="80" t="s">
        <v>63</v>
      </c>
      <c r="V6" s="104" t="s">
        <v>67</v>
      </c>
      <c r="W6" s="104" t="s">
        <v>68</v>
      </c>
      <c r="X6" s="172" t="s">
        <v>69</v>
      </c>
    </row>
    <row r="7" ht="19.5" customHeight="1" spans="1:24">
      <c r="A7" s="26"/>
      <c r="B7" s="26"/>
      <c r="C7" s="26"/>
      <c r="D7" s="26"/>
      <c r="E7" s="26"/>
      <c r="F7" s="26"/>
      <c r="G7" s="26"/>
      <c r="H7" s="26"/>
      <c r="I7" s="26"/>
      <c r="J7" s="169" t="s">
        <v>204</v>
      </c>
      <c r="K7" s="10" t="s">
        <v>205</v>
      </c>
      <c r="L7" s="10" t="s">
        <v>206</v>
      </c>
      <c r="M7" s="10" t="s">
        <v>207</v>
      </c>
      <c r="N7" s="10" t="s">
        <v>208</v>
      </c>
      <c r="O7" s="10" t="s">
        <v>59</v>
      </c>
      <c r="P7" s="10" t="s">
        <v>60</v>
      </c>
      <c r="Q7" s="10" t="s">
        <v>61</v>
      </c>
      <c r="R7" s="26"/>
      <c r="S7" s="10" t="s">
        <v>58</v>
      </c>
      <c r="T7" s="10" t="s">
        <v>65</v>
      </c>
      <c r="U7" s="10" t="s">
        <v>209</v>
      </c>
      <c r="V7" s="10" t="s">
        <v>67</v>
      </c>
      <c r="W7" s="10" t="s">
        <v>68</v>
      </c>
      <c r="X7" s="10" t="s">
        <v>69</v>
      </c>
    </row>
    <row r="8" ht="37.5" customHeight="1" spans="1:24">
      <c r="A8" s="163"/>
      <c r="B8" s="20"/>
      <c r="C8" s="163"/>
      <c r="D8" s="163"/>
      <c r="E8" s="163"/>
      <c r="F8" s="163"/>
      <c r="G8" s="163"/>
      <c r="H8" s="163"/>
      <c r="I8" s="163"/>
      <c r="J8" s="170" t="s">
        <v>58</v>
      </c>
      <c r="K8" s="18" t="s">
        <v>210</v>
      </c>
      <c r="L8" s="18" t="s">
        <v>206</v>
      </c>
      <c r="M8" s="18" t="s">
        <v>207</v>
      </c>
      <c r="N8" s="18" t="s">
        <v>208</v>
      </c>
      <c r="O8" s="18" t="s">
        <v>206</v>
      </c>
      <c r="P8" s="18" t="s">
        <v>207</v>
      </c>
      <c r="Q8" s="18" t="s">
        <v>208</v>
      </c>
      <c r="R8" s="18" t="s">
        <v>62</v>
      </c>
      <c r="S8" s="18" t="s">
        <v>58</v>
      </c>
      <c r="T8" s="18" t="s">
        <v>65</v>
      </c>
      <c r="U8" s="18" t="s">
        <v>209</v>
      </c>
      <c r="V8" s="18" t="s">
        <v>67</v>
      </c>
      <c r="W8" s="18" t="s">
        <v>68</v>
      </c>
      <c r="X8" s="18" t="s">
        <v>69</v>
      </c>
    </row>
    <row r="9" customHeight="1" spans="1:24">
      <c r="A9" s="164">
        <v>1</v>
      </c>
      <c r="B9" s="164">
        <v>2</v>
      </c>
      <c r="C9" s="35">
        <v>3</v>
      </c>
      <c r="D9" s="35">
        <v>4</v>
      </c>
      <c r="E9" s="35">
        <v>5</v>
      </c>
      <c r="F9" s="35">
        <v>6</v>
      </c>
      <c r="G9" s="35">
        <v>7</v>
      </c>
      <c r="H9" s="35">
        <v>8</v>
      </c>
      <c r="I9" s="35">
        <v>9</v>
      </c>
      <c r="J9" s="35">
        <v>10</v>
      </c>
      <c r="K9" s="35">
        <v>11</v>
      </c>
      <c r="L9" s="35">
        <v>12</v>
      </c>
      <c r="M9" s="35">
        <v>13</v>
      </c>
      <c r="N9" s="35">
        <v>14</v>
      </c>
      <c r="O9" s="35">
        <v>15</v>
      </c>
      <c r="P9" s="35">
        <v>16</v>
      </c>
      <c r="Q9" s="35">
        <v>17</v>
      </c>
      <c r="R9" s="35">
        <v>18</v>
      </c>
      <c r="S9" s="35">
        <v>19</v>
      </c>
      <c r="T9" s="35">
        <v>20</v>
      </c>
      <c r="U9" s="35">
        <v>21</v>
      </c>
      <c r="V9" s="35">
        <v>22</v>
      </c>
      <c r="W9" s="35">
        <v>23</v>
      </c>
      <c r="X9" s="35">
        <v>24</v>
      </c>
    </row>
    <row r="10" ht="20.25" customHeight="1" spans="1:24">
      <c r="A10" s="165" t="s">
        <v>71</v>
      </c>
      <c r="B10" s="165" t="s">
        <v>71</v>
      </c>
      <c r="C10" s="166" t="s">
        <v>211</v>
      </c>
      <c r="D10" s="166" t="s">
        <v>212</v>
      </c>
      <c r="E10" s="166" t="s">
        <v>101</v>
      </c>
      <c r="F10" s="166" t="s">
        <v>166</v>
      </c>
      <c r="G10" s="166" t="s">
        <v>213</v>
      </c>
      <c r="H10" s="166" t="s">
        <v>214</v>
      </c>
      <c r="I10" s="171">
        <v>509064</v>
      </c>
      <c r="J10" s="171">
        <v>509064</v>
      </c>
      <c r="K10" s="79"/>
      <c r="L10" s="79"/>
      <c r="M10" s="171">
        <v>509064</v>
      </c>
      <c r="N10" s="79"/>
      <c r="O10" s="79"/>
      <c r="P10" s="79"/>
      <c r="Q10" s="79"/>
      <c r="R10" s="79"/>
      <c r="S10" s="79"/>
      <c r="T10" s="79"/>
      <c r="U10" s="79"/>
      <c r="V10" s="79"/>
      <c r="W10" s="79"/>
      <c r="X10" s="79"/>
    </row>
    <row r="11" ht="17.25" customHeight="1" spans="1:24">
      <c r="A11" s="165" t="s">
        <v>71</v>
      </c>
      <c r="B11" s="165" t="s">
        <v>71</v>
      </c>
      <c r="C11" s="166" t="s">
        <v>211</v>
      </c>
      <c r="D11" s="166" t="s">
        <v>212</v>
      </c>
      <c r="E11" s="166" t="s">
        <v>101</v>
      </c>
      <c r="F11" s="166" t="s">
        <v>166</v>
      </c>
      <c r="G11" s="166" t="s">
        <v>215</v>
      </c>
      <c r="H11" s="166" t="s">
        <v>216</v>
      </c>
      <c r="I11" s="171">
        <v>718140</v>
      </c>
      <c r="J11" s="171">
        <v>718140</v>
      </c>
      <c r="K11" s="79"/>
      <c r="L11" s="79"/>
      <c r="M11" s="171">
        <v>718140</v>
      </c>
      <c r="N11" s="79"/>
      <c r="O11" s="79"/>
      <c r="P11" s="79"/>
      <c r="Q11" s="79"/>
      <c r="R11" s="79"/>
      <c r="S11" s="79"/>
      <c r="T11" s="79"/>
      <c r="U11" s="79"/>
      <c r="V11" s="79"/>
      <c r="W11" s="79"/>
      <c r="X11" s="79"/>
    </row>
    <row r="12" ht="17.25" customHeight="1" spans="1:24">
      <c r="A12" s="165" t="s">
        <v>71</v>
      </c>
      <c r="B12" s="165" t="s">
        <v>71</v>
      </c>
      <c r="C12" s="166" t="s">
        <v>211</v>
      </c>
      <c r="D12" s="166" t="s">
        <v>212</v>
      </c>
      <c r="E12" s="166" t="s">
        <v>101</v>
      </c>
      <c r="F12" s="166" t="s">
        <v>166</v>
      </c>
      <c r="G12" s="166" t="s">
        <v>217</v>
      </c>
      <c r="H12" s="166" t="s">
        <v>218</v>
      </c>
      <c r="I12" s="171">
        <v>7500</v>
      </c>
      <c r="J12" s="171">
        <v>7500</v>
      </c>
      <c r="K12" s="79"/>
      <c r="L12" s="79"/>
      <c r="M12" s="171">
        <v>7500</v>
      </c>
      <c r="N12" s="79"/>
      <c r="O12" s="79"/>
      <c r="P12" s="79"/>
      <c r="Q12" s="79"/>
      <c r="R12" s="79"/>
      <c r="S12" s="79"/>
      <c r="T12" s="79"/>
      <c r="U12" s="79"/>
      <c r="V12" s="79"/>
      <c r="W12" s="79"/>
      <c r="X12" s="79"/>
    </row>
    <row r="13" ht="17.25" customHeight="1" spans="1:24">
      <c r="A13" s="165" t="s">
        <v>71</v>
      </c>
      <c r="B13" s="165" t="s">
        <v>71</v>
      </c>
      <c r="C13" s="166" t="s">
        <v>211</v>
      </c>
      <c r="D13" s="166" t="s">
        <v>212</v>
      </c>
      <c r="E13" s="166" t="s">
        <v>101</v>
      </c>
      <c r="F13" s="166" t="s">
        <v>166</v>
      </c>
      <c r="G13" s="166" t="s">
        <v>217</v>
      </c>
      <c r="H13" s="166" t="s">
        <v>218</v>
      </c>
      <c r="I13" s="171">
        <v>42422</v>
      </c>
      <c r="J13" s="171">
        <v>42422</v>
      </c>
      <c r="K13" s="79"/>
      <c r="L13" s="79"/>
      <c r="M13" s="171">
        <v>42422</v>
      </c>
      <c r="N13" s="79"/>
      <c r="O13" s="79"/>
      <c r="P13" s="79"/>
      <c r="Q13" s="79"/>
      <c r="R13" s="79"/>
      <c r="S13" s="79"/>
      <c r="T13" s="79"/>
      <c r="U13" s="79"/>
      <c r="V13" s="79"/>
      <c r="W13" s="79"/>
      <c r="X13" s="79"/>
    </row>
    <row r="14" ht="17.25" customHeight="1" spans="1:24">
      <c r="A14" s="165" t="s">
        <v>71</v>
      </c>
      <c r="B14" s="165" t="s">
        <v>71</v>
      </c>
      <c r="C14" s="166" t="s">
        <v>219</v>
      </c>
      <c r="D14" s="166" t="s">
        <v>220</v>
      </c>
      <c r="E14" s="166" t="s">
        <v>109</v>
      </c>
      <c r="F14" s="166" t="s">
        <v>172</v>
      </c>
      <c r="G14" s="166" t="s">
        <v>221</v>
      </c>
      <c r="H14" s="166" t="s">
        <v>222</v>
      </c>
      <c r="I14" s="171">
        <v>250000</v>
      </c>
      <c r="J14" s="171">
        <v>250000</v>
      </c>
      <c r="K14" s="79"/>
      <c r="L14" s="79"/>
      <c r="M14" s="171">
        <v>250000</v>
      </c>
      <c r="N14" s="79"/>
      <c r="O14" s="79"/>
      <c r="P14" s="79"/>
      <c r="Q14" s="79"/>
      <c r="R14" s="79"/>
      <c r="S14" s="79"/>
      <c r="T14" s="79"/>
      <c r="U14" s="79"/>
      <c r="V14" s="79"/>
      <c r="W14" s="79"/>
      <c r="X14" s="79"/>
    </row>
    <row r="15" ht="17.25" customHeight="1" spans="1:24">
      <c r="A15" s="165" t="s">
        <v>71</v>
      </c>
      <c r="B15" s="165" t="s">
        <v>71</v>
      </c>
      <c r="C15" s="166" t="s">
        <v>219</v>
      </c>
      <c r="D15" s="166" t="s">
        <v>220</v>
      </c>
      <c r="E15" s="166" t="s">
        <v>111</v>
      </c>
      <c r="F15" s="166" t="s">
        <v>173</v>
      </c>
      <c r="G15" s="166" t="s">
        <v>223</v>
      </c>
      <c r="H15" s="166" t="s">
        <v>224</v>
      </c>
      <c r="I15" s="171">
        <v>91025</v>
      </c>
      <c r="J15" s="171">
        <v>91025</v>
      </c>
      <c r="K15" s="79"/>
      <c r="L15" s="79"/>
      <c r="M15" s="171">
        <v>91025</v>
      </c>
      <c r="N15" s="79"/>
      <c r="O15" s="79"/>
      <c r="P15" s="79"/>
      <c r="Q15" s="79"/>
      <c r="R15" s="79"/>
      <c r="S15" s="79"/>
      <c r="T15" s="79"/>
      <c r="U15" s="79"/>
      <c r="V15" s="79"/>
      <c r="W15" s="79"/>
      <c r="X15" s="79"/>
    </row>
    <row r="16" ht="17.25" customHeight="1" spans="1:24">
      <c r="A16" s="165" t="s">
        <v>71</v>
      </c>
      <c r="B16" s="165" t="s">
        <v>71</v>
      </c>
      <c r="C16" s="166" t="s">
        <v>219</v>
      </c>
      <c r="D16" s="166" t="s">
        <v>220</v>
      </c>
      <c r="E16" s="166" t="s">
        <v>115</v>
      </c>
      <c r="F16" s="166" t="s">
        <v>177</v>
      </c>
      <c r="G16" s="166" t="s">
        <v>225</v>
      </c>
      <c r="H16" s="166" t="s">
        <v>226</v>
      </c>
      <c r="I16" s="171">
        <v>120000</v>
      </c>
      <c r="J16" s="171">
        <v>120000</v>
      </c>
      <c r="K16" s="79"/>
      <c r="L16" s="79"/>
      <c r="M16" s="171">
        <v>120000</v>
      </c>
      <c r="N16" s="79"/>
      <c r="O16" s="79"/>
      <c r="P16" s="79"/>
      <c r="Q16" s="79"/>
      <c r="R16" s="79"/>
      <c r="S16" s="79"/>
      <c r="T16" s="79"/>
      <c r="U16" s="79"/>
      <c r="V16" s="79"/>
      <c r="W16" s="79"/>
      <c r="X16" s="79"/>
    </row>
    <row r="17" ht="17.25" customHeight="1" spans="1:24">
      <c r="A17" s="165" t="s">
        <v>71</v>
      </c>
      <c r="B17" s="165" t="s">
        <v>71</v>
      </c>
      <c r="C17" s="166" t="s">
        <v>219</v>
      </c>
      <c r="D17" s="166" t="s">
        <v>220</v>
      </c>
      <c r="E17" s="166" t="s">
        <v>117</v>
      </c>
      <c r="F17" s="166" t="s">
        <v>178</v>
      </c>
      <c r="G17" s="166" t="s">
        <v>227</v>
      </c>
      <c r="H17" s="166" t="s">
        <v>228</v>
      </c>
      <c r="I17" s="171">
        <v>120000</v>
      </c>
      <c r="J17" s="171">
        <v>120000</v>
      </c>
      <c r="K17" s="79"/>
      <c r="L17" s="79"/>
      <c r="M17" s="171">
        <v>120000</v>
      </c>
      <c r="N17" s="79"/>
      <c r="O17" s="79"/>
      <c r="P17" s="79"/>
      <c r="Q17" s="79"/>
      <c r="R17" s="79"/>
      <c r="S17" s="79"/>
      <c r="T17" s="79"/>
      <c r="U17" s="79"/>
      <c r="V17" s="79"/>
      <c r="W17" s="79"/>
      <c r="X17" s="79"/>
    </row>
    <row r="18" ht="17.25" customHeight="1" spans="1:24">
      <c r="A18" s="165" t="s">
        <v>71</v>
      </c>
      <c r="B18" s="165" t="s">
        <v>71</v>
      </c>
      <c r="C18" s="166" t="s">
        <v>219</v>
      </c>
      <c r="D18" s="166" t="s">
        <v>220</v>
      </c>
      <c r="E18" s="166" t="s">
        <v>119</v>
      </c>
      <c r="F18" s="166" t="s">
        <v>179</v>
      </c>
      <c r="G18" s="166" t="s">
        <v>229</v>
      </c>
      <c r="H18" s="166" t="s">
        <v>230</v>
      </c>
      <c r="I18" s="171">
        <v>30000</v>
      </c>
      <c r="J18" s="171">
        <v>30000</v>
      </c>
      <c r="K18" s="79"/>
      <c r="L18" s="79"/>
      <c r="M18" s="171">
        <v>30000</v>
      </c>
      <c r="N18" s="79"/>
      <c r="O18" s="79"/>
      <c r="P18" s="79"/>
      <c r="Q18" s="79"/>
      <c r="R18" s="79"/>
      <c r="S18" s="79"/>
      <c r="T18" s="79"/>
      <c r="U18" s="79"/>
      <c r="V18" s="79"/>
      <c r="W18" s="79"/>
      <c r="X18" s="79"/>
    </row>
    <row r="19" ht="17.25" customHeight="1" spans="1:24">
      <c r="A19" s="165" t="s">
        <v>71</v>
      </c>
      <c r="B19" s="165" t="s">
        <v>71</v>
      </c>
      <c r="C19" s="166" t="s">
        <v>219</v>
      </c>
      <c r="D19" s="166" t="s">
        <v>220</v>
      </c>
      <c r="E19" s="166" t="s">
        <v>119</v>
      </c>
      <c r="F19" s="166" t="s">
        <v>179</v>
      </c>
      <c r="G19" s="166" t="s">
        <v>229</v>
      </c>
      <c r="H19" s="166" t="s">
        <v>230</v>
      </c>
      <c r="I19" s="171">
        <v>17000</v>
      </c>
      <c r="J19" s="171">
        <v>17000</v>
      </c>
      <c r="K19" s="79"/>
      <c r="L19" s="79"/>
      <c r="M19" s="171">
        <v>17000</v>
      </c>
      <c r="N19" s="79"/>
      <c r="O19" s="79"/>
      <c r="P19" s="79"/>
      <c r="Q19" s="79"/>
      <c r="R19" s="79"/>
      <c r="S19" s="79"/>
      <c r="T19" s="79"/>
      <c r="U19" s="79"/>
      <c r="V19" s="79"/>
      <c r="W19" s="79"/>
      <c r="X19" s="79"/>
    </row>
    <row r="20" ht="17.25" customHeight="1" spans="1:24">
      <c r="A20" s="165" t="s">
        <v>71</v>
      </c>
      <c r="B20" s="165" t="s">
        <v>71</v>
      </c>
      <c r="C20" s="166" t="s">
        <v>231</v>
      </c>
      <c r="D20" s="166" t="s">
        <v>183</v>
      </c>
      <c r="E20" s="166" t="s">
        <v>123</v>
      </c>
      <c r="F20" s="166" t="s">
        <v>183</v>
      </c>
      <c r="G20" s="166" t="s">
        <v>232</v>
      </c>
      <c r="H20" s="166" t="s">
        <v>183</v>
      </c>
      <c r="I20" s="171">
        <v>200000</v>
      </c>
      <c r="J20" s="171">
        <v>200000</v>
      </c>
      <c r="K20" s="79"/>
      <c r="L20" s="79"/>
      <c r="M20" s="171">
        <v>200000</v>
      </c>
      <c r="N20" s="79"/>
      <c r="O20" s="79"/>
      <c r="P20" s="79"/>
      <c r="Q20" s="79"/>
      <c r="R20" s="79"/>
      <c r="S20" s="79"/>
      <c r="T20" s="79"/>
      <c r="U20" s="79"/>
      <c r="V20" s="79"/>
      <c r="W20" s="79"/>
      <c r="X20" s="79"/>
    </row>
    <row r="21" ht="17.25" customHeight="1" spans="1:24">
      <c r="A21" s="165" t="s">
        <v>71</v>
      </c>
      <c r="B21" s="165" t="s">
        <v>71</v>
      </c>
      <c r="C21" s="166" t="s">
        <v>233</v>
      </c>
      <c r="D21" s="166" t="s">
        <v>234</v>
      </c>
      <c r="E21" s="166" t="s">
        <v>101</v>
      </c>
      <c r="F21" s="166" t="s">
        <v>166</v>
      </c>
      <c r="G21" s="166" t="s">
        <v>235</v>
      </c>
      <c r="H21" s="166" t="s">
        <v>236</v>
      </c>
      <c r="I21" s="171">
        <v>112800</v>
      </c>
      <c r="J21" s="171">
        <v>112800</v>
      </c>
      <c r="K21" s="79"/>
      <c r="L21" s="79"/>
      <c r="M21" s="171">
        <v>112800</v>
      </c>
      <c r="N21" s="79"/>
      <c r="O21" s="79"/>
      <c r="P21" s="79"/>
      <c r="Q21" s="79"/>
      <c r="R21" s="79"/>
      <c r="S21" s="79"/>
      <c r="T21" s="79"/>
      <c r="U21" s="79"/>
      <c r="V21" s="79"/>
      <c r="W21" s="79"/>
      <c r="X21" s="79"/>
    </row>
    <row r="22" ht="17.25" customHeight="1" spans="1:24">
      <c r="A22" s="165" t="s">
        <v>71</v>
      </c>
      <c r="B22" s="165" t="s">
        <v>71</v>
      </c>
      <c r="C22" s="166" t="s">
        <v>237</v>
      </c>
      <c r="D22" s="166" t="s">
        <v>238</v>
      </c>
      <c r="E22" s="166" t="s">
        <v>101</v>
      </c>
      <c r="F22" s="166" t="s">
        <v>166</v>
      </c>
      <c r="G22" s="166" t="s">
        <v>239</v>
      </c>
      <c r="H22" s="166" t="s">
        <v>238</v>
      </c>
      <c r="I22" s="171">
        <v>8580</v>
      </c>
      <c r="J22" s="171">
        <v>8580</v>
      </c>
      <c r="K22" s="79"/>
      <c r="L22" s="79"/>
      <c r="M22" s="171">
        <v>8580</v>
      </c>
      <c r="N22" s="79"/>
      <c r="O22" s="79"/>
      <c r="P22" s="79"/>
      <c r="Q22" s="79"/>
      <c r="R22" s="79"/>
      <c r="S22" s="79"/>
      <c r="T22" s="79"/>
      <c r="U22" s="79"/>
      <c r="V22" s="79"/>
      <c r="W22" s="79"/>
      <c r="X22" s="79"/>
    </row>
    <row r="23" ht="17.25" customHeight="1" spans="1:24">
      <c r="A23" s="165" t="s">
        <v>71</v>
      </c>
      <c r="B23" s="165" t="s">
        <v>71</v>
      </c>
      <c r="C23" s="166" t="s">
        <v>240</v>
      </c>
      <c r="D23" s="166" t="s">
        <v>241</v>
      </c>
      <c r="E23" s="166" t="s">
        <v>101</v>
      </c>
      <c r="F23" s="166" t="s">
        <v>166</v>
      </c>
      <c r="G23" s="166" t="s">
        <v>242</v>
      </c>
      <c r="H23" s="166" t="s">
        <v>243</v>
      </c>
      <c r="I23" s="171">
        <v>13330</v>
      </c>
      <c r="J23" s="171">
        <v>13330</v>
      </c>
      <c r="K23" s="79"/>
      <c r="L23" s="79"/>
      <c r="M23" s="171">
        <v>13330</v>
      </c>
      <c r="N23" s="79"/>
      <c r="O23" s="79"/>
      <c r="P23" s="79"/>
      <c r="Q23" s="79"/>
      <c r="R23" s="79"/>
      <c r="S23" s="79"/>
      <c r="T23" s="79"/>
      <c r="U23" s="79"/>
      <c r="V23" s="79"/>
      <c r="W23" s="79"/>
      <c r="X23" s="79"/>
    </row>
    <row r="24" ht="17.25" customHeight="1" spans="1:24">
      <c r="A24" s="165" t="s">
        <v>71</v>
      </c>
      <c r="B24" s="165" t="s">
        <v>71</v>
      </c>
      <c r="C24" s="166" t="s">
        <v>240</v>
      </c>
      <c r="D24" s="166" t="s">
        <v>241</v>
      </c>
      <c r="E24" s="166" t="s">
        <v>101</v>
      </c>
      <c r="F24" s="166" t="s">
        <v>166</v>
      </c>
      <c r="G24" s="166" t="s">
        <v>242</v>
      </c>
      <c r="H24" s="166" t="s">
        <v>243</v>
      </c>
      <c r="I24" s="171">
        <v>9000</v>
      </c>
      <c r="J24" s="171">
        <v>9000</v>
      </c>
      <c r="K24" s="79"/>
      <c r="L24" s="79"/>
      <c r="M24" s="171">
        <v>9000</v>
      </c>
      <c r="N24" s="79"/>
      <c r="O24" s="79"/>
      <c r="P24" s="79"/>
      <c r="Q24" s="79"/>
      <c r="R24" s="79"/>
      <c r="S24" s="79"/>
      <c r="T24" s="79"/>
      <c r="U24" s="79"/>
      <c r="V24" s="79"/>
      <c r="W24" s="79"/>
      <c r="X24" s="79"/>
    </row>
    <row r="25" ht="17.25" customHeight="1" spans="1:24">
      <c r="A25" s="165" t="s">
        <v>71</v>
      </c>
      <c r="B25" s="165" t="s">
        <v>71</v>
      </c>
      <c r="C25" s="166" t="s">
        <v>240</v>
      </c>
      <c r="D25" s="166" t="s">
        <v>241</v>
      </c>
      <c r="E25" s="166" t="s">
        <v>101</v>
      </c>
      <c r="F25" s="166" t="s">
        <v>166</v>
      </c>
      <c r="G25" s="166" t="s">
        <v>244</v>
      </c>
      <c r="H25" s="166" t="s">
        <v>245</v>
      </c>
      <c r="I25" s="171">
        <v>4180</v>
      </c>
      <c r="J25" s="171">
        <v>4180</v>
      </c>
      <c r="K25" s="79"/>
      <c r="L25" s="79"/>
      <c r="M25" s="171">
        <v>4180</v>
      </c>
      <c r="N25" s="79"/>
      <c r="O25" s="79"/>
      <c r="P25" s="79"/>
      <c r="Q25" s="79"/>
      <c r="R25" s="79"/>
      <c r="S25" s="79"/>
      <c r="T25" s="79"/>
      <c r="U25" s="79"/>
      <c r="V25" s="79"/>
      <c r="W25" s="79"/>
      <c r="X25" s="79"/>
    </row>
    <row r="26" ht="17.25" customHeight="1" spans="1:24">
      <c r="A26" s="165" t="s">
        <v>71</v>
      </c>
      <c r="B26" s="165" t="s">
        <v>71</v>
      </c>
      <c r="C26" s="166" t="s">
        <v>240</v>
      </c>
      <c r="D26" s="166" t="s">
        <v>241</v>
      </c>
      <c r="E26" s="166" t="s">
        <v>101</v>
      </c>
      <c r="F26" s="166" t="s">
        <v>166</v>
      </c>
      <c r="G26" s="166" t="s">
        <v>246</v>
      </c>
      <c r="H26" s="166" t="s">
        <v>247</v>
      </c>
      <c r="I26" s="171">
        <v>10780</v>
      </c>
      <c r="J26" s="171">
        <v>10780</v>
      </c>
      <c r="K26" s="79"/>
      <c r="L26" s="79"/>
      <c r="M26" s="171">
        <v>10780</v>
      </c>
      <c r="N26" s="79"/>
      <c r="O26" s="79"/>
      <c r="P26" s="79"/>
      <c r="Q26" s="79"/>
      <c r="R26" s="79"/>
      <c r="S26" s="79"/>
      <c r="T26" s="79"/>
      <c r="U26" s="79"/>
      <c r="V26" s="79"/>
      <c r="W26" s="79"/>
      <c r="X26" s="79"/>
    </row>
    <row r="27" ht="17.25" customHeight="1" spans="1:24">
      <c r="A27" s="165" t="s">
        <v>71</v>
      </c>
      <c r="B27" s="165" t="s">
        <v>71</v>
      </c>
      <c r="C27" s="166" t="s">
        <v>240</v>
      </c>
      <c r="D27" s="166" t="s">
        <v>241</v>
      </c>
      <c r="E27" s="166" t="s">
        <v>101</v>
      </c>
      <c r="F27" s="166" t="s">
        <v>166</v>
      </c>
      <c r="G27" s="166" t="s">
        <v>248</v>
      </c>
      <c r="H27" s="166" t="s">
        <v>249</v>
      </c>
      <c r="I27" s="171">
        <v>14850</v>
      </c>
      <c r="J27" s="171">
        <v>14850</v>
      </c>
      <c r="K27" s="79"/>
      <c r="L27" s="79"/>
      <c r="M27" s="171">
        <v>14850</v>
      </c>
      <c r="N27" s="79"/>
      <c r="O27" s="79"/>
      <c r="P27" s="79"/>
      <c r="Q27" s="79"/>
      <c r="R27" s="79"/>
      <c r="S27" s="79"/>
      <c r="T27" s="79"/>
      <c r="U27" s="79"/>
      <c r="V27" s="79"/>
      <c r="W27" s="79"/>
      <c r="X27" s="79"/>
    </row>
    <row r="28" ht="17.25" customHeight="1" spans="1:24">
      <c r="A28" s="165" t="s">
        <v>71</v>
      </c>
      <c r="B28" s="165" t="s">
        <v>71</v>
      </c>
      <c r="C28" s="166" t="s">
        <v>240</v>
      </c>
      <c r="D28" s="166" t="s">
        <v>241</v>
      </c>
      <c r="E28" s="166" t="s">
        <v>101</v>
      </c>
      <c r="F28" s="166" t="s">
        <v>166</v>
      </c>
      <c r="G28" s="166" t="s">
        <v>250</v>
      </c>
      <c r="H28" s="166" t="s">
        <v>251</v>
      </c>
      <c r="I28" s="171">
        <v>4180</v>
      </c>
      <c r="J28" s="171">
        <v>4180</v>
      </c>
      <c r="K28" s="79"/>
      <c r="L28" s="79"/>
      <c r="M28" s="171">
        <v>4180</v>
      </c>
      <c r="N28" s="79"/>
      <c r="O28" s="79"/>
      <c r="P28" s="79"/>
      <c r="Q28" s="79"/>
      <c r="R28" s="79"/>
      <c r="S28" s="79"/>
      <c r="T28" s="79"/>
      <c r="U28" s="79"/>
      <c r="V28" s="79"/>
      <c r="W28" s="79"/>
      <c r="X28" s="79"/>
    </row>
    <row r="29" ht="17.25" customHeight="1" spans="1:24">
      <c r="A29" s="165" t="s">
        <v>71</v>
      </c>
      <c r="B29" s="165" t="s">
        <v>71</v>
      </c>
      <c r="C29" s="166" t="s">
        <v>240</v>
      </c>
      <c r="D29" s="166" t="s">
        <v>241</v>
      </c>
      <c r="E29" s="166" t="s">
        <v>101</v>
      </c>
      <c r="F29" s="166" t="s">
        <v>166</v>
      </c>
      <c r="G29" s="166" t="s">
        <v>252</v>
      </c>
      <c r="H29" s="166" t="s">
        <v>253</v>
      </c>
      <c r="I29" s="171">
        <v>33000</v>
      </c>
      <c r="J29" s="171">
        <v>33000</v>
      </c>
      <c r="K29" s="79"/>
      <c r="L29" s="79"/>
      <c r="M29" s="171">
        <v>33000</v>
      </c>
      <c r="N29" s="79"/>
      <c r="O29" s="79"/>
      <c r="P29" s="79"/>
      <c r="Q29" s="79"/>
      <c r="R29" s="79"/>
      <c r="S29" s="79"/>
      <c r="T29" s="79"/>
      <c r="U29" s="79"/>
      <c r="V29" s="79"/>
      <c r="W29" s="79"/>
      <c r="X29" s="79"/>
    </row>
    <row r="30" ht="17.25" customHeight="1" spans="1:24">
      <c r="A30" s="165" t="s">
        <v>71</v>
      </c>
      <c r="B30" s="165" t="s">
        <v>71</v>
      </c>
      <c r="C30" s="166" t="s">
        <v>240</v>
      </c>
      <c r="D30" s="166" t="s">
        <v>241</v>
      </c>
      <c r="E30" s="166" t="s">
        <v>107</v>
      </c>
      <c r="F30" s="166" t="s">
        <v>171</v>
      </c>
      <c r="G30" s="166" t="s">
        <v>252</v>
      </c>
      <c r="H30" s="166" t="s">
        <v>253</v>
      </c>
      <c r="I30" s="171">
        <v>16800</v>
      </c>
      <c r="J30" s="171">
        <v>16800</v>
      </c>
      <c r="K30" s="79"/>
      <c r="L30" s="79"/>
      <c r="M30" s="171">
        <v>16800</v>
      </c>
      <c r="N30" s="79"/>
      <c r="O30" s="79"/>
      <c r="P30" s="79"/>
      <c r="Q30" s="79"/>
      <c r="R30" s="79"/>
      <c r="S30" s="79"/>
      <c r="T30" s="79"/>
      <c r="U30" s="79"/>
      <c r="V30" s="79"/>
      <c r="W30" s="79"/>
      <c r="X30" s="79"/>
    </row>
    <row r="31" ht="17.25" customHeight="1" spans="1:24">
      <c r="A31" s="165" t="s">
        <v>71</v>
      </c>
      <c r="B31" s="165" t="s">
        <v>71</v>
      </c>
      <c r="C31" s="166" t="s">
        <v>240</v>
      </c>
      <c r="D31" s="166" t="s">
        <v>241</v>
      </c>
      <c r="E31" s="166" t="s">
        <v>107</v>
      </c>
      <c r="F31" s="166" t="s">
        <v>171</v>
      </c>
      <c r="G31" s="166" t="s">
        <v>254</v>
      </c>
      <c r="H31" s="166" t="s">
        <v>255</v>
      </c>
      <c r="I31" s="171">
        <v>4200</v>
      </c>
      <c r="J31" s="171">
        <v>4200</v>
      </c>
      <c r="K31" s="79"/>
      <c r="L31" s="79"/>
      <c r="M31" s="171">
        <v>4200</v>
      </c>
      <c r="N31" s="79"/>
      <c r="O31" s="79"/>
      <c r="P31" s="79"/>
      <c r="Q31" s="79"/>
      <c r="R31" s="79"/>
      <c r="S31" s="79"/>
      <c r="T31" s="79"/>
      <c r="U31" s="79"/>
      <c r="V31" s="79"/>
      <c r="W31" s="79"/>
      <c r="X31" s="79"/>
    </row>
    <row r="32" ht="17.25" customHeight="1" spans="1:24">
      <c r="A32" s="165" t="s">
        <v>71</v>
      </c>
      <c r="B32" s="165" t="s">
        <v>71</v>
      </c>
      <c r="C32" s="166" t="s">
        <v>256</v>
      </c>
      <c r="D32" s="166" t="s">
        <v>257</v>
      </c>
      <c r="E32" s="166" t="s">
        <v>101</v>
      </c>
      <c r="F32" s="166" t="s">
        <v>166</v>
      </c>
      <c r="G32" s="166" t="s">
        <v>217</v>
      </c>
      <c r="H32" s="166" t="s">
        <v>218</v>
      </c>
      <c r="I32" s="171">
        <v>288360</v>
      </c>
      <c r="J32" s="171">
        <v>288360</v>
      </c>
      <c r="K32" s="79"/>
      <c r="L32" s="79"/>
      <c r="M32" s="171">
        <v>288360</v>
      </c>
      <c r="N32" s="79"/>
      <c r="O32" s="79"/>
      <c r="P32" s="79"/>
      <c r="Q32" s="79"/>
      <c r="R32" s="79"/>
      <c r="S32" s="79"/>
      <c r="T32" s="79"/>
      <c r="U32" s="79"/>
      <c r="V32" s="79"/>
      <c r="W32" s="79"/>
      <c r="X32" s="79"/>
    </row>
    <row r="33" ht="17.25" customHeight="1" spans="1:24">
      <c r="A33" s="165" t="s">
        <v>71</v>
      </c>
      <c r="B33" s="165" t="s">
        <v>71</v>
      </c>
      <c r="C33" s="166" t="s">
        <v>256</v>
      </c>
      <c r="D33" s="166" t="s">
        <v>257</v>
      </c>
      <c r="E33" s="166" t="s">
        <v>101</v>
      </c>
      <c r="F33" s="166" t="s">
        <v>166</v>
      </c>
      <c r="G33" s="166" t="s">
        <v>217</v>
      </c>
      <c r="H33" s="166" t="s">
        <v>218</v>
      </c>
      <c r="I33" s="171">
        <v>189057</v>
      </c>
      <c r="J33" s="171">
        <v>189057</v>
      </c>
      <c r="K33" s="79"/>
      <c r="L33" s="79"/>
      <c r="M33" s="171">
        <v>189057</v>
      </c>
      <c r="N33" s="79"/>
      <c r="O33" s="79"/>
      <c r="P33" s="79"/>
      <c r="Q33" s="79"/>
      <c r="R33" s="79"/>
      <c r="S33" s="79"/>
      <c r="T33" s="79"/>
      <c r="U33" s="79"/>
      <c r="V33" s="79"/>
      <c r="W33" s="79"/>
      <c r="X33" s="79"/>
    </row>
    <row r="34" ht="17.25" customHeight="1" spans="1:24">
      <c r="A34" s="165" t="s">
        <v>71</v>
      </c>
      <c r="B34" s="165" t="s">
        <v>71</v>
      </c>
      <c r="C34" s="166" t="s">
        <v>258</v>
      </c>
      <c r="D34" s="166" t="s">
        <v>259</v>
      </c>
      <c r="E34" s="166" t="s">
        <v>107</v>
      </c>
      <c r="F34" s="166" t="s">
        <v>171</v>
      </c>
      <c r="G34" s="166" t="s">
        <v>260</v>
      </c>
      <c r="H34" s="166" t="s">
        <v>261</v>
      </c>
      <c r="I34" s="171">
        <v>201600</v>
      </c>
      <c r="J34" s="171">
        <v>201600</v>
      </c>
      <c r="K34" s="79"/>
      <c r="L34" s="79"/>
      <c r="M34" s="171">
        <v>201600</v>
      </c>
      <c r="N34" s="79"/>
      <c r="O34" s="79"/>
      <c r="P34" s="79"/>
      <c r="Q34" s="79"/>
      <c r="R34" s="79"/>
      <c r="S34" s="79"/>
      <c r="T34" s="79"/>
      <c r="U34" s="79"/>
      <c r="V34" s="79"/>
      <c r="W34" s="79"/>
      <c r="X34" s="79"/>
    </row>
    <row r="35" ht="17.25" customHeight="1" spans="1:24">
      <c r="A35" s="165" t="s">
        <v>71</v>
      </c>
      <c r="B35" s="165" t="s">
        <v>71</v>
      </c>
      <c r="C35" s="166" t="s">
        <v>262</v>
      </c>
      <c r="D35" s="166" t="s">
        <v>263</v>
      </c>
      <c r="E35" s="166" t="s">
        <v>101</v>
      </c>
      <c r="F35" s="166" t="s">
        <v>166</v>
      </c>
      <c r="G35" s="166" t="s">
        <v>264</v>
      </c>
      <c r="H35" s="166" t="s">
        <v>265</v>
      </c>
      <c r="I35" s="171">
        <v>176280</v>
      </c>
      <c r="J35" s="171">
        <v>176280</v>
      </c>
      <c r="K35" s="79"/>
      <c r="L35" s="79"/>
      <c r="M35" s="171">
        <v>176280</v>
      </c>
      <c r="N35" s="79"/>
      <c r="O35" s="79"/>
      <c r="P35" s="79"/>
      <c r="Q35" s="79"/>
      <c r="R35" s="79"/>
      <c r="S35" s="79"/>
      <c r="T35" s="79"/>
      <c r="U35" s="79"/>
      <c r="V35" s="79"/>
      <c r="W35" s="79"/>
      <c r="X35" s="79"/>
    </row>
    <row r="36" ht="17.25" customHeight="1" spans="1:24">
      <c r="A36" s="165" t="s">
        <v>71</v>
      </c>
      <c r="B36" s="165" t="s">
        <v>71</v>
      </c>
      <c r="C36" s="166" t="s">
        <v>266</v>
      </c>
      <c r="D36" s="166" t="s">
        <v>267</v>
      </c>
      <c r="E36" s="166" t="s">
        <v>107</v>
      </c>
      <c r="F36" s="166" t="s">
        <v>171</v>
      </c>
      <c r="G36" s="166" t="s">
        <v>252</v>
      </c>
      <c r="H36" s="166" t="s">
        <v>253</v>
      </c>
      <c r="I36" s="171">
        <v>400</v>
      </c>
      <c r="J36" s="171">
        <v>400</v>
      </c>
      <c r="K36" s="79"/>
      <c r="L36" s="79"/>
      <c r="M36" s="171">
        <v>400</v>
      </c>
      <c r="N36" s="79"/>
      <c r="O36" s="79"/>
      <c r="P36" s="79"/>
      <c r="Q36" s="79"/>
      <c r="R36" s="79"/>
      <c r="S36" s="79"/>
      <c r="T36" s="79"/>
      <c r="U36" s="79"/>
      <c r="V36" s="79"/>
      <c r="W36" s="79"/>
      <c r="X36" s="79"/>
    </row>
    <row r="37" ht="17.25" customHeight="1" spans="1:24">
      <c r="A37" s="165" t="s">
        <v>71</v>
      </c>
      <c r="B37" s="165" t="s">
        <v>71</v>
      </c>
      <c r="C37" s="166" t="s">
        <v>268</v>
      </c>
      <c r="D37" s="166" t="s">
        <v>269</v>
      </c>
      <c r="E37" s="166" t="s">
        <v>101</v>
      </c>
      <c r="F37" s="166" t="s">
        <v>166</v>
      </c>
      <c r="G37" s="166" t="s">
        <v>235</v>
      </c>
      <c r="H37" s="166" t="s">
        <v>236</v>
      </c>
      <c r="I37" s="171">
        <v>11280</v>
      </c>
      <c r="J37" s="171">
        <v>11280</v>
      </c>
      <c r="K37" s="79"/>
      <c r="L37" s="79"/>
      <c r="M37" s="171">
        <v>11280</v>
      </c>
      <c r="N37" s="79"/>
      <c r="O37" s="79"/>
      <c r="P37" s="79"/>
      <c r="Q37" s="79"/>
      <c r="R37" s="79"/>
      <c r="S37" s="79"/>
      <c r="T37" s="79"/>
      <c r="U37" s="79"/>
      <c r="V37" s="79"/>
      <c r="W37" s="79"/>
      <c r="X37" s="79"/>
    </row>
    <row r="38" ht="17.25" customHeight="1" spans="1:24">
      <c r="A38" s="150" t="s">
        <v>184</v>
      </c>
      <c r="B38" s="148"/>
      <c r="C38" s="167"/>
      <c r="D38" s="167"/>
      <c r="E38" s="167"/>
      <c r="F38" s="167"/>
      <c r="G38" s="167"/>
      <c r="H38" s="167"/>
      <c r="I38" s="171">
        <v>3203828</v>
      </c>
      <c r="J38" s="171">
        <v>3203828</v>
      </c>
      <c r="K38" s="79"/>
      <c r="L38" s="79"/>
      <c r="M38" s="171">
        <v>3203828</v>
      </c>
      <c r="N38" s="79"/>
      <c r="O38" s="79"/>
      <c r="P38" s="79"/>
      <c r="Q38" s="79"/>
      <c r="R38" s="79"/>
      <c r="S38" s="79"/>
      <c r="T38" s="79"/>
      <c r="U38" s="79"/>
      <c r="V38" s="79"/>
      <c r="W38" s="79"/>
      <c r="X38" s="79"/>
    </row>
  </sheetData>
  <mergeCells count="31">
    <mergeCell ref="A3:X3"/>
    <mergeCell ref="A4:H4"/>
    <mergeCell ref="I5:X5"/>
    <mergeCell ref="J6:N6"/>
    <mergeCell ref="O6:Q6"/>
    <mergeCell ref="S6:X6"/>
    <mergeCell ref="A38:H38"/>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2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1"/>
  <sheetViews>
    <sheetView showZeros="0" workbookViewId="0">
      <pane ySplit="1" topLeftCell="A2" activePane="bottomLeft" state="frozen"/>
      <selection/>
      <selection pane="bottomLeft" activeCell="A4" sqref="A4:H4"/>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2"/>
      <c r="B1" s="2"/>
      <c r="C1" s="2"/>
      <c r="D1" s="2"/>
      <c r="E1" s="2"/>
      <c r="F1" s="2"/>
      <c r="G1" s="2"/>
      <c r="H1" s="2"/>
      <c r="I1" s="2"/>
      <c r="J1" s="2"/>
      <c r="K1" s="2"/>
      <c r="L1" s="2"/>
      <c r="M1" s="2"/>
      <c r="N1" s="2"/>
      <c r="O1" s="2"/>
      <c r="P1" s="2"/>
      <c r="Q1" s="2"/>
      <c r="R1" s="2"/>
      <c r="S1" s="2"/>
      <c r="T1" s="2"/>
      <c r="U1" s="2"/>
      <c r="V1" s="2"/>
      <c r="W1" s="2"/>
    </row>
    <row r="2" ht="13.5" customHeight="1" spans="2:23">
      <c r="B2" s="146"/>
      <c r="E2" s="3"/>
      <c r="F2" s="3"/>
      <c r="G2" s="3"/>
      <c r="H2" s="3"/>
      <c r="U2" s="146"/>
      <c r="W2" s="158" t="s">
        <v>270</v>
      </c>
    </row>
    <row r="3" ht="46.5" customHeight="1" spans="1:23">
      <c r="A3" s="5" t="str">
        <f>"2025"&amp;"年部门项目支出预算表"</f>
        <v>2025年部门项目支出预算表</v>
      </c>
      <c r="B3" s="5"/>
      <c r="C3" s="5"/>
      <c r="D3" s="5"/>
      <c r="E3" s="5"/>
      <c r="F3" s="5"/>
      <c r="G3" s="5"/>
      <c r="H3" s="5"/>
      <c r="I3" s="5"/>
      <c r="J3" s="5"/>
      <c r="K3" s="5"/>
      <c r="L3" s="5"/>
      <c r="M3" s="5"/>
      <c r="N3" s="5"/>
      <c r="O3" s="5"/>
      <c r="P3" s="5"/>
      <c r="Q3" s="5"/>
      <c r="R3" s="5"/>
      <c r="S3" s="5"/>
      <c r="T3" s="5"/>
      <c r="U3" s="5"/>
      <c r="V3" s="5"/>
      <c r="W3" s="5"/>
    </row>
    <row r="4" ht="13.5" customHeight="1" spans="1:23">
      <c r="A4" s="6" t="s">
        <v>1</v>
      </c>
      <c r="B4" s="7"/>
      <c r="C4" s="7"/>
      <c r="D4" s="7"/>
      <c r="E4" s="7"/>
      <c r="F4" s="7"/>
      <c r="G4" s="7"/>
      <c r="H4" s="7"/>
      <c r="I4" s="8"/>
      <c r="J4" s="8"/>
      <c r="K4" s="8"/>
      <c r="L4" s="8"/>
      <c r="M4" s="8"/>
      <c r="N4" s="8"/>
      <c r="O4" s="8"/>
      <c r="P4" s="8"/>
      <c r="Q4" s="8"/>
      <c r="U4" s="146"/>
      <c r="W4" s="123" t="s">
        <v>2</v>
      </c>
    </row>
    <row r="5" ht="21.75" customHeight="1" spans="1:23">
      <c r="A5" s="10" t="s">
        <v>271</v>
      </c>
      <c r="B5" s="11" t="s">
        <v>195</v>
      </c>
      <c r="C5" s="10" t="s">
        <v>196</v>
      </c>
      <c r="D5" s="10" t="s">
        <v>272</v>
      </c>
      <c r="E5" s="11" t="s">
        <v>197</v>
      </c>
      <c r="F5" s="11" t="s">
        <v>198</v>
      </c>
      <c r="G5" s="11" t="s">
        <v>273</v>
      </c>
      <c r="H5" s="11" t="s">
        <v>274</v>
      </c>
      <c r="I5" s="25" t="s">
        <v>56</v>
      </c>
      <c r="J5" s="12" t="s">
        <v>275</v>
      </c>
      <c r="K5" s="13"/>
      <c r="L5" s="13"/>
      <c r="M5" s="14"/>
      <c r="N5" s="12" t="s">
        <v>203</v>
      </c>
      <c r="O5" s="13"/>
      <c r="P5" s="14"/>
      <c r="Q5" s="11" t="s">
        <v>62</v>
      </c>
      <c r="R5" s="12" t="s">
        <v>63</v>
      </c>
      <c r="S5" s="13"/>
      <c r="T5" s="13"/>
      <c r="U5" s="13"/>
      <c r="V5" s="13"/>
      <c r="W5" s="14"/>
    </row>
    <row r="6" ht="21.75" customHeight="1" spans="1:23">
      <c r="A6" s="15"/>
      <c r="B6" s="26"/>
      <c r="C6" s="15"/>
      <c r="D6" s="15"/>
      <c r="E6" s="16"/>
      <c r="F6" s="16"/>
      <c r="G6" s="16"/>
      <c r="H6" s="16"/>
      <c r="I6" s="26"/>
      <c r="J6" s="152" t="s">
        <v>59</v>
      </c>
      <c r="K6" s="153"/>
      <c r="L6" s="11" t="s">
        <v>60</v>
      </c>
      <c r="M6" s="11" t="s">
        <v>61</v>
      </c>
      <c r="N6" s="11" t="s">
        <v>59</v>
      </c>
      <c r="O6" s="11" t="s">
        <v>60</v>
      </c>
      <c r="P6" s="11" t="s">
        <v>61</v>
      </c>
      <c r="Q6" s="16"/>
      <c r="R6" s="11" t="s">
        <v>58</v>
      </c>
      <c r="S6" s="11" t="s">
        <v>65</v>
      </c>
      <c r="T6" s="11" t="s">
        <v>209</v>
      </c>
      <c r="U6" s="11" t="s">
        <v>67</v>
      </c>
      <c r="V6" s="11" t="s">
        <v>68</v>
      </c>
      <c r="W6" s="11" t="s">
        <v>69</v>
      </c>
    </row>
    <row r="7" ht="21" customHeight="1" spans="1:23">
      <c r="A7" s="26"/>
      <c r="B7" s="26"/>
      <c r="C7" s="26"/>
      <c r="D7" s="26"/>
      <c r="E7" s="26"/>
      <c r="F7" s="26"/>
      <c r="G7" s="26"/>
      <c r="H7" s="26"/>
      <c r="I7" s="26"/>
      <c r="J7" s="154" t="s">
        <v>58</v>
      </c>
      <c r="K7" s="155"/>
      <c r="L7" s="26"/>
      <c r="M7" s="26"/>
      <c r="N7" s="26"/>
      <c r="O7" s="26"/>
      <c r="P7" s="26"/>
      <c r="Q7" s="26"/>
      <c r="R7" s="26"/>
      <c r="S7" s="26"/>
      <c r="T7" s="26"/>
      <c r="U7" s="26"/>
      <c r="V7" s="26"/>
      <c r="W7" s="26"/>
    </row>
    <row r="8" ht="39.75" customHeight="1" spans="1:23">
      <c r="A8" s="18"/>
      <c r="B8" s="20"/>
      <c r="C8" s="18"/>
      <c r="D8" s="18"/>
      <c r="E8" s="19"/>
      <c r="F8" s="19"/>
      <c r="G8" s="19"/>
      <c r="H8" s="19"/>
      <c r="I8" s="20"/>
      <c r="J8" s="66" t="s">
        <v>58</v>
      </c>
      <c r="K8" s="66" t="s">
        <v>276</v>
      </c>
      <c r="L8" s="19"/>
      <c r="M8" s="19"/>
      <c r="N8" s="19"/>
      <c r="O8" s="19"/>
      <c r="P8" s="19"/>
      <c r="Q8" s="19"/>
      <c r="R8" s="19"/>
      <c r="S8" s="19"/>
      <c r="T8" s="19"/>
      <c r="U8" s="20"/>
      <c r="V8" s="19"/>
      <c r="W8" s="19"/>
    </row>
    <row r="9" ht="15" customHeight="1" spans="1:23">
      <c r="A9" s="147">
        <v>1</v>
      </c>
      <c r="B9" s="21">
        <v>2</v>
      </c>
      <c r="C9" s="21">
        <v>3</v>
      </c>
      <c r="D9" s="21">
        <v>4</v>
      </c>
      <c r="E9" s="21">
        <v>5</v>
      </c>
      <c r="F9" s="21">
        <v>6</v>
      </c>
      <c r="G9" s="21">
        <v>7</v>
      </c>
      <c r="H9" s="21">
        <v>8</v>
      </c>
      <c r="I9" s="21">
        <v>9</v>
      </c>
      <c r="J9" s="21">
        <v>10</v>
      </c>
      <c r="K9" s="21">
        <v>11</v>
      </c>
      <c r="L9" s="35">
        <v>12</v>
      </c>
      <c r="M9" s="35">
        <v>13</v>
      </c>
      <c r="N9" s="35">
        <v>14</v>
      </c>
      <c r="O9" s="35">
        <v>15</v>
      </c>
      <c r="P9" s="35">
        <v>16</v>
      </c>
      <c r="Q9" s="35">
        <v>17</v>
      </c>
      <c r="R9" s="35">
        <v>18</v>
      </c>
      <c r="S9" s="35">
        <v>19</v>
      </c>
      <c r="T9" s="35">
        <v>20</v>
      </c>
      <c r="U9" s="21">
        <v>21</v>
      </c>
      <c r="V9" s="35">
        <v>22</v>
      </c>
      <c r="W9" s="21">
        <v>23</v>
      </c>
    </row>
    <row r="10" ht="21.75" customHeight="1" spans="1:23">
      <c r="A10" s="148" t="s">
        <v>277</v>
      </c>
      <c r="B10" s="140" t="s">
        <v>278</v>
      </c>
      <c r="C10" s="149" t="s">
        <v>279</v>
      </c>
      <c r="D10" s="149" t="s">
        <v>71</v>
      </c>
      <c r="E10" s="149" t="s">
        <v>103</v>
      </c>
      <c r="F10" s="149" t="s">
        <v>167</v>
      </c>
      <c r="G10" s="149" t="s">
        <v>242</v>
      </c>
      <c r="H10" s="149" t="s">
        <v>243</v>
      </c>
      <c r="I10" s="148">
        <v>250000</v>
      </c>
      <c r="J10" s="148">
        <v>250000</v>
      </c>
      <c r="K10" s="148">
        <v>250000</v>
      </c>
      <c r="L10" s="156"/>
      <c r="M10" s="156"/>
      <c r="N10" s="156"/>
      <c r="O10" s="156"/>
      <c r="P10" s="156"/>
      <c r="Q10" s="156"/>
      <c r="R10" s="156"/>
      <c r="S10" s="156"/>
      <c r="T10" s="156"/>
      <c r="U10" s="156"/>
      <c r="V10" s="156"/>
      <c r="W10" s="79"/>
    </row>
    <row r="11" ht="18.75" customHeight="1" spans="1:23">
      <c r="A11" s="148" t="s">
        <v>277</v>
      </c>
      <c r="B11" s="140" t="s">
        <v>280</v>
      </c>
      <c r="C11" s="148" t="s">
        <v>281</v>
      </c>
      <c r="D11" s="148" t="s">
        <v>71</v>
      </c>
      <c r="E11" s="148" t="s">
        <v>103</v>
      </c>
      <c r="F11" s="148" t="s">
        <v>167</v>
      </c>
      <c r="G11" s="148" t="s">
        <v>242</v>
      </c>
      <c r="H11" s="148" t="s">
        <v>243</v>
      </c>
      <c r="I11" s="148">
        <v>180000</v>
      </c>
      <c r="J11" s="148">
        <v>180000</v>
      </c>
      <c r="K11" s="148">
        <v>180000</v>
      </c>
      <c r="L11" s="157"/>
      <c r="M11" s="157"/>
      <c r="N11" s="157"/>
      <c r="O11" s="157"/>
      <c r="P11" s="157"/>
      <c r="Q11" s="157"/>
      <c r="R11" s="157"/>
      <c r="S11" s="157"/>
      <c r="T11" s="157"/>
      <c r="U11" s="157"/>
      <c r="V11" s="157"/>
      <c r="W11" s="159"/>
    </row>
    <row r="12" ht="18.75" customHeight="1" spans="1:23">
      <c r="A12" s="148" t="s">
        <v>277</v>
      </c>
      <c r="B12" s="140" t="s">
        <v>282</v>
      </c>
      <c r="C12" s="148" t="s">
        <v>283</v>
      </c>
      <c r="D12" s="148" t="s">
        <v>71</v>
      </c>
      <c r="E12" s="148" t="s">
        <v>103</v>
      </c>
      <c r="F12" s="148" t="s">
        <v>167</v>
      </c>
      <c r="G12" s="148" t="s">
        <v>242</v>
      </c>
      <c r="H12" s="148" t="s">
        <v>243</v>
      </c>
      <c r="I12" s="148">
        <v>9000</v>
      </c>
      <c r="J12" s="148">
        <v>9000</v>
      </c>
      <c r="K12" s="148">
        <v>9000</v>
      </c>
      <c r="L12" s="157"/>
      <c r="M12" s="157"/>
      <c r="N12" s="157"/>
      <c r="O12" s="157"/>
      <c r="P12" s="157"/>
      <c r="Q12" s="157"/>
      <c r="R12" s="157"/>
      <c r="S12" s="157"/>
      <c r="T12" s="157"/>
      <c r="U12" s="157"/>
      <c r="V12" s="157"/>
      <c r="W12" s="159"/>
    </row>
    <row r="13" ht="18.75" customHeight="1" spans="1:23">
      <c r="A13" s="148" t="s">
        <v>277</v>
      </c>
      <c r="B13" s="140" t="s">
        <v>284</v>
      </c>
      <c r="C13" s="148" t="s">
        <v>285</v>
      </c>
      <c r="D13" s="148" t="s">
        <v>71</v>
      </c>
      <c r="E13" s="148" t="s">
        <v>103</v>
      </c>
      <c r="F13" s="148" t="s">
        <v>167</v>
      </c>
      <c r="G13" s="148" t="s">
        <v>242</v>
      </c>
      <c r="H13" s="148" t="s">
        <v>243</v>
      </c>
      <c r="I13" s="148">
        <v>47700</v>
      </c>
      <c r="J13" s="148">
        <v>47700</v>
      </c>
      <c r="K13" s="148">
        <v>47700</v>
      </c>
      <c r="L13" s="157"/>
      <c r="M13" s="157"/>
      <c r="N13" s="157"/>
      <c r="O13" s="157"/>
      <c r="P13" s="157"/>
      <c r="Q13" s="157"/>
      <c r="R13" s="157"/>
      <c r="S13" s="157"/>
      <c r="T13" s="157"/>
      <c r="U13" s="157"/>
      <c r="V13" s="157"/>
      <c r="W13" s="159"/>
    </row>
    <row r="14" ht="18.75" customHeight="1" spans="1:23">
      <c r="A14" s="148" t="s">
        <v>277</v>
      </c>
      <c r="B14" s="140" t="s">
        <v>286</v>
      </c>
      <c r="C14" s="148" t="s">
        <v>287</v>
      </c>
      <c r="D14" s="148" t="s">
        <v>71</v>
      </c>
      <c r="E14" s="148" t="s">
        <v>103</v>
      </c>
      <c r="F14" s="148" t="s">
        <v>167</v>
      </c>
      <c r="G14" s="148" t="s">
        <v>242</v>
      </c>
      <c r="H14" s="148" t="s">
        <v>243</v>
      </c>
      <c r="I14" s="148">
        <v>45000</v>
      </c>
      <c r="J14" s="148">
        <v>45000</v>
      </c>
      <c r="K14" s="148">
        <v>45000</v>
      </c>
      <c r="L14" s="157"/>
      <c r="M14" s="157"/>
      <c r="N14" s="157"/>
      <c r="O14" s="157"/>
      <c r="P14" s="157"/>
      <c r="Q14" s="157"/>
      <c r="R14" s="157"/>
      <c r="S14" s="157"/>
      <c r="T14" s="157"/>
      <c r="U14" s="157"/>
      <c r="V14" s="157"/>
      <c r="W14" s="159"/>
    </row>
    <row r="15" ht="18.75" customHeight="1" spans="1:23">
      <c r="A15" s="148" t="s">
        <v>277</v>
      </c>
      <c r="B15" s="140" t="s">
        <v>288</v>
      </c>
      <c r="C15" s="148" t="s">
        <v>289</v>
      </c>
      <c r="D15" s="148" t="s">
        <v>71</v>
      </c>
      <c r="E15" s="148" t="s">
        <v>103</v>
      </c>
      <c r="F15" s="148" t="s">
        <v>167</v>
      </c>
      <c r="G15" s="148" t="s">
        <v>242</v>
      </c>
      <c r="H15" s="148" t="s">
        <v>243</v>
      </c>
      <c r="I15" s="148">
        <v>2500</v>
      </c>
      <c r="J15" s="148">
        <v>2500</v>
      </c>
      <c r="K15" s="148">
        <v>2500</v>
      </c>
      <c r="L15" s="157"/>
      <c r="M15" s="157"/>
      <c r="N15" s="157"/>
      <c r="O15" s="157"/>
      <c r="P15" s="157"/>
      <c r="Q15" s="157"/>
      <c r="R15" s="157"/>
      <c r="S15" s="157"/>
      <c r="T15" s="157"/>
      <c r="U15" s="157"/>
      <c r="V15" s="157"/>
      <c r="W15" s="159"/>
    </row>
    <row r="16" ht="18.75" customHeight="1" spans="1:23">
      <c r="A16" s="148" t="s">
        <v>277</v>
      </c>
      <c r="B16" s="140" t="s">
        <v>290</v>
      </c>
      <c r="C16" s="148" t="s">
        <v>291</v>
      </c>
      <c r="D16" s="148" t="s">
        <v>71</v>
      </c>
      <c r="E16" s="148" t="s">
        <v>103</v>
      </c>
      <c r="F16" s="148" t="s">
        <v>167</v>
      </c>
      <c r="G16" s="148" t="s">
        <v>242</v>
      </c>
      <c r="H16" s="148" t="s">
        <v>243</v>
      </c>
      <c r="I16" s="148">
        <v>60000</v>
      </c>
      <c r="J16" s="148">
        <v>60000</v>
      </c>
      <c r="K16" s="148">
        <v>60000</v>
      </c>
      <c r="L16" s="157"/>
      <c r="M16" s="157"/>
      <c r="N16" s="157"/>
      <c r="O16" s="157"/>
      <c r="P16" s="157"/>
      <c r="Q16" s="157"/>
      <c r="R16" s="157"/>
      <c r="S16" s="157"/>
      <c r="T16" s="157"/>
      <c r="U16" s="157"/>
      <c r="V16" s="157"/>
      <c r="W16" s="159"/>
    </row>
    <row r="17" ht="18.75" customHeight="1" spans="1:23">
      <c r="A17" s="148" t="s">
        <v>277</v>
      </c>
      <c r="B17" s="140" t="s">
        <v>292</v>
      </c>
      <c r="C17" s="148" t="s">
        <v>293</v>
      </c>
      <c r="D17" s="148" t="s">
        <v>71</v>
      </c>
      <c r="E17" s="148" t="s">
        <v>103</v>
      </c>
      <c r="F17" s="148" t="s">
        <v>167</v>
      </c>
      <c r="G17" s="148" t="s">
        <v>242</v>
      </c>
      <c r="H17" s="148" t="s">
        <v>243</v>
      </c>
      <c r="I17" s="148">
        <v>144000</v>
      </c>
      <c r="J17" s="148">
        <v>144000</v>
      </c>
      <c r="K17" s="148">
        <v>144000</v>
      </c>
      <c r="L17" s="157"/>
      <c r="M17" s="157"/>
      <c r="N17" s="157"/>
      <c r="O17" s="157"/>
      <c r="P17" s="157"/>
      <c r="Q17" s="157"/>
      <c r="R17" s="157"/>
      <c r="S17" s="157"/>
      <c r="T17" s="157"/>
      <c r="U17" s="157"/>
      <c r="V17" s="157"/>
      <c r="W17" s="159"/>
    </row>
    <row r="18" ht="18.75" customHeight="1" spans="1:23">
      <c r="A18" s="148" t="s">
        <v>277</v>
      </c>
      <c r="B18" s="140" t="s">
        <v>294</v>
      </c>
      <c r="C18" s="148" t="s">
        <v>295</v>
      </c>
      <c r="D18" s="148" t="s">
        <v>71</v>
      </c>
      <c r="E18" s="148" t="s">
        <v>103</v>
      </c>
      <c r="F18" s="148" t="s">
        <v>167</v>
      </c>
      <c r="G18" s="148" t="s">
        <v>242</v>
      </c>
      <c r="H18" s="148" t="s">
        <v>243</v>
      </c>
      <c r="I18" s="148">
        <v>4500</v>
      </c>
      <c r="J18" s="148">
        <v>4500</v>
      </c>
      <c r="K18" s="148">
        <v>4500</v>
      </c>
      <c r="L18" s="157"/>
      <c r="M18" s="157"/>
      <c r="N18" s="157"/>
      <c r="O18" s="157"/>
      <c r="P18" s="157"/>
      <c r="Q18" s="157"/>
      <c r="R18" s="157"/>
      <c r="S18" s="157"/>
      <c r="T18" s="157"/>
      <c r="U18" s="157"/>
      <c r="V18" s="157"/>
      <c r="W18" s="159"/>
    </row>
    <row r="19" ht="18.75" customHeight="1" spans="1:23">
      <c r="A19" s="148" t="s">
        <v>277</v>
      </c>
      <c r="B19" s="140" t="s">
        <v>296</v>
      </c>
      <c r="C19" s="148" t="s">
        <v>297</v>
      </c>
      <c r="D19" s="148" t="s">
        <v>71</v>
      </c>
      <c r="E19" s="148" t="s">
        <v>103</v>
      </c>
      <c r="F19" s="148" t="s">
        <v>167</v>
      </c>
      <c r="G19" s="148" t="s">
        <v>242</v>
      </c>
      <c r="H19" s="148" t="s">
        <v>243</v>
      </c>
      <c r="I19" s="148">
        <v>4500</v>
      </c>
      <c r="J19" s="148">
        <v>4500</v>
      </c>
      <c r="K19" s="148">
        <v>4500</v>
      </c>
      <c r="L19" s="157"/>
      <c r="M19" s="157"/>
      <c r="N19" s="157"/>
      <c r="O19" s="157"/>
      <c r="P19" s="157"/>
      <c r="Q19" s="157"/>
      <c r="R19" s="157"/>
      <c r="S19" s="157"/>
      <c r="T19" s="157"/>
      <c r="U19" s="157"/>
      <c r="V19" s="157"/>
      <c r="W19" s="159"/>
    </row>
    <row r="20" ht="18.75" customHeight="1" spans="1:23">
      <c r="A20" s="148" t="s">
        <v>277</v>
      </c>
      <c r="B20" s="140" t="s">
        <v>298</v>
      </c>
      <c r="C20" s="148" t="s">
        <v>299</v>
      </c>
      <c r="D20" s="148" t="s">
        <v>71</v>
      </c>
      <c r="E20" s="148" t="s">
        <v>101</v>
      </c>
      <c r="F20" s="148" t="s">
        <v>166</v>
      </c>
      <c r="G20" s="148" t="s">
        <v>242</v>
      </c>
      <c r="H20" s="148" t="s">
        <v>243</v>
      </c>
      <c r="I20" s="148">
        <v>50000</v>
      </c>
      <c r="J20" s="148">
        <v>50000</v>
      </c>
      <c r="K20" s="148">
        <v>50000</v>
      </c>
      <c r="L20" s="157"/>
      <c r="M20" s="157"/>
      <c r="N20" s="157"/>
      <c r="O20" s="157"/>
      <c r="P20" s="157"/>
      <c r="Q20" s="157"/>
      <c r="R20" s="157"/>
      <c r="S20" s="157"/>
      <c r="T20" s="157"/>
      <c r="U20" s="157"/>
      <c r="V20" s="157"/>
      <c r="W20" s="159"/>
    </row>
    <row r="21" ht="18.75" customHeight="1" spans="1:23">
      <c r="A21" s="150" t="s">
        <v>184</v>
      </c>
      <c r="B21" s="148"/>
      <c r="C21" s="148"/>
      <c r="D21" s="148"/>
      <c r="E21" s="148"/>
      <c r="F21" s="148"/>
      <c r="G21" s="148"/>
      <c r="H21" s="151"/>
      <c r="I21" s="148">
        <f>SUM(I10:I20)</f>
        <v>797200</v>
      </c>
      <c r="J21" s="148">
        <f>SUM(J10:J20)</f>
        <v>797200</v>
      </c>
      <c r="K21" s="148">
        <f>SUM(K10:K20)</f>
        <v>797200</v>
      </c>
      <c r="L21" s="157"/>
      <c r="M21" s="157"/>
      <c r="N21" s="157"/>
      <c r="O21" s="157"/>
      <c r="P21" s="157"/>
      <c r="Q21" s="157"/>
      <c r="R21" s="157"/>
      <c r="S21" s="157"/>
      <c r="T21" s="157"/>
      <c r="U21" s="157"/>
      <c r="V21" s="157"/>
      <c r="W21" s="159"/>
    </row>
  </sheetData>
  <mergeCells count="28">
    <mergeCell ref="A3:W3"/>
    <mergeCell ref="A4:H4"/>
    <mergeCell ref="J5:M5"/>
    <mergeCell ref="N5:P5"/>
    <mergeCell ref="R5:W5"/>
    <mergeCell ref="A21:H21"/>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5"/>
  <sheetViews>
    <sheetView showZeros="0" workbookViewId="0">
      <pane ySplit="1" topLeftCell="A2" activePane="bottomLeft" state="frozen"/>
      <selection/>
      <selection pane="bottomLeft" activeCell="A4" sqref="A4:H4"/>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2"/>
      <c r="B1" s="2"/>
      <c r="C1" s="2"/>
      <c r="D1" s="2"/>
      <c r="E1" s="2"/>
      <c r="F1" s="2"/>
      <c r="G1" s="2"/>
      <c r="H1" s="2"/>
      <c r="I1" s="2"/>
      <c r="J1" s="2"/>
    </row>
    <row r="2" ht="18" customHeight="1" spans="10:10">
      <c r="J2" s="4" t="s">
        <v>300</v>
      </c>
    </row>
    <row r="3" ht="39.75" customHeight="1" spans="1:10">
      <c r="A3" s="64" t="str">
        <f>"2025"&amp;"年部门项目支出绩效目标表"</f>
        <v>2025年部门项目支出绩效目标表</v>
      </c>
      <c r="B3" s="5"/>
      <c r="C3" s="5"/>
      <c r="D3" s="5"/>
      <c r="E3" s="5"/>
      <c r="F3" s="65"/>
      <c r="G3" s="5"/>
      <c r="H3" s="65"/>
      <c r="I3" s="65"/>
      <c r="J3" s="5"/>
    </row>
    <row r="4" ht="17.25" customHeight="1" spans="1:1">
      <c r="A4" s="6" t="s">
        <v>1</v>
      </c>
    </row>
    <row r="5" ht="44.25" customHeight="1" spans="1:10">
      <c r="A5" s="66" t="s">
        <v>196</v>
      </c>
      <c r="B5" s="66" t="s">
        <v>301</v>
      </c>
      <c r="C5" s="66" t="s">
        <v>302</v>
      </c>
      <c r="D5" s="66" t="s">
        <v>303</v>
      </c>
      <c r="E5" s="66" t="s">
        <v>304</v>
      </c>
      <c r="F5" s="67" t="s">
        <v>305</v>
      </c>
      <c r="G5" s="66" t="s">
        <v>306</v>
      </c>
      <c r="H5" s="67" t="s">
        <v>307</v>
      </c>
      <c r="I5" s="67" t="s">
        <v>308</v>
      </c>
      <c r="J5" s="66" t="s">
        <v>309</v>
      </c>
    </row>
    <row r="6" ht="18.75" customHeight="1" spans="1:10">
      <c r="A6" s="138">
        <v>1</v>
      </c>
      <c r="B6" s="138">
        <v>2</v>
      </c>
      <c r="C6" s="138">
        <v>3</v>
      </c>
      <c r="D6" s="138">
        <v>4</v>
      </c>
      <c r="E6" s="138">
        <v>5</v>
      </c>
      <c r="F6" s="35">
        <v>6</v>
      </c>
      <c r="G6" s="138">
        <v>7</v>
      </c>
      <c r="H6" s="35">
        <v>8</v>
      </c>
      <c r="I6" s="35">
        <v>9</v>
      </c>
      <c r="J6" s="138">
        <v>10</v>
      </c>
    </row>
    <row r="7" s="83" customFormat="1" ht="42" customHeight="1" spans="1:10">
      <c r="A7" s="139" t="s">
        <v>71</v>
      </c>
      <c r="B7" s="140"/>
      <c r="C7" s="140"/>
      <c r="D7" s="140"/>
      <c r="E7" s="141"/>
      <c r="F7" s="142"/>
      <c r="G7" s="141"/>
      <c r="H7" s="142"/>
      <c r="I7" s="142"/>
      <c r="J7" s="141"/>
    </row>
    <row r="8" s="83" customFormat="1" ht="42" customHeight="1" spans="1:10">
      <c r="A8" s="143" t="s">
        <v>71</v>
      </c>
      <c r="B8" s="144"/>
      <c r="C8" s="144"/>
      <c r="D8" s="144"/>
      <c r="E8" s="139"/>
      <c r="F8" s="144"/>
      <c r="G8" s="139"/>
      <c r="H8" s="144"/>
      <c r="I8" s="144"/>
      <c r="J8" s="139"/>
    </row>
    <row r="9" s="83" customFormat="1" ht="42" customHeight="1" spans="1:10">
      <c r="A9" s="145" t="s">
        <v>293</v>
      </c>
      <c r="B9" s="144" t="s">
        <v>310</v>
      </c>
      <c r="C9" s="144" t="s">
        <v>311</v>
      </c>
      <c r="D9" s="144" t="s">
        <v>312</v>
      </c>
      <c r="E9" s="139" t="s">
        <v>313</v>
      </c>
      <c r="F9" s="144" t="s">
        <v>314</v>
      </c>
      <c r="G9" s="139" t="s">
        <v>315</v>
      </c>
      <c r="H9" s="144" t="s">
        <v>316</v>
      </c>
      <c r="I9" s="144" t="s">
        <v>317</v>
      </c>
      <c r="J9" s="139" t="s">
        <v>318</v>
      </c>
    </row>
    <row r="10" s="83" customFormat="1" ht="42" customHeight="1" spans="1:10">
      <c r="A10" s="145"/>
      <c r="B10" s="144"/>
      <c r="C10" s="144" t="s">
        <v>311</v>
      </c>
      <c r="D10" s="144" t="s">
        <v>319</v>
      </c>
      <c r="E10" s="139" t="s">
        <v>320</v>
      </c>
      <c r="F10" s="144" t="s">
        <v>314</v>
      </c>
      <c r="G10" s="139" t="s">
        <v>315</v>
      </c>
      <c r="H10" s="144"/>
      <c r="I10" s="144" t="s">
        <v>321</v>
      </c>
      <c r="J10" s="139" t="s">
        <v>322</v>
      </c>
    </row>
    <row r="11" s="83" customFormat="1" ht="42" customHeight="1" spans="1:10">
      <c r="A11" s="145"/>
      <c r="B11" s="144"/>
      <c r="C11" s="144" t="s">
        <v>311</v>
      </c>
      <c r="D11" s="144" t="s">
        <v>323</v>
      </c>
      <c r="E11" s="139" t="s">
        <v>324</v>
      </c>
      <c r="F11" s="144" t="s">
        <v>314</v>
      </c>
      <c r="G11" s="139" t="s">
        <v>315</v>
      </c>
      <c r="H11" s="144" t="s">
        <v>316</v>
      </c>
      <c r="I11" s="144" t="s">
        <v>317</v>
      </c>
      <c r="J11" s="139" t="s">
        <v>325</v>
      </c>
    </row>
    <row r="12" s="83" customFormat="1" ht="42" customHeight="1" spans="1:10">
      <c r="A12" s="145"/>
      <c r="B12" s="144"/>
      <c r="C12" s="144" t="s">
        <v>326</v>
      </c>
      <c r="D12" s="144" t="s">
        <v>327</v>
      </c>
      <c r="E12" s="139" t="s">
        <v>328</v>
      </c>
      <c r="F12" s="144" t="s">
        <v>314</v>
      </c>
      <c r="G12" s="139" t="s">
        <v>315</v>
      </c>
      <c r="H12" s="144" t="s">
        <v>316</v>
      </c>
      <c r="I12" s="144" t="s">
        <v>321</v>
      </c>
      <c r="J12" s="139" t="s">
        <v>329</v>
      </c>
    </row>
    <row r="13" s="83" customFormat="1" ht="42" customHeight="1" spans="1:10">
      <c r="A13" s="145"/>
      <c r="B13" s="144"/>
      <c r="C13" s="144" t="s">
        <v>326</v>
      </c>
      <c r="D13" s="144" t="s">
        <v>330</v>
      </c>
      <c r="E13" s="139" t="s">
        <v>331</v>
      </c>
      <c r="F13" s="144" t="s">
        <v>314</v>
      </c>
      <c r="G13" s="139" t="s">
        <v>315</v>
      </c>
      <c r="H13" s="144" t="s">
        <v>316</v>
      </c>
      <c r="I13" s="144" t="s">
        <v>321</v>
      </c>
      <c r="J13" s="139" t="s">
        <v>332</v>
      </c>
    </row>
    <row r="14" s="83" customFormat="1" ht="42" customHeight="1" spans="1:10">
      <c r="A14" s="145"/>
      <c r="B14" s="144"/>
      <c r="C14" s="144" t="s">
        <v>333</v>
      </c>
      <c r="D14" s="144" t="s">
        <v>334</v>
      </c>
      <c r="E14" s="139" t="s">
        <v>335</v>
      </c>
      <c r="F14" s="144" t="s">
        <v>336</v>
      </c>
      <c r="G14" s="139" t="s">
        <v>337</v>
      </c>
      <c r="H14" s="144" t="s">
        <v>316</v>
      </c>
      <c r="I14" s="144" t="s">
        <v>321</v>
      </c>
      <c r="J14" s="139" t="s">
        <v>338</v>
      </c>
    </row>
    <row r="15" s="83" customFormat="1" ht="42" customHeight="1" spans="1:10">
      <c r="A15" s="145"/>
      <c r="B15" s="144"/>
      <c r="C15" s="144" t="s">
        <v>333</v>
      </c>
      <c r="D15" s="144" t="s">
        <v>334</v>
      </c>
      <c r="E15" s="139" t="s">
        <v>339</v>
      </c>
      <c r="F15" s="144" t="s">
        <v>336</v>
      </c>
      <c r="G15" s="139" t="s">
        <v>337</v>
      </c>
      <c r="H15" s="144" t="s">
        <v>316</v>
      </c>
      <c r="I15" s="144" t="s">
        <v>321</v>
      </c>
      <c r="J15" s="139" t="s">
        <v>340</v>
      </c>
    </row>
    <row r="16" s="83" customFormat="1" ht="42" customHeight="1" spans="1:10">
      <c r="A16" s="145"/>
      <c r="B16" s="144"/>
      <c r="C16" s="144" t="s">
        <v>333</v>
      </c>
      <c r="D16" s="144" t="s">
        <v>334</v>
      </c>
      <c r="E16" s="139" t="s">
        <v>341</v>
      </c>
      <c r="F16" s="144" t="s">
        <v>336</v>
      </c>
      <c r="G16" s="139" t="s">
        <v>337</v>
      </c>
      <c r="H16" s="144" t="s">
        <v>316</v>
      </c>
      <c r="I16" s="144" t="s">
        <v>321</v>
      </c>
      <c r="J16" s="139" t="s">
        <v>342</v>
      </c>
    </row>
    <row r="17" s="83" customFormat="1" ht="42" customHeight="1" spans="1:10">
      <c r="A17" s="145" t="s">
        <v>295</v>
      </c>
      <c r="B17" s="144" t="s">
        <v>343</v>
      </c>
      <c r="C17" s="144" t="s">
        <v>311</v>
      </c>
      <c r="D17" s="144" t="s">
        <v>312</v>
      </c>
      <c r="E17" s="139" t="s">
        <v>344</v>
      </c>
      <c r="F17" s="144" t="s">
        <v>314</v>
      </c>
      <c r="G17" s="139" t="s">
        <v>84</v>
      </c>
      <c r="H17" s="144" t="s">
        <v>345</v>
      </c>
      <c r="I17" s="144" t="s">
        <v>317</v>
      </c>
      <c r="J17" s="139" t="s">
        <v>346</v>
      </c>
    </row>
    <row r="18" s="83" customFormat="1" ht="42" customHeight="1" spans="1:10">
      <c r="A18" s="145"/>
      <c r="B18" s="144"/>
      <c r="C18" s="144" t="s">
        <v>311</v>
      </c>
      <c r="D18" s="144" t="s">
        <v>319</v>
      </c>
      <c r="E18" s="139" t="s">
        <v>347</v>
      </c>
      <c r="F18" s="144" t="s">
        <v>314</v>
      </c>
      <c r="G18" s="139" t="s">
        <v>348</v>
      </c>
      <c r="H18" s="144" t="s">
        <v>316</v>
      </c>
      <c r="I18" s="144" t="s">
        <v>321</v>
      </c>
      <c r="J18" s="139" t="s">
        <v>349</v>
      </c>
    </row>
    <row r="19" s="83" customFormat="1" ht="42" customHeight="1" spans="1:10">
      <c r="A19" s="145"/>
      <c r="B19" s="144"/>
      <c r="C19" s="144" t="s">
        <v>311</v>
      </c>
      <c r="D19" s="144" t="s">
        <v>323</v>
      </c>
      <c r="E19" s="139" t="s">
        <v>350</v>
      </c>
      <c r="F19" s="144" t="s">
        <v>314</v>
      </c>
      <c r="G19" s="139" t="s">
        <v>84</v>
      </c>
      <c r="H19" s="144" t="s">
        <v>351</v>
      </c>
      <c r="I19" s="144" t="s">
        <v>317</v>
      </c>
      <c r="J19" s="139" t="s">
        <v>352</v>
      </c>
    </row>
    <row r="20" s="83" customFormat="1" ht="42" customHeight="1" spans="1:10">
      <c r="A20" s="145"/>
      <c r="B20" s="144"/>
      <c r="C20" s="144" t="s">
        <v>326</v>
      </c>
      <c r="D20" s="144" t="s">
        <v>327</v>
      </c>
      <c r="E20" s="139" t="s">
        <v>353</v>
      </c>
      <c r="F20" s="144" t="s">
        <v>314</v>
      </c>
      <c r="G20" s="139" t="s">
        <v>348</v>
      </c>
      <c r="H20" s="144" t="s">
        <v>316</v>
      </c>
      <c r="I20" s="144" t="s">
        <v>321</v>
      </c>
      <c r="J20" s="139" t="s">
        <v>354</v>
      </c>
    </row>
    <row r="21" s="83" customFormat="1" ht="42" customHeight="1" spans="1:10">
      <c r="A21" s="145"/>
      <c r="B21" s="144"/>
      <c r="C21" s="144" t="s">
        <v>326</v>
      </c>
      <c r="D21" s="144" t="s">
        <v>330</v>
      </c>
      <c r="E21" s="139" t="s">
        <v>355</v>
      </c>
      <c r="F21" s="144" t="s">
        <v>314</v>
      </c>
      <c r="G21" s="139" t="s">
        <v>348</v>
      </c>
      <c r="H21" s="144" t="s">
        <v>316</v>
      </c>
      <c r="I21" s="144" t="s">
        <v>321</v>
      </c>
      <c r="J21" s="139" t="s">
        <v>356</v>
      </c>
    </row>
    <row r="22" s="83" customFormat="1" ht="42" customHeight="1" spans="1:10">
      <c r="A22" s="145"/>
      <c r="B22" s="144"/>
      <c r="C22" s="144" t="s">
        <v>333</v>
      </c>
      <c r="D22" s="144" t="s">
        <v>334</v>
      </c>
      <c r="E22" s="139" t="s">
        <v>357</v>
      </c>
      <c r="F22" s="144" t="s">
        <v>314</v>
      </c>
      <c r="G22" s="139" t="s">
        <v>348</v>
      </c>
      <c r="H22" s="144" t="s">
        <v>316</v>
      </c>
      <c r="I22" s="144" t="s">
        <v>321</v>
      </c>
      <c r="J22" s="139" t="s">
        <v>358</v>
      </c>
    </row>
    <row r="23" s="83" customFormat="1" ht="42" customHeight="1" spans="1:10">
      <c r="A23" s="145" t="s">
        <v>279</v>
      </c>
      <c r="B23" s="144" t="s">
        <v>359</v>
      </c>
      <c r="C23" s="144" t="s">
        <v>311</v>
      </c>
      <c r="D23" s="144" t="s">
        <v>312</v>
      </c>
      <c r="E23" s="139" t="s">
        <v>313</v>
      </c>
      <c r="F23" s="144" t="s">
        <v>314</v>
      </c>
      <c r="G23" s="139" t="s">
        <v>315</v>
      </c>
      <c r="H23" s="144" t="s">
        <v>316</v>
      </c>
      <c r="I23" s="144" t="s">
        <v>317</v>
      </c>
      <c r="J23" s="139" t="s">
        <v>360</v>
      </c>
    </row>
    <row r="24" s="83" customFormat="1" ht="42" customHeight="1" spans="1:10">
      <c r="A24" s="145"/>
      <c r="B24" s="144"/>
      <c r="C24" s="144" t="s">
        <v>311</v>
      </c>
      <c r="D24" s="144" t="s">
        <v>319</v>
      </c>
      <c r="E24" s="139" t="s">
        <v>320</v>
      </c>
      <c r="F24" s="144" t="s">
        <v>314</v>
      </c>
      <c r="G24" s="139" t="s">
        <v>315</v>
      </c>
      <c r="H24" s="144" t="s">
        <v>316</v>
      </c>
      <c r="I24" s="144" t="s">
        <v>321</v>
      </c>
      <c r="J24" s="139" t="s">
        <v>361</v>
      </c>
    </row>
    <row r="25" s="83" customFormat="1" ht="42" customHeight="1" spans="1:10">
      <c r="A25" s="145"/>
      <c r="B25" s="144"/>
      <c r="C25" s="144" t="s">
        <v>311</v>
      </c>
      <c r="D25" s="144" t="s">
        <v>323</v>
      </c>
      <c r="E25" s="139" t="s">
        <v>324</v>
      </c>
      <c r="F25" s="144" t="s">
        <v>314</v>
      </c>
      <c r="G25" s="139" t="s">
        <v>315</v>
      </c>
      <c r="H25" s="144" t="s">
        <v>316</v>
      </c>
      <c r="I25" s="144" t="s">
        <v>317</v>
      </c>
      <c r="J25" s="139" t="s">
        <v>362</v>
      </c>
    </row>
    <row r="26" s="83" customFormat="1" ht="42" customHeight="1" spans="1:10">
      <c r="A26" s="145"/>
      <c r="B26" s="144"/>
      <c r="C26" s="144" t="s">
        <v>326</v>
      </c>
      <c r="D26" s="144" t="s">
        <v>327</v>
      </c>
      <c r="E26" s="139" t="s">
        <v>328</v>
      </c>
      <c r="F26" s="144" t="s">
        <v>314</v>
      </c>
      <c r="G26" s="139" t="s">
        <v>315</v>
      </c>
      <c r="H26" s="144" t="s">
        <v>316</v>
      </c>
      <c r="I26" s="144" t="s">
        <v>321</v>
      </c>
      <c r="J26" s="139" t="s">
        <v>363</v>
      </c>
    </row>
    <row r="27" s="83" customFormat="1" ht="42" customHeight="1" spans="1:10">
      <c r="A27" s="145"/>
      <c r="B27" s="144"/>
      <c r="C27" s="144" t="s">
        <v>326</v>
      </c>
      <c r="D27" s="144" t="s">
        <v>330</v>
      </c>
      <c r="E27" s="139" t="s">
        <v>331</v>
      </c>
      <c r="F27" s="144" t="s">
        <v>314</v>
      </c>
      <c r="G27" s="139" t="s">
        <v>315</v>
      </c>
      <c r="H27" s="144" t="s">
        <v>316</v>
      </c>
      <c r="I27" s="144" t="s">
        <v>321</v>
      </c>
      <c r="J27" s="139" t="s">
        <v>364</v>
      </c>
    </row>
    <row r="28" s="83" customFormat="1" ht="42" customHeight="1" spans="1:10">
      <c r="A28" s="145"/>
      <c r="B28" s="144"/>
      <c r="C28" s="144" t="s">
        <v>333</v>
      </c>
      <c r="D28" s="144" t="s">
        <v>334</v>
      </c>
      <c r="E28" s="139" t="s">
        <v>335</v>
      </c>
      <c r="F28" s="144" t="s">
        <v>336</v>
      </c>
      <c r="G28" s="139" t="s">
        <v>337</v>
      </c>
      <c r="H28" s="144" t="s">
        <v>316</v>
      </c>
      <c r="I28" s="144" t="s">
        <v>321</v>
      </c>
      <c r="J28" s="139" t="s">
        <v>365</v>
      </c>
    </row>
    <row r="29" s="83" customFormat="1" ht="42" customHeight="1" spans="1:10">
      <c r="A29" s="145"/>
      <c r="B29" s="144"/>
      <c r="C29" s="144" t="s">
        <v>333</v>
      </c>
      <c r="D29" s="144" t="s">
        <v>334</v>
      </c>
      <c r="E29" s="139" t="s">
        <v>339</v>
      </c>
      <c r="F29" s="144" t="s">
        <v>336</v>
      </c>
      <c r="G29" s="139" t="s">
        <v>337</v>
      </c>
      <c r="H29" s="144" t="s">
        <v>316</v>
      </c>
      <c r="I29" s="144" t="s">
        <v>321</v>
      </c>
      <c r="J29" s="139" t="s">
        <v>366</v>
      </c>
    </row>
    <row r="30" s="83" customFormat="1" ht="42" customHeight="1" spans="1:10">
      <c r="A30" s="145"/>
      <c r="B30" s="144"/>
      <c r="C30" s="144" t="s">
        <v>333</v>
      </c>
      <c r="D30" s="144" t="s">
        <v>334</v>
      </c>
      <c r="E30" s="139" t="s">
        <v>341</v>
      </c>
      <c r="F30" s="144" t="s">
        <v>336</v>
      </c>
      <c r="G30" s="139" t="s">
        <v>337</v>
      </c>
      <c r="H30" s="144" t="s">
        <v>316</v>
      </c>
      <c r="I30" s="144" t="s">
        <v>321</v>
      </c>
      <c r="J30" s="139" t="s">
        <v>367</v>
      </c>
    </row>
    <row r="31" s="83" customFormat="1" ht="42" customHeight="1" spans="1:10">
      <c r="A31" s="145" t="s">
        <v>291</v>
      </c>
      <c r="B31" s="144" t="s">
        <v>368</v>
      </c>
      <c r="C31" s="144" t="s">
        <v>311</v>
      </c>
      <c r="D31" s="144" t="s">
        <v>312</v>
      </c>
      <c r="E31" s="139" t="s">
        <v>313</v>
      </c>
      <c r="F31" s="144" t="s">
        <v>314</v>
      </c>
      <c r="G31" s="139" t="s">
        <v>315</v>
      </c>
      <c r="H31" s="144" t="s">
        <v>316</v>
      </c>
      <c r="I31" s="144" t="s">
        <v>317</v>
      </c>
      <c r="J31" s="139" t="s">
        <v>369</v>
      </c>
    </row>
    <row r="32" s="83" customFormat="1" ht="42" customHeight="1" spans="1:10">
      <c r="A32" s="145"/>
      <c r="B32" s="144"/>
      <c r="C32" s="144" t="s">
        <v>311</v>
      </c>
      <c r="D32" s="144" t="s">
        <v>319</v>
      </c>
      <c r="E32" s="139" t="s">
        <v>370</v>
      </c>
      <c r="F32" s="144" t="s">
        <v>314</v>
      </c>
      <c r="G32" s="139" t="s">
        <v>315</v>
      </c>
      <c r="H32" s="144" t="s">
        <v>316</v>
      </c>
      <c r="I32" s="144" t="s">
        <v>317</v>
      </c>
      <c r="J32" s="139" t="s">
        <v>371</v>
      </c>
    </row>
    <row r="33" s="83" customFormat="1" ht="42" customHeight="1" spans="1:10">
      <c r="A33" s="145"/>
      <c r="B33" s="144"/>
      <c r="C33" s="144" t="s">
        <v>311</v>
      </c>
      <c r="D33" s="144" t="s">
        <v>323</v>
      </c>
      <c r="E33" s="139" t="s">
        <v>372</v>
      </c>
      <c r="F33" s="144" t="s">
        <v>314</v>
      </c>
      <c r="G33" s="139" t="s">
        <v>315</v>
      </c>
      <c r="H33" s="144" t="s">
        <v>316</v>
      </c>
      <c r="I33" s="144" t="s">
        <v>317</v>
      </c>
      <c r="J33" s="139" t="s">
        <v>373</v>
      </c>
    </row>
    <row r="34" s="83" customFormat="1" ht="42" customHeight="1" spans="1:10">
      <c r="A34" s="145"/>
      <c r="B34" s="144"/>
      <c r="C34" s="144" t="s">
        <v>326</v>
      </c>
      <c r="D34" s="144" t="s">
        <v>327</v>
      </c>
      <c r="E34" s="139" t="s">
        <v>374</v>
      </c>
      <c r="F34" s="144" t="s">
        <v>314</v>
      </c>
      <c r="G34" s="139" t="s">
        <v>315</v>
      </c>
      <c r="H34" s="144" t="s">
        <v>316</v>
      </c>
      <c r="I34" s="144" t="s">
        <v>321</v>
      </c>
      <c r="J34" s="139" t="s">
        <v>375</v>
      </c>
    </row>
    <row r="35" s="83" customFormat="1" ht="42" customHeight="1" spans="1:10">
      <c r="A35" s="145"/>
      <c r="B35" s="144"/>
      <c r="C35" s="144" t="s">
        <v>326</v>
      </c>
      <c r="D35" s="144" t="s">
        <v>330</v>
      </c>
      <c r="E35" s="139" t="s">
        <v>331</v>
      </c>
      <c r="F35" s="144" t="s">
        <v>314</v>
      </c>
      <c r="G35" s="139" t="s">
        <v>315</v>
      </c>
      <c r="H35" s="144" t="s">
        <v>316</v>
      </c>
      <c r="I35" s="144" t="s">
        <v>321</v>
      </c>
      <c r="J35" s="139" t="s">
        <v>376</v>
      </c>
    </row>
    <row r="36" s="83" customFormat="1" ht="42" customHeight="1" spans="1:10">
      <c r="A36" s="145"/>
      <c r="B36" s="144"/>
      <c r="C36" s="144" t="s">
        <v>333</v>
      </c>
      <c r="D36" s="144" t="s">
        <v>334</v>
      </c>
      <c r="E36" s="139" t="s">
        <v>335</v>
      </c>
      <c r="F36" s="144" t="s">
        <v>336</v>
      </c>
      <c r="G36" s="139" t="s">
        <v>337</v>
      </c>
      <c r="H36" s="144" t="s">
        <v>316</v>
      </c>
      <c r="I36" s="144" t="s">
        <v>321</v>
      </c>
      <c r="J36" s="139" t="s">
        <v>377</v>
      </c>
    </row>
    <row r="37" s="83" customFormat="1" ht="42" customHeight="1" spans="1:10">
      <c r="A37" s="145"/>
      <c r="B37" s="144"/>
      <c r="C37" s="144" t="s">
        <v>333</v>
      </c>
      <c r="D37" s="144" t="s">
        <v>334</v>
      </c>
      <c r="E37" s="139" t="s">
        <v>339</v>
      </c>
      <c r="F37" s="144" t="s">
        <v>336</v>
      </c>
      <c r="G37" s="139" t="s">
        <v>337</v>
      </c>
      <c r="H37" s="144" t="s">
        <v>316</v>
      </c>
      <c r="I37" s="144" t="s">
        <v>321</v>
      </c>
      <c r="J37" s="139" t="s">
        <v>378</v>
      </c>
    </row>
    <row r="38" s="83" customFormat="1" ht="42" customHeight="1" spans="1:10">
      <c r="A38" s="145"/>
      <c r="B38" s="144"/>
      <c r="C38" s="144" t="s">
        <v>333</v>
      </c>
      <c r="D38" s="144" t="s">
        <v>334</v>
      </c>
      <c r="E38" s="139" t="s">
        <v>341</v>
      </c>
      <c r="F38" s="144" t="s">
        <v>336</v>
      </c>
      <c r="G38" s="139" t="s">
        <v>337</v>
      </c>
      <c r="H38" s="144" t="s">
        <v>316</v>
      </c>
      <c r="I38" s="144" t="s">
        <v>321</v>
      </c>
      <c r="J38" s="139" t="s">
        <v>379</v>
      </c>
    </row>
    <row r="39" s="83" customFormat="1" ht="42" customHeight="1" spans="1:10">
      <c r="A39" s="145" t="s">
        <v>285</v>
      </c>
      <c r="B39" s="144" t="s">
        <v>380</v>
      </c>
      <c r="C39" s="144" t="s">
        <v>311</v>
      </c>
      <c r="D39" s="144" t="s">
        <v>312</v>
      </c>
      <c r="E39" s="139" t="s">
        <v>313</v>
      </c>
      <c r="F39" s="144" t="s">
        <v>314</v>
      </c>
      <c r="G39" s="139" t="s">
        <v>315</v>
      </c>
      <c r="H39" s="144" t="s">
        <v>316</v>
      </c>
      <c r="I39" s="144" t="s">
        <v>317</v>
      </c>
      <c r="J39" s="139" t="s">
        <v>381</v>
      </c>
    </row>
    <row r="40" s="83" customFormat="1" ht="42" customHeight="1" spans="1:10">
      <c r="A40" s="145"/>
      <c r="B40" s="144"/>
      <c r="C40" s="144" t="s">
        <v>311</v>
      </c>
      <c r="D40" s="144" t="s">
        <v>319</v>
      </c>
      <c r="E40" s="139" t="s">
        <v>324</v>
      </c>
      <c r="F40" s="144" t="s">
        <v>314</v>
      </c>
      <c r="G40" s="139" t="s">
        <v>315</v>
      </c>
      <c r="H40" s="144" t="s">
        <v>316</v>
      </c>
      <c r="I40" s="144" t="s">
        <v>317</v>
      </c>
      <c r="J40" s="139" t="s">
        <v>382</v>
      </c>
    </row>
    <row r="41" s="83" customFormat="1" ht="42" customHeight="1" spans="1:10">
      <c r="A41" s="145"/>
      <c r="B41" s="144"/>
      <c r="C41" s="144" t="s">
        <v>311</v>
      </c>
      <c r="D41" s="144" t="s">
        <v>323</v>
      </c>
      <c r="E41" s="139" t="s">
        <v>372</v>
      </c>
      <c r="F41" s="144" t="s">
        <v>314</v>
      </c>
      <c r="G41" s="139" t="s">
        <v>315</v>
      </c>
      <c r="H41" s="144" t="s">
        <v>316</v>
      </c>
      <c r="I41" s="144" t="s">
        <v>317</v>
      </c>
      <c r="J41" s="139" t="s">
        <v>383</v>
      </c>
    </row>
    <row r="42" s="83" customFormat="1" ht="42" customHeight="1" spans="1:10">
      <c r="A42" s="145"/>
      <c r="B42" s="144"/>
      <c r="C42" s="144" t="s">
        <v>326</v>
      </c>
      <c r="D42" s="144" t="s">
        <v>384</v>
      </c>
      <c r="E42" s="139" t="s">
        <v>385</v>
      </c>
      <c r="F42" s="144" t="s">
        <v>314</v>
      </c>
      <c r="G42" s="139" t="s">
        <v>315</v>
      </c>
      <c r="H42" s="144" t="s">
        <v>316</v>
      </c>
      <c r="I42" s="144" t="s">
        <v>321</v>
      </c>
      <c r="J42" s="139" t="s">
        <v>386</v>
      </c>
    </row>
    <row r="43" s="83" customFormat="1" ht="42" customHeight="1" spans="1:10">
      <c r="A43" s="145"/>
      <c r="B43" s="144"/>
      <c r="C43" s="144" t="s">
        <v>326</v>
      </c>
      <c r="D43" s="144" t="s">
        <v>330</v>
      </c>
      <c r="E43" s="139" t="s">
        <v>370</v>
      </c>
      <c r="F43" s="144" t="s">
        <v>314</v>
      </c>
      <c r="G43" s="139" t="s">
        <v>315</v>
      </c>
      <c r="H43" s="144" t="s">
        <v>316</v>
      </c>
      <c r="I43" s="144" t="s">
        <v>317</v>
      </c>
      <c r="J43" s="139" t="s">
        <v>387</v>
      </c>
    </row>
    <row r="44" s="83" customFormat="1" ht="42" customHeight="1" spans="1:10">
      <c r="A44" s="145"/>
      <c r="B44" s="144"/>
      <c r="C44" s="144" t="s">
        <v>333</v>
      </c>
      <c r="D44" s="144" t="s">
        <v>334</v>
      </c>
      <c r="E44" s="139" t="s">
        <v>339</v>
      </c>
      <c r="F44" s="144" t="s">
        <v>336</v>
      </c>
      <c r="G44" s="139" t="s">
        <v>337</v>
      </c>
      <c r="H44" s="144" t="s">
        <v>316</v>
      </c>
      <c r="I44" s="144" t="s">
        <v>321</v>
      </c>
      <c r="J44" s="139" t="s">
        <v>388</v>
      </c>
    </row>
    <row r="45" s="83" customFormat="1" ht="42" customHeight="1" spans="1:10">
      <c r="A45" s="145"/>
      <c r="B45" s="144"/>
      <c r="C45" s="144" t="s">
        <v>333</v>
      </c>
      <c r="D45" s="144" t="s">
        <v>334</v>
      </c>
      <c r="E45" s="139" t="s">
        <v>335</v>
      </c>
      <c r="F45" s="144" t="s">
        <v>336</v>
      </c>
      <c r="G45" s="139" t="s">
        <v>337</v>
      </c>
      <c r="H45" s="144" t="s">
        <v>316</v>
      </c>
      <c r="I45" s="144" t="s">
        <v>321</v>
      </c>
      <c r="J45" s="139" t="s">
        <v>389</v>
      </c>
    </row>
    <row r="46" s="83" customFormat="1" ht="42" customHeight="1" spans="1:10">
      <c r="A46" s="145"/>
      <c r="B46" s="144"/>
      <c r="C46" s="144" t="s">
        <v>333</v>
      </c>
      <c r="D46" s="144" t="s">
        <v>334</v>
      </c>
      <c r="E46" s="139" t="s">
        <v>341</v>
      </c>
      <c r="F46" s="144" t="s">
        <v>336</v>
      </c>
      <c r="G46" s="139" t="s">
        <v>337</v>
      </c>
      <c r="H46" s="144" t="s">
        <v>316</v>
      </c>
      <c r="I46" s="144" t="s">
        <v>321</v>
      </c>
      <c r="J46" s="139" t="s">
        <v>390</v>
      </c>
    </row>
    <row r="47" s="83" customFormat="1" ht="42" customHeight="1" spans="1:10">
      <c r="A47" s="145" t="s">
        <v>283</v>
      </c>
      <c r="B47" s="144" t="s">
        <v>391</v>
      </c>
      <c r="C47" s="144" t="s">
        <v>311</v>
      </c>
      <c r="D47" s="144" t="s">
        <v>312</v>
      </c>
      <c r="E47" s="139" t="s">
        <v>392</v>
      </c>
      <c r="F47" s="144" t="s">
        <v>314</v>
      </c>
      <c r="G47" s="139" t="s">
        <v>393</v>
      </c>
      <c r="H47" s="144" t="s">
        <v>394</v>
      </c>
      <c r="I47" s="144" t="s">
        <v>317</v>
      </c>
      <c r="J47" s="139" t="s">
        <v>395</v>
      </c>
    </row>
    <row r="48" s="83" customFormat="1" ht="42" customHeight="1" spans="1:10">
      <c r="A48" s="145"/>
      <c r="B48" s="144"/>
      <c r="C48" s="144" t="s">
        <v>311</v>
      </c>
      <c r="D48" s="144" t="s">
        <v>319</v>
      </c>
      <c r="E48" s="139" t="s">
        <v>320</v>
      </c>
      <c r="F48" s="144" t="s">
        <v>314</v>
      </c>
      <c r="G48" s="139" t="s">
        <v>315</v>
      </c>
      <c r="H48" s="144" t="s">
        <v>316</v>
      </c>
      <c r="I48" s="144" t="s">
        <v>317</v>
      </c>
      <c r="J48" s="139" t="s">
        <v>396</v>
      </c>
    </row>
    <row r="49" s="83" customFormat="1" ht="42" customHeight="1" spans="1:10">
      <c r="A49" s="145"/>
      <c r="B49" s="144"/>
      <c r="C49" s="144" t="s">
        <v>311</v>
      </c>
      <c r="D49" s="144" t="s">
        <v>323</v>
      </c>
      <c r="E49" s="139" t="s">
        <v>324</v>
      </c>
      <c r="F49" s="144" t="s">
        <v>314</v>
      </c>
      <c r="G49" s="139" t="s">
        <v>315</v>
      </c>
      <c r="H49" s="144" t="s">
        <v>316</v>
      </c>
      <c r="I49" s="144" t="s">
        <v>317</v>
      </c>
      <c r="J49" s="139" t="s">
        <v>397</v>
      </c>
    </row>
    <row r="50" s="83" customFormat="1" ht="42" customHeight="1" spans="1:10">
      <c r="A50" s="145"/>
      <c r="B50" s="144"/>
      <c r="C50" s="144" t="s">
        <v>326</v>
      </c>
      <c r="D50" s="144" t="s">
        <v>327</v>
      </c>
      <c r="E50" s="139" t="s">
        <v>398</v>
      </c>
      <c r="F50" s="144" t="s">
        <v>314</v>
      </c>
      <c r="G50" s="139" t="s">
        <v>315</v>
      </c>
      <c r="H50" s="144" t="s">
        <v>316</v>
      </c>
      <c r="I50" s="144" t="s">
        <v>317</v>
      </c>
      <c r="J50" s="139" t="s">
        <v>399</v>
      </c>
    </row>
    <row r="51" s="83" customFormat="1" ht="42" customHeight="1" spans="1:10">
      <c r="A51" s="145"/>
      <c r="B51" s="144"/>
      <c r="C51" s="144" t="s">
        <v>326</v>
      </c>
      <c r="D51" s="144" t="s">
        <v>330</v>
      </c>
      <c r="E51" s="139" t="s">
        <v>328</v>
      </c>
      <c r="F51" s="144" t="s">
        <v>314</v>
      </c>
      <c r="G51" s="139" t="s">
        <v>315</v>
      </c>
      <c r="H51" s="144" t="s">
        <v>316</v>
      </c>
      <c r="I51" s="144" t="s">
        <v>317</v>
      </c>
      <c r="J51" s="139" t="s">
        <v>400</v>
      </c>
    </row>
    <row r="52" s="83" customFormat="1" ht="42" customHeight="1" spans="1:10">
      <c r="A52" s="145"/>
      <c r="B52" s="144"/>
      <c r="C52" s="144" t="s">
        <v>333</v>
      </c>
      <c r="D52" s="144" t="s">
        <v>334</v>
      </c>
      <c r="E52" s="139" t="s">
        <v>335</v>
      </c>
      <c r="F52" s="144" t="s">
        <v>336</v>
      </c>
      <c r="G52" s="139" t="s">
        <v>348</v>
      </c>
      <c r="H52" s="144" t="s">
        <v>316</v>
      </c>
      <c r="I52" s="144" t="s">
        <v>317</v>
      </c>
      <c r="J52" s="139" t="s">
        <v>401</v>
      </c>
    </row>
    <row r="53" s="83" customFormat="1" ht="42" customHeight="1" spans="1:10">
      <c r="A53" s="145"/>
      <c r="B53" s="144"/>
      <c r="C53" s="144" t="s">
        <v>333</v>
      </c>
      <c r="D53" s="144" t="s">
        <v>334</v>
      </c>
      <c r="E53" s="139" t="s">
        <v>339</v>
      </c>
      <c r="F53" s="144" t="s">
        <v>336</v>
      </c>
      <c r="G53" s="139" t="s">
        <v>348</v>
      </c>
      <c r="H53" s="144" t="s">
        <v>316</v>
      </c>
      <c r="I53" s="144" t="s">
        <v>317</v>
      </c>
      <c r="J53" s="139" t="s">
        <v>402</v>
      </c>
    </row>
    <row r="54" s="83" customFormat="1" ht="42" customHeight="1" spans="1:10">
      <c r="A54" s="145"/>
      <c r="B54" s="144"/>
      <c r="C54" s="144" t="s">
        <v>333</v>
      </c>
      <c r="D54" s="144" t="s">
        <v>334</v>
      </c>
      <c r="E54" s="139" t="s">
        <v>341</v>
      </c>
      <c r="F54" s="144" t="s">
        <v>336</v>
      </c>
      <c r="G54" s="139" t="s">
        <v>348</v>
      </c>
      <c r="H54" s="144" t="s">
        <v>316</v>
      </c>
      <c r="I54" s="144" t="s">
        <v>317</v>
      </c>
      <c r="J54" s="139" t="s">
        <v>403</v>
      </c>
    </row>
    <row r="55" s="83" customFormat="1" ht="42" customHeight="1" spans="1:10">
      <c r="A55" s="145" t="s">
        <v>289</v>
      </c>
      <c r="B55" s="144" t="s">
        <v>404</v>
      </c>
      <c r="C55" s="144" t="s">
        <v>311</v>
      </c>
      <c r="D55" s="144" t="s">
        <v>312</v>
      </c>
      <c r="E55" s="139" t="s">
        <v>405</v>
      </c>
      <c r="F55" s="144" t="s">
        <v>314</v>
      </c>
      <c r="G55" s="139" t="s">
        <v>315</v>
      </c>
      <c r="H55" s="144" t="s">
        <v>316</v>
      </c>
      <c r="I55" s="144" t="s">
        <v>317</v>
      </c>
      <c r="J55" s="139" t="s">
        <v>406</v>
      </c>
    </row>
    <row r="56" s="83" customFormat="1" ht="42" customHeight="1" spans="1:10">
      <c r="A56" s="145"/>
      <c r="B56" s="144"/>
      <c r="C56" s="144" t="s">
        <v>311</v>
      </c>
      <c r="D56" s="144" t="s">
        <v>319</v>
      </c>
      <c r="E56" s="139" t="s">
        <v>370</v>
      </c>
      <c r="F56" s="144" t="s">
        <v>314</v>
      </c>
      <c r="G56" s="139" t="s">
        <v>315</v>
      </c>
      <c r="H56" s="144" t="s">
        <v>316</v>
      </c>
      <c r="I56" s="144" t="s">
        <v>317</v>
      </c>
      <c r="J56" s="139" t="s">
        <v>407</v>
      </c>
    </row>
    <row r="57" s="83" customFormat="1" ht="42" customHeight="1" spans="1:10">
      <c r="A57" s="145"/>
      <c r="B57" s="144"/>
      <c r="C57" s="144" t="s">
        <v>311</v>
      </c>
      <c r="D57" s="144" t="s">
        <v>323</v>
      </c>
      <c r="E57" s="139" t="s">
        <v>324</v>
      </c>
      <c r="F57" s="144" t="s">
        <v>314</v>
      </c>
      <c r="G57" s="139" t="s">
        <v>315</v>
      </c>
      <c r="H57" s="144" t="s">
        <v>316</v>
      </c>
      <c r="I57" s="144" t="s">
        <v>321</v>
      </c>
      <c r="J57" s="139" t="s">
        <v>408</v>
      </c>
    </row>
    <row r="58" s="83" customFormat="1" ht="42" customHeight="1" spans="1:10">
      <c r="A58" s="145"/>
      <c r="B58" s="144"/>
      <c r="C58" s="144" t="s">
        <v>326</v>
      </c>
      <c r="D58" s="144" t="s">
        <v>327</v>
      </c>
      <c r="E58" s="139" t="s">
        <v>409</v>
      </c>
      <c r="F58" s="144" t="s">
        <v>314</v>
      </c>
      <c r="G58" s="139" t="s">
        <v>315</v>
      </c>
      <c r="H58" s="144" t="s">
        <v>316</v>
      </c>
      <c r="I58" s="144" t="s">
        <v>321</v>
      </c>
      <c r="J58" s="139" t="s">
        <v>410</v>
      </c>
    </row>
    <row r="59" s="83" customFormat="1" ht="42" customHeight="1" spans="1:10">
      <c r="A59" s="145"/>
      <c r="B59" s="144"/>
      <c r="C59" s="144" t="s">
        <v>326</v>
      </c>
      <c r="D59" s="144" t="s">
        <v>330</v>
      </c>
      <c r="E59" s="139" t="s">
        <v>411</v>
      </c>
      <c r="F59" s="144" t="s">
        <v>314</v>
      </c>
      <c r="G59" s="139" t="s">
        <v>315</v>
      </c>
      <c r="H59" s="144" t="s">
        <v>316</v>
      </c>
      <c r="I59" s="144" t="s">
        <v>321</v>
      </c>
      <c r="J59" s="139" t="s">
        <v>412</v>
      </c>
    </row>
    <row r="60" s="83" customFormat="1" ht="42" customHeight="1" spans="1:10">
      <c r="A60" s="145"/>
      <c r="B60" s="144"/>
      <c r="C60" s="144" t="s">
        <v>333</v>
      </c>
      <c r="D60" s="144" t="s">
        <v>334</v>
      </c>
      <c r="E60" s="139" t="s">
        <v>335</v>
      </c>
      <c r="F60" s="144" t="s">
        <v>336</v>
      </c>
      <c r="G60" s="139" t="s">
        <v>348</v>
      </c>
      <c r="H60" s="144" t="s">
        <v>316</v>
      </c>
      <c r="I60" s="144" t="s">
        <v>321</v>
      </c>
      <c r="J60" s="139" t="s">
        <v>413</v>
      </c>
    </row>
    <row r="61" s="83" customFormat="1" ht="42" customHeight="1" spans="1:10">
      <c r="A61" s="145"/>
      <c r="B61" s="144"/>
      <c r="C61" s="144" t="s">
        <v>333</v>
      </c>
      <c r="D61" s="144" t="s">
        <v>334</v>
      </c>
      <c r="E61" s="139" t="s">
        <v>339</v>
      </c>
      <c r="F61" s="144" t="s">
        <v>336</v>
      </c>
      <c r="G61" s="139" t="s">
        <v>348</v>
      </c>
      <c r="H61" s="144" t="s">
        <v>316</v>
      </c>
      <c r="I61" s="144" t="s">
        <v>321</v>
      </c>
      <c r="J61" s="139" t="s">
        <v>414</v>
      </c>
    </row>
    <row r="62" s="83" customFormat="1" ht="42" customHeight="1" spans="1:10">
      <c r="A62" s="145"/>
      <c r="B62" s="144"/>
      <c r="C62" s="144" t="s">
        <v>333</v>
      </c>
      <c r="D62" s="144" t="s">
        <v>334</v>
      </c>
      <c r="E62" s="139" t="s">
        <v>341</v>
      </c>
      <c r="F62" s="144" t="s">
        <v>336</v>
      </c>
      <c r="G62" s="139" t="s">
        <v>348</v>
      </c>
      <c r="H62" s="144" t="s">
        <v>316</v>
      </c>
      <c r="I62" s="144" t="s">
        <v>321</v>
      </c>
      <c r="J62" s="139" t="s">
        <v>415</v>
      </c>
    </row>
    <row r="63" s="83" customFormat="1" ht="42" customHeight="1" spans="1:10">
      <c r="A63" s="145" t="s">
        <v>299</v>
      </c>
      <c r="B63" s="144" t="s">
        <v>416</v>
      </c>
      <c r="C63" s="144" t="s">
        <v>311</v>
      </c>
      <c r="D63" s="144" t="s">
        <v>319</v>
      </c>
      <c r="E63" s="139" t="s">
        <v>417</v>
      </c>
      <c r="F63" s="144" t="s">
        <v>314</v>
      </c>
      <c r="G63" s="139" t="s">
        <v>348</v>
      </c>
      <c r="H63" s="144" t="s">
        <v>316</v>
      </c>
      <c r="I63" s="144" t="s">
        <v>321</v>
      </c>
      <c r="J63" s="139" t="s">
        <v>418</v>
      </c>
    </row>
    <row r="64" s="83" customFormat="1" ht="42" customHeight="1" spans="1:10">
      <c r="A64" s="145"/>
      <c r="B64" s="144"/>
      <c r="C64" s="144" t="s">
        <v>326</v>
      </c>
      <c r="D64" s="144" t="s">
        <v>327</v>
      </c>
      <c r="E64" s="139" t="s">
        <v>419</v>
      </c>
      <c r="F64" s="144" t="s">
        <v>336</v>
      </c>
      <c r="G64" s="139" t="s">
        <v>420</v>
      </c>
      <c r="H64" s="144" t="s">
        <v>351</v>
      </c>
      <c r="I64" s="144" t="s">
        <v>317</v>
      </c>
      <c r="J64" s="139" t="s">
        <v>421</v>
      </c>
    </row>
    <row r="65" s="83" customFormat="1" ht="42" customHeight="1" spans="1:10">
      <c r="A65" s="145"/>
      <c r="B65" s="144"/>
      <c r="C65" s="144" t="s">
        <v>333</v>
      </c>
      <c r="D65" s="144" t="s">
        <v>334</v>
      </c>
      <c r="E65" s="139" t="s">
        <v>422</v>
      </c>
      <c r="F65" s="144" t="s">
        <v>336</v>
      </c>
      <c r="G65" s="139" t="s">
        <v>393</v>
      </c>
      <c r="H65" s="144" t="s">
        <v>316</v>
      </c>
      <c r="I65" s="144" t="s">
        <v>321</v>
      </c>
      <c r="J65" s="139" t="s">
        <v>423</v>
      </c>
    </row>
    <row r="66" s="83" customFormat="1" ht="42" customHeight="1" spans="1:10">
      <c r="A66" s="145" t="s">
        <v>297</v>
      </c>
      <c r="B66" s="144" t="s">
        <v>424</v>
      </c>
      <c r="C66" s="144" t="s">
        <v>311</v>
      </c>
      <c r="D66" s="144" t="s">
        <v>312</v>
      </c>
      <c r="E66" s="139" t="s">
        <v>425</v>
      </c>
      <c r="F66" s="144" t="s">
        <v>314</v>
      </c>
      <c r="G66" s="139" t="s">
        <v>84</v>
      </c>
      <c r="H66" s="144" t="s">
        <v>426</v>
      </c>
      <c r="I66" s="144" t="s">
        <v>317</v>
      </c>
      <c r="J66" s="139" t="s">
        <v>427</v>
      </c>
    </row>
    <row r="67" s="83" customFormat="1" ht="42" customHeight="1" spans="1:10">
      <c r="A67" s="145"/>
      <c r="B67" s="144"/>
      <c r="C67" s="144" t="s">
        <v>311</v>
      </c>
      <c r="D67" s="144" t="s">
        <v>323</v>
      </c>
      <c r="E67" s="139" t="s">
        <v>350</v>
      </c>
      <c r="F67" s="144" t="s">
        <v>314</v>
      </c>
      <c r="G67" s="139" t="s">
        <v>84</v>
      </c>
      <c r="H67" s="144" t="s">
        <v>351</v>
      </c>
      <c r="I67" s="144" t="s">
        <v>317</v>
      </c>
      <c r="J67" s="139" t="s">
        <v>352</v>
      </c>
    </row>
    <row r="68" s="83" customFormat="1" ht="42" customHeight="1" spans="1:10">
      <c r="A68" s="145"/>
      <c r="B68" s="144"/>
      <c r="C68" s="144" t="s">
        <v>326</v>
      </c>
      <c r="D68" s="144" t="s">
        <v>327</v>
      </c>
      <c r="E68" s="139" t="s">
        <v>428</v>
      </c>
      <c r="F68" s="144" t="s">
        <v>314</v>
      </c>
      <c r="G68" s="139" t="s">
        <v>348</v>
      </c>
      <c r="H68" s="144" t="s">
        <v>316</v>
      </c>
      <c r="I68" s="144" t="s">
        <v>321</v>
      </c>
      <c r="J68" s="139" t="s">
        <v>427</v>
      </c>
    </row>
    <row r="69" s="83" customFormat="1" ht="42" customHeight="1" spans="1:10">
      <c r="A69" s="145"/>
      <c r="B69" s="144"/>
      <c r="C69" s="144" t="s">
        <v>333</v>
      </c>
      <c r="D69" s="144" t="s">
        <v>334</v>
      </c>
      <c r="E69" s="139" t="s">
        <v>357</v>
      </c>
      <c r="F69" s="144" t="s">
        <v>314</v>
      </c>
      <c r="G69" s="139" t="s">
        <v>348</v>
      </c>
      <c r="H69" s="144" t="s">
        <v>316</v>
      </c>
      <c r="I69" s="144" t="s">
        <v>321</v>
      </c>
      <c r="J69" s="139" t="s">
        <v>427</v>
      </c>
    </row>
    <row r="70" s="83" customFormat="1" ht="42" customHeight="1" spans="1:10">
      <c r="A70" s="145" t="s">
        <v>281</v>
      </c>
      <c r="B70" s="144" t="s">
        <v>429</v>
      </c>
      <c r="C70" s="144" t="s">
        <v>311</v>
      </c>
      <c r="D70" s="144" t="s">
        <v>312</v>
      </c>
      <c r="E70" s="139" t="s">
        <v>430</v>
      </c>
      <c r="F70" s="144" t="s">
        <v>314</v>
      </c>
      <c r="G70" s="139" t="s">
        <v>315</v>
      </c>
      <c r="H70" s="144" t="s">
        <v>316</v>
      </c>
      <c r="I70" s="144" t="s">
        <v>317</v>
      </c>
      <c r="J70" s="139" t="s">
        <v>431</v>
      </c>
    </row>
    <row r="71" s="83" customFormat="1" ht="42" customHeight="1" spans="1:10">
      <c r="A71" s="145"/>
      <c r="B71" s="144"/>
      <c r="C71" s="144" t="s">
        <v>311</v>
      </c>
      <c r="D71" s="144" t="s">
        <v>319</v>
      </c>
      <c r="E71" s="139" t="s">
        <v>320</v>
      </c>
      <c r="F71" s="144" t="s">
        <v>314</v>
      </c>
      <c r="G71" s="139" t="s">
        <v>315</v>
      </c>
      <c r="H71" s="144" t="s">
        <v>316</v>
      </c>
      <c r="I71" s="144" t="s">
        <v>317</v>
      </c>
      <c r="J71" s="139" t="s">
        <v>432</v>
      </c>
    </row>
    <row r="72" s="83" customFormat="1" ht="42" customHeight="1" spans="1:10">
      <c r="A72" s="145"/>
      <c r="B72" s="144"/>
      <c r="C72" s="144" t="s">
        <v>311</v>
      </c>
      <c r="D72" s="144" t="s">
        <v>323</v>
      </c>
      <c r="E72" s="139" t="s">
        <v>324</v>
      </c>
      <c r="F72" s="144" t="s">
        <v>314</v>
      </c>
      <c r="G72" s="139" t="s">
        <v>315</v>
      </c>
      <c r="H72" s="144" t="s">
        <v>316</v>
      </c>
      <c r="I72" s="144" t="s">
        <v>321</v>
      </c>
      <c r="J72" s="139" t="s">
        <v>433</v>
      </c>
    </row>
    <row r="73" s="83" customFormat="1" ht="42" customHeight="1" spans="1:10">
      <c r="A73" s="145"/>
      <c r="B73" s="144"/>
      <c r="C73" s="144" t="s">
        <v>326</v>
      </c>
      <c r="D73" s="144" t="s">
        <v>327</v>
      </c>
      <c r="E73" s="139" t="s">
        <v>411</v>
      </c>
      <c r="F73" s="144" t="s">
        <v>314</v>
      </c>
      <c r="G73" s="139" t="s">
        <v>315</v>
      </c>
      <c r="H73" s="144" t="s">
        <v>316</v>
      </c>
      <c r="I73" s="144" t="s">
        <v>321</v>
      </c>
      <c r="J73" s="139" t="s">
        <v>434</v>
      </c>
    </row>
    <row r="74" s="83" customFormat="1" ht="42" customHeight="1" spans="1:10">
      <c r="A74" s="145"/>
      <c r="B74" s="144"/>
      <c r="C74" s="144" t="s">
        <v>326</v>
      </c>
      <c r="D74" s="144" t="s">
        <v>330</v>
      </c>
      <c r="E74" s="139" t="s">
        <v>331</v>
      </c>
      <c r="F74" s="144" t="s">
        <v>314</v>
      </c>
      <c r="G74" s="139" t="s">
        <v>315</v>
      </c>
      <c r="H74" s="144" t="s">
        <v>316</v>
      </c>
      <c r="I74" s="144" t="s">
        <v>321</v>
      </c>
      <c r="J74" s="139" t="s">
        <v>435</v>
      </c>
    </row>
    <row r="75" s="83" customFormat="1" ht="42" customHeight="1" spans="1:10">
      <c r="A75" s="145"/>
      <c r="B75" s="144"/>
      <c r="C75" s="144" t="s">
        <v>333</v>
      </c>
      <c r="D75" s="144" t="s">
        <v>334</v>
      </c>
      <c r="E75" s="139" t="s">
        <v>335</v>
      </c>
      <c r="F75" s="144" t="s">
        <v>336</v>
      </c>
      <c r="G75" s="139" t="s">
        <v>348</v>
      </c>
      <c r="H75" s="144" t="s">
        <v>316</v>
      </c>
      <c r="I75" s="144" t="s">
        <v>321</v>
      </c>
      <c r="J75" s="139" t="s">
        <v>436</v>
      </c>
    </row>
    <row r="76" s="83" customFormat="1" ht="42" customHeight="1" spans="1:10">
      <c r="A76" s="145"/>
      <c r="B76" s="144"/>
      <c r="C76" s="144" t="s">
        <v>333</v>
      </c>
      <c r="D76" s="144" t="s">
        <v>334</v>
      </c>
      <c r="E76" s="139" t="s">
        <v>339</v>
      </c>
      <c r="F76" s="144" t="s">
        <v>336</v>
      </c>
      <c r="G76" s="139" t="s">
        <v>348</v>
      </c>
      <c r="H76" s="144" t="s">
        <v>316</v>
      </c>
      <c r="I76" s="144" t="s">
        <v>321</v>
      </c>
      <c r="J76" s="139" t="s">
        <v>437</v>
      </c>
    </row>
    <row r="77" s="83" customFormat="1" ht="42" customHeight="1" spans="1:10">
      <c r="A77" s="145"/>
      <c r="B77" s="144"/>
      <c r="C77" s="144" t="s">
        <v>333</v>
      </c>
      <c r="D77" s="144" t="s">
        <v>334</v>
      </c>
      <c r="E77" s="139" t="s">
        <v>341</v>
      </c>
      <c r="F77" s="144" t="s">
        <v>336</v>
      </c>
      <c r="G77" s="139" t="s">
        <v>348</v>
      </c>
      <c r="H77" s="144" t="s">
        <v>316</v>
      </c>
      <c r="I77" s="144" t="s">
        <v>321</v>
      </c>
      <c r="J77" s="139" t="s">
        <v>438</v>
      </c>
    </row>
    <row r="78" s="83" customFormat="1" ht="42" customHeight="1" spans="1:10">
      <c r="A78" s="145" t="s">
        <v>287</v>
      </c>
      <c r="B78" s="144" t="s">
        <v>439</v>
      </c>
      <c r="C78" s="144" t="s">
        <v>311</v>
      </c>
      <c r="D78" s="144" t="s">
        <v>312</v>
      </c>
      <c r="E78" s="139" t="s">
        <v>313</v>
      </c>
      <c r="F78" s="144" t="s">
        <v>314</v>
      </c>
      <c r="G78" s="139" t="s">
        <v>440</v>
      </c>
      <c r="H78" s="144" t="s">
        <v>316</v>
      </c>
      <c r="I78" s="144" t="s">
        <v>317</v>
      </c>
      <c r="J78" s="139" t="s">
        <v>441</v>
      </c>
    </row>
    <row r="79" s="83" customFormat="1" ht="42" customHeight="1" spans="1:10">
      <c r="A79" s="145"/>
      <c r="B79" s="144"/>
      <c r="C79" s="144" t="s">
        <v>311</v>
      </c>
      <c r="D79" s="144" t="s">
        <v>319</v>
      </c>
      <c r="E79" s="139" t="s">
        <v>320</v>
      </c>
      <c r="F79" s="144" t="s">
        <v>314</v>
      </c>
      <c r="G79" s="139" t="s">
        <v>440</v>
      </c>
      <c r="H79" s="144" t="s">
        <v>316</v>
      </c>
      <c r="I79" s="144" t="s">
        <v>317</v>
      </c>
      <c r="J79" s="139" t="s">
        <v>442</v>
      </c>
    </row>
    <row r="80" s="83" customFormat="1" ht="42" customHeight="1" spans="1:10">
      <c r="A80" s="145"/>
      <c r="B80" s="144"/>
      <c r="C80" s="144" t="s">
        <v>311</v>
      </c>
      <c r="D80" s="144" t="s">
        <v>323</v>
      </c>
      <c r="E80" s="139" t="s">
        <v>324</v>
      </c>
      <c r="F80" s="144" t="s">
        <v>314</v>
      </c>
      <c r="G80" s="139" t="s">
        <v>440</v>
      </c>
      <c r="H80" s="144" t="s">
        <v>316</v>
      </c>
      <c r="I80" s="144" t="s">
        <v>317</v>
      </c>
      <c r="J80" s="139" t="s">
        <v>443</v>
      </c>
    </row>
    <row r="81" s="83" customFormat="1" ht="42" customHeight="1" spans="1:10">
      <c r="A81" s="145"/>
      <c r="B81" s="144"/>
      <c r="C81" s="144" t="s">
        <v>326</v>
      </c>
      <c r="D81" s="144" t="s">
        <v>327</v>
      </c>
      <c r="E81" s="139" t="s">
        <v>328</v>
      </c>
      <c r="F81" s="144" t="s">
        <v>314</v>
      </c>
      <c r="G81" s="139" t="s">
        <v>440</v>
      </c>
      <c r="H81" s="144" t="s">
        <v>316</v>
      </c>
      <c r="I81" s="144" t="s">
        <v>317</v>
      </c>
      <c r="J81" s="139" t="s">
        <v>444</v>
      </c>
    </row>
    <row r="82" s="83" customFormat="1" ht="42" customHeight="1" spans="1:10">
      <c r="A82" s="145"/>
      <c r="B82" s="144"/>
      <c r="C82" s="144" t="s">
        <v>326</v>
      </c>
      <c r="D82" s="144" t="s">
        <v>330</v>
      </c>
      <c r="E82" s="139" t="s">
        <v>331</v>
      </c>
      <c r="F82" s="144" t="s">
        <v>314</v>
      </c>
      <c r="G82" s="139" t="s">
        <v>440</v>
      </c>
      <c r="H82" s="144" t="s">
        <v>316</v>
      </c>
      <c r="I82" s="144" t="s">
        <v>321</v>
      </c>
      <c r="J82" s="139" t="s">
        <v>445</v>
      </c>
    </row>
    <row r="83" s="83" customFormat="1" ht="42" customHeight="1" spans="1:10">
      <c r="A83" s="145"/>
      <c r="B83" s="144"/>
      <c r="C83" s="144" t="s">
        <v>333</v>
      </c>
      <c r="D83" s="144" t="s">
        <v>334</v>
      </c>
      <c r="E83" s="139" t="s">
        <v>335</v>
      </c>
      <c r="F83" s="144" t="s">
        <v>336</v>
      </c>
      <c r="G83" s="139" t="s">
        <v>337</v>
      </c>
      <c r="H83" s="144" t="s">
        <v>316</v>
      </c>
      <c r="I83" s="144" t="s">
        <v>321</v>
      </c>
      <c r="J83" s="139" t="s">
        <v>446</v>
      </c>
    </row>
    <row r="84" s="83" customFormat="1" ht="42" customHeight="1" spans="1:10">
      <c r="A84" s="145"/>
      <c r="B84" s="144"/>
      <c r="C84" s="144" t="s">
        <v>333</v>
      </c>
      <c r="D84" s="144" t="s">
        <v>334</v>
      </c>
      <c r="E84" s="139" t="s">
        <v>339</v>
      </c>
      <c r="F84" s="144" t="s">
        <v>336</v>
      </c>
      <c r="G84" s="139" t="s">
        <v>337</v>
      </c>
      <c r="H84" s="144" t="s">
        <v>316</v>
      </c>
      <c r="I84" s="144" t="s">
        <v>321</v>
      </c>
      <c r="J84" s="139" t="s">
        <v>447</v>
      </c>
    </row>
    <row r="85" s="83" customFormat="1" ht="42" customHeight="1" spans="1:10">
      <c r="A85" s="145"/>
      <c r="B85" s="144"/>
      <c r="C85" s="144" t="s">
        <v>333</v>
      </c>
      <c r="D85" s="144" t="s">
        <v>334</v>
      </c>
      <c r="E85" s="139" t="s">
        <v>341</v>
      </c>
      <c r="F85" s="144" t="s">
        <v>336</v>
      </c>
      <c r="G85" s="139" t="s">
        <v>337</v>
      </c>
      <c r="H85" s="144" t="s">
        <v>316</v>
      </c>
      <c r="I85" s="144" t="s">
        <v>321</v>
      </c>
      <c r="J85" s="139" t="s">
        <v>443</v>
      </c>
    </row>
  </sheetData>
  <mergeCells count="24">
    <mergeCell ref="A3:J3"/>
    <mergeCell ref="A4:H4"/>
    <mergeCell ref="A9:A16"/>
    <mergeCell ref="A17:A22"/>
    <mergeCell ref="A23:A30"/>
    <mergeCell ref="A31:A38"/>
    <mergeCell ref="A39:A46"/>
    <mergeCell ref="A47:A54"/>
    <mergeCell ref="A55:A62"/>
    <mergeCell ref="A63:A65"/>
    <mergeCell ref="A66:A69"/>
    <mergeCell ref="A70:A77"/>
    <mergeCell ref="A78:A85"/>
    <mergeCell ref="B9:B16"/>
    <mergeCell ref="B17:B22"/>
    <mergeCell ref="B23:B30"/>
    <mergeCell ref="B31:B38"/>
    <mergeCell ref="B39:B46"/>
    <mergeCell ref="B47:B54"/>
    <mergeCell ref="B55:B62"/>
    <mergeCell ref="B63:B65"/>
    <mergeCell ref="B66:B69"/>
    <mergeCell ref="B70:B77"/>
    <mergeCell ref="B78:B85"/>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2025-02-06T07:09:00Z</dcterms:created>
  <dcterms:modified xsi:type="dcterms:W3CDTF">2025-02-27T07:59:33Z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69AB7C5024744B66B457D2EE58EFEF48_13</vt:lpwstr>
  </property>
  <property fmtid="{D5CDD505-2E9C-101B-9397-08002B2CF9AE}" pid="3" name="KSOProductBuildVer">
    <vt:lpwstr>2052-12.1.0.15374</vt:lpwstr>
  </property>
</Properties>
</file>