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<sst xmlns="http://schemas.openxmlformats.org/spreadsheetml/2006/main" count="854" uniqueCount="370">
  <si>
    <t>预算01-1表</t>
  </si>
  <si>
    <t>单位名称：昆明市官渡区云缨小学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</si>
  <si>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</si>
  <si>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</si>
  <si>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</si>
  <si>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</si>
  <si>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</si>
  <si>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</si>
  <si>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</si>
  <si>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</si>
  <si>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</si>
  <si>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</si>
  <si>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</si>
  <si>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</si>
  <si>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</si>
  <si>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</si>
  <si>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</si>
  <si>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</si>
  <si>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</si>
  <si>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</si>
  <si>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</si>
  <si>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</si>
  <si>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</si>
  <si>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</si>
  <si>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</si>
  <si>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</si>
  <si>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</si>
  <si>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</si>
  <si>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</si>
  <si>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</si>
  <si>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</si>
  <si>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</si>
  <si>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</si>
  <si>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</si>
  <si>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</si>
  <si>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</si>
  <si>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</si>
  <si>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</si>
  <si>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</si>
  <si>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</si>
  <si>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</si>
  <si>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</si>
  <si>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</si>
  <si>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</si>
  <si>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</si>
  <si>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</si>
  <si>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</si>
  <si>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</si>
  <si>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</si>
  <si>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</si>
  <si>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</si>
  <si>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</si>
  <si>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</si>
  <si>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</si>
  <si>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</si>
  <si>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</si>
  <si>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</si>
  <si>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</si>
  <si>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</si>
  <si>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</si>
  <si>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</si>
  <si>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</si>
  <si>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</si>
  <si>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</si>
  <si>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</si>
  <si>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</si>
  <si>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</si>
  <si>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</si>
  <si>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</si>
  <si>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</si>
  <si>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</si>
  <si>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</si>
  <si>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105028</t>
  </si>
  <si>
    <t>昆明市官渡区云缨小学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</si>
  <si>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</si>
  <si>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</si>
  <si>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</si>
  <si>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</si>
  <si>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</si>
  <si>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</si>
  <si>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</si>
  <si>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</si>
  <si>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</si>
  <si>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</si>
  <si>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</si>
  <si>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</si>
  <si>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</si>
  <si>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</si>
  <si>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</si>
  <si>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</si>
  <si>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</si>
  <si>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</si>
  <si>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</si>
  <si>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</si>
  <si>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</si>
  <si>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</si>
  <si>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</si>
  <si>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</si>
  <si>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</si>
  <si>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</si>
  <si>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</si>
  <si>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</si>
  <si>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</si>
  <si>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</si>
  <si>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</si>
  <si>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</si>
  <si>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</si>
  <si>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</si>
  <si>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</si>
  <si>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</si>
  <si>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</si>
  <si>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</si>
  <si>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</si>
  <si>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</si>
  <si>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</si>
  <si>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</si>
  <si>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</si>
  <si>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</si>
  <si>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</si>
  <si>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</si>
  <si>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</si>
  <si>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</si>
  <si>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</si>
  <si>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</si>
  <si>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</si>
  <si>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</si>
  <si>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</si>
  <si>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</si>
  <si>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</si>
  <si>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</si>
  <si>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</si>
  <si>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</si>
  <si>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</si>
  <si>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</si>
  <si>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</si>
  <si>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</si>
  <si>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</si>
  <si>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</si>
  <si>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</si>
  <si>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</si>
  <si>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</si>
  <si>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</si>
  <si>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</si>
  <si>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</si>
  <si>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</si>
  <si>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</si>
  <si>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</si>
  <si>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</si>
  <si>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</si>
  <si>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</si>
  <si>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</si>
  <si>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</si>
  <si>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</si>
  <si>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</si>
  <si>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</si>
  <si>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</si>
  <si>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</si>
  <si>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</si>
  <si>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</si>
  <si>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</si>
  <si>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</si>
  <si>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</si>
  <si>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</si>
  <si>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</si>
  <si>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</si>
  <si>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</si>
  <si>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</si>
  <si>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</si>
  <si>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</si>
  <si>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</si>
  <si>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</si>
  <si>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</si>
  <si>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</si>
  <si>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</si>
  <si>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</si>
  <si>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</si>
  <si>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</si>
  <si>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</si>
  <si>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</si>
  <si>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</si>
  <si>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说明：昆明市官渡区云缨小学2025年无一般公共预算“三公”经费支出预算，本表无数据，故公开空表。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</si>
  <si>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</si>
  <si>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</si>
  <si>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</si>
  <si>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</si>
  <si>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</si>
  <si>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</si>
  <si>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</si>
  <si>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</si>
  <si>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</si>
  <si>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</si>
  <si>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</si>
  <si>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</si>
  <si>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</si>
  <si>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</si>
  <si>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</si>
  <si>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</si>
  <si>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</si>
  <si>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</si>
  <si>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</si>
  <si>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</si>
  <si>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530111241100002099047</t>
  </si>
  <si>
    <t>离退休干部走访慰问经费</t>
  </si>
  <si>
    <t>30229</t>
  </si>
  <si>
    <t>福利费</t>
  </si>
  <si>
    <t>530111231100001491966</t>
  </si>
  <si>
    <t>事业人员绩效奖励</t>
  </si>
  <si>
    <t>30103</t>
  </si>
  <si>
    <t>奖金</t>
  </si>
  <si>
    <t>30107</t>
  </si>
  <si>
    <t>绩效工资</t>
  </si>
  <si>
    <t>530111210000000002150</t>
  </si>
  <si>
    <t>工会经费</t>
  </si>
  <si>
    <t>30228</t>
  </si>
  <si>
    <t>530111241100002099057</t>
  </si>
  <si>
    <t>其他人员支出</t>
  </si>
  <si>
    <t>30199</t>
  </si>
  <si>
    <t>其他工资福利支出</t>
  </si>
  <si>
    <t>530111210000000002146</t>
  </si>
  <si>
    <t>30113</t>
  </si>
  <si>
    <t>530111210000000002144</t>
  </si>
  <si>
    <t>事业人员工资支出</t>
  </si>
  <si>
    <t>30101</t>
  </si>
  <si>
    <t>基本工资</t>
  </si>
  <si>
    <t>30102</t>
  </si>
  <si>
    <t>津贴补贴</t>
  </si>
  <si>
    <t>530111210000000002151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</si>
  <si>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</si>
  <si>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</si>
  <si>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</si>
  <si>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</si>
  <si>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</si>
  <si>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</si>
  <si>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</si>
  <si>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530111231100001491967</t>
  </si>
  <si>
    <t>离退休人员支出</t>
  </si>
  <si>
    <t>30305</t>
  </si>
  <si>
    <t>生活补助</t>
  </si>
  <si>
    <t>530111210000000002145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</si>
  <si>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</si>
  <si>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</si>
  <si>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</si>
  <si>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</si>
  <si>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</si>
  <si>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</si>
  <si>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</si>
  <si>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</si>
  <si>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</si>
  <si>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</si>
  <si>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</si>
  <si>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530111241100002111644</t>
  </si>
  <si>
    <t>学校学生公用经费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</si>
  <si>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</si>
  <si>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</si>
  <si>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</si>
  <si>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</si>
  <si>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</si>
  <si>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</si>
  <si>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</si>
  <si>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 xml:space="preserve"> 专项业务类</t>
  </si>
  <si>
    <t>2025年义务教育课后服务财政补助资金</t>
  </si>
  <si>
    <t>30226</t>
  </si>
  <si>
    <t>劳务费</t>
  </si>
  <si>
    <t>2025年义务教育课后服务专项收费资金</t>
  </si>
  <si>
    <t>专项业务类</t>
  </si>
  <si>
    <t>收支专户上缴利息专项资金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</si>
  <si>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</si>
  <si>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</si>
  <si>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</si>
  <si>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</si>
  <si>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</si>
  <si>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</si>
  <si>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</si>
  <si>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</si>
  <si>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</si>
  <si>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</si>
  <si>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2024年义务教育课后服务专项收费资金</t>
  </si>
  <si>
    <t>做好义务教育课后服务工作</t>
  </si>
  <si>
    <t xml:space="preserve">    产出指标</t>
  </si>
  <si>
    <t>数量指标</t>
  </si>
  <si>
    <t>学生人数</t>
  </si>
  <si>
    <t>=</t>
  </si>
  <si>
    <t>1886</t>
  </si>
  <si>
    <t>人</t>
  </si>
  <si>
    <t>定量指标</t>
  </si>
  <si>
    <t>做好义务教育课后服务</t>
  </si>
  <si>
    <t xml:space="preserve">    效益指标</t>
  </si>
  <si>
    <t>社会效益指标</t>
  </si>
  <si>
    <t>部门正常运转</t>
  </si>
  <si>
    <t>正常运转</t>
  </si>
  <si>
    <t>%</t>
  </si>
  <si>
    <t>定性指标</t>
  </si>
  <si>
    <t>反映部门运转情况</t>
  </si>
  <si>
    <t xml:space="preserve">    满意度指标</t>
  </si>
  <si>
    <t>服务对象满意度指标</t>
  </si>
  <si>
    <t>单位人员满意度</t>
  </si>
  <si>
    <t>&gt;=</t>
  </si>
  <si>
    <t>90</t>
  </si>
  <si>
    <t>反映部门人员对工资福利发放的满意程度</t>
  </si>
  <si>
    <t xml:space="preserve">  2024年义务教育课后服务财政补助资金</t>
  </si>
  <si>
    <t>进一步做好义务教育课后服务</t>
  </si>
  <si>
    <t>部门运转</t>
  </si>
  <si>
    <t>预算06表</t>
  </si>
  <si>
    <t>政府性基金预算支出预算表</t>
  </si>
  <si>
    <t>政府性基金预算支出</t>
  </si>
  <si>
    <t>说明：昆明市官渡区云缨小学2025年无政府性基金预算支出预算，本表无数据，故公开空表。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</si>
  <si>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</si>
  <si>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</si>
  <si>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</si>
  <si>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</si>
  <si>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</si>
  <si>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</si>
  <si>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</si>
  <si>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</si>
  <si>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</si>
  <si>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</si>
  <si>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</si>
  <si>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</si>
  <si>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说明：昆明市官渡区云缨小学2025年无政府采购预算，本表无数据，故公开空表。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</si>
  <si>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</si>
  <si>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</si>
  <si>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</si>
  <si>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</si>
  <si>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</si>
  <si>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</si>
  <si>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</si>
  <si>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说明：昆明市官渡区云缨小学2025年无政府购买服务预算，本表无数据，故公开空表。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</si>
  <si>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</si>
  <si>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</si>
  <si>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</si>
  <si>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</si>
  <si>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</si>
  <si>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</si>
  <si>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</si>
  <si>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</si>
  <si>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</si>
  <si>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</si>
  <si>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</si>
  <si>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</si>
  <si>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</si>
  <si>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</si>
  <si>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</si>
  <si>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</si>
  <si>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</si>
  <si>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</si>
  <si>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</si>
  <si>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</si>
  <si>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</si>
  <si>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</si>
  <si>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</si>
  <si>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说明：昆明市官渡区云缨小学无对下转移支付预算，本表无数据，故公开空表。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</si>
  <si>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</si>
  <si>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</si>
  <si>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</si>
  <si>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</si>
  <si>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</si>
  <si>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</si>
  <si>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</si>
  <si>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</si>
  <si>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</si>
  <si>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说明：昆明市官渡区云缨小学无新增资产配置预算，本表无数据，故公开空表。</t>
  </si>
  <si>
    <t>预算11表</t>
  </si>
  <si>
    <t>上级补助</t>
  </si>
  <si>
    <t>说明：昆明市官渡区云缨小学无上级转移支付补助项目支出预算，本表无数据，故公开空表。</t>
  </si>
  <si>
    <t>预算12表</t>
  </si>
  <si>
    <t>项目级次</t>
  </si>
  <si>
    <t>311 专项业务类</t>
  </si>
  <si>
    <t>本级</t>
  </si>
  <si>
    <t/>
  </si>
  <si>
    <t>说明：2026、2027年财政未安排对应的项目支出。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</si>
</sst>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sz val="11.2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1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57" applyFont="1" applyFill="1" applyBorder="1" applyAlignment="1" applyProtection="1">
      <alignment horizontal="left" vertical="center" wrapText="1"/>
      <protection locked="0"/>
    </xf>
    <xf numFmtId="0" fontId="2" fillId="3" borderId="7" xfId="57" applyFont="1" applyFill="1" applyBorder="1" applyAlignment="1" applyProtection="1">
      <alignment horizontal="left" vertical="center" wrapText="1"/>
      <protection locked="0"/>
    </xf>
    <xf numFmtId="0" fontId="2" fillId="0" borderId="7" xfId="57" applyFont="1" applyFill="1" applyBorder="1" applyAlignment="1" applyProtection="1">
      <alignment horizontal="left" vertical="center" wrapText="1"/>
    </xf>
    <xf numFmtId="0" fontId="11" fillId="0" borderId="5" xfId="57" applyFont="1" applyFill="1" applyBorder="1" applyAlignment="1" applyProtection="1">
      <alignment vertical="center"/>
    </xf>
    <xf numFmtId="0" fontId="11" fillId="0" borderId="6" xfId="57" applyFont="1" applyFill="1" applyBorder="1" applyAlignment="1" applyProtection="1">
      <alignment vertical="center"/>
    </xf>
    <xf numFmtId="0" fontId="2" fillId="0" borderId="1" xfId="57" applyFont="1" applyFill="1" applyBorder="1" applyAlignment="1" applyProtection="1">
      <alignment horizontal="left" vertical="center" wrapText="1"/>
    </xf>
    <xf numFmtId="0" fontId="2" fillId="3" borderId="2" xfId="57" applyFont="1" applyFill="1" applyBorder="1" applyAlignment="1" applyProtection="1">
      <alignment horizontal="left" vertical="center" wrapText="1"/>
      <protection locked="0"/>
    </xf>
    <xf numFmtId="0" fontId="2" fillId="0" borderId="14" xfId="57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12" fillId="0" borderId="7" xfId="54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8" fontId="14" fillId="0" borderId="7" xfId="54" applyFont="1">
      <alignment horizontal="right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16" fillId="0" borderId="7" xfId="54" applyFo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49" fontId="18" fillId="0" borderId="7" xfId="53" applyFont="1">
      <alignment horizontal="left" vertical="center" wrapText="1"/>
    </xf>
    <xf numFmtId="49" fontId="14" fillId="0" borderId="7" xfId="53" applyFo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78" fontId="19" fillId="0" borderId="7" xfId="54" applyFont="1">
      <alignment horizontal="right" vertical="center"/>
    </xf>
    <xf numFmtId="0" fontId="2" fillId="0" borderId="14" xfId="0" applyFont="1" applyBorder="1" applyAlignment="1" applyProtection="1" quotePrefix="1">
      <alignment horizontal="left" vertical="center"/>
      <protection locked="0"/>
    </xf>
    <xf numFmtId="0" fontId="2" fillId="2" borderId="7" xfId="0" applyFont="1" applyFill="1" applyBorder="1" applyAlignment="1" applyProtection="1" quotePrefix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70" zoomScaleNormal="70" workbookViewId="0">
      <pane ySplit="1" topLeftCell="A2" activePane="bottomLeft" state="frozen"/>
      <selection/>
      <selection pane="bottomLeft" activeCell="B16" sqref="B16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"2025"&amp;"年部门财务收支预算总表"</f>
        <v>2025年部门财务收支预算总表</v>
      </c>
    </row>
    <row r="4" ht="17.25" customHeight="1" spans="1:4">
      <c r="A4" s="44" t="s">
        <v>1</v>
      </c>
      <c r="B4" s="165"/>
      <c r="D4" s="148" t="s">
        <v>2</v>
      </c>
    </row>
    <row r="5" ht="23.25" customHeight="1" spans="1:4">
      <c r="A5" s="174" t="s">
        <v>3</v>
      </c>
      <c r="B5" s="175"/>
      <c r="C5" s="174" t="s">
        <v>4</v>
      </c>
      <c r="D5" s="175"/>
    </row>
    <row r="6" ht="24" customHeight="1" spans="1:4">
      <c r="A6" s="174" t="s">
        <v>5</v>
      </c>
      <c r="B6" s="174" t="s">
        <v>6</v>
      </c>
      <c r="C6" s="174" t="s">
        <v>7</v>
      </c>
      <c r="D6" s="174" t="s">
        <v>6</v>
      </c>
    </row>
    <row r="7" ht="17.25" customHeight="1" spans="1:4">
      <c r="A7" s="176" t="s">
        <v>8</v>
      </c>
      <c r="B7" s="177">
        <v>6606294.15</v>
      </c>
      <c r="C7" s="176" t="s">
        <v>9</v>
      </c>
      <c r="D7" s="23"/>
    </row>
    <row r="8" ht="17.25" customHeight="1" spans="1:4">
      <c r="A8" s="176" t="s">
        <v>10</v>
      </c>
      <c r="B8" s="23"/>
      <c r="C8" s="176" t="s">
        <v>11</v>
      </c>
      <c r="D8" s="23"/>
    </row>
    <row r="9" ht="17.25" customHeight="1" spans="1:4">
      <c r="A9" s="176" t="s">
        <v>12</v>
      </c>
      <c r="B9" s="23"/>
      <c r="C9" s="210" t="s">
        <v>13</v>
      </c>
      <c r="D9" s="23"/>
    </row>
    <row r="10" ht="17.25" customHeight="1" spans="1:4">
      <c r="A10" s="176" t="s">
        <v>14</v>
      </c>
      <c r="B10" s="23"/>
      <c r="C10" s="210" t="s">
        <v>15</v>
      </c>
      <c r="D10" s="23"/>
    </row>
    <row r="11" ht="17.25" customHeight="1" spans="1:4">
      <c r="A11" s="176" t="s">
        <v>16</v>
      </c>
      <c r="B11" s="23"/>
      <c r="C11" s="210" t="s">
        <v>17</v>
      </c>
      <c r="D11" s="177">
        <v>5037716.16</v>
      </c>
    </row>
    <row r="12" ht="17.25" customHeight="1" spans="1:4">
      <c r="A12" s="176" t="s">
        <v>18</v>
      </c>
      <c r="B12" s="23"/>
      <c r="C12" s="210" t="s">
        <v>19</v>
      </c>
      <c r="D12" s="23"/>
    </row>
    <row r="13" ht="17.25" customHeight="1" spans="1:4">
      <c r="A13" s="176" t="s">
        <v>20</v>
      </c>
      <c r="B13" s="23"/>
      <c r="C13" s="32" t="s">
        <v>21</v>
      </c>
      <c r="D13" s="23"/>
    </row>
    <row r="14" ht="17.25" customHeight="1" spans="1:4">
      <c r="A14" s="176" t="s">
        <v>22</v>
      </c>
      <c r="B14" s="23"/>
      <c r="C14" s="32" t="s">
        <v>23</v>
      </c>
      <c r="D14" s="177">
        <v>1078160.32</v>
      </c>
    </row>
    <row r="15" ht="17.25" customHeight="1" spans="1:4">
      <c r="A15" s="176" t="s">
        <v>24</v>
      </c>
      <c r="B15" s="23"/>
      <c r="C15" s="32" t="s">
        <v>25</v>
      </c>
      <c r="D15" s="177">
        <v>456985.67</v>
      </c>
    </row>
    <row r="16" ht="17.25" customHeight="1" spans="1:4">
      <c r="A16" s="176" t="s">
        <v>26</v>
      </c>
      <c r="B16" s="177">
        <v>452600</v>
      </c>
      <c r="C16" s="32" t="s">
        <v>27</v>
      </c>
      <c r="D16" s="23"/>
    </row>
    <row r="17" ht="17.25" customHeight="1" spans="1:4">
      <c r="A17" s="178"/>
      <c r="B17" s="23"/>
      <c r="C17" s="32" t="s">
        <v>28</v>
      </c>
      <c r="D17" s="23"/>
    </row>
    <row r="18" ht="17.25" customHeight="1" spans="1:4">
      <c r="A18" s="179"/>
      <c r="B18" s="23"/>
      <c r="C18" s="32" t="s">
        <v>29</v>
      </c>
      <c r="D18" s="23"/>
    </row>
    <row r="19" ht="17.25" customHeight="1" spans="1:4">
      <c r="A19" s="179"/>
      <c r="B19" s="23"/>
      <c r="C19" s="32" t="s">
        <v>30</v>
      </c>
      <c r="D19" s="23"/>
    </row>
    <row r="20" ht="17.25" customHeight="1" spans="1:4">
      <c r="A20" s="179"/>
      <c r="B20" s="23"/>
      <c r="C20" s="32" t="s">
        <v>31</v>
      </c>
      <c r="D20" s="23"/>
    </row>
    <row r="21" ht="17.25" customHeight="1" spans="1:4">
      <c r="A21" s="179"/>
      <c r="B21" s="23"/>
      <c r="C21" s="32" t="s">
        <v>32</v>
      </c>
      <c r="D21" s="23"/>
    </row>
    <row r="22" ht="17.25" customHeight="1" spans="1:4">
      <c r="A22" s="179"/>
      <c r="B22" s="23"/>
      <c r="C22" s="32" t="s">
        <v>33</v>
      </c>
      <c r="D22" s="23"/>
    </row>
    <row r="23" ht="17.25" customHeight="1" spans="1:4">
      <c r="A23" s="179"/>
      <c r="B23" s="23"/>
      <c r="C23" s="32" t="s">
        <v>34</v>
      </c>
      <c r="D23" s="23"/>
    </row>
    <row r="24" ht="17.25" customHeight="1" spans="1:4">
      <c r="A24" s="179"/>
      <c r="B24" s="23"/>
      <c r="C24" s="32" t="s">
        <v>35</v>
      </c>
      <c r="D24" s="23"/>
    </row>
    <row r="25" ht="17.25" customHeight="1" spans="1:4">
      <c r="A25" s="179"/>
      <c r="B25" s="23"/>
      <c r="C25" s="32" t="s">
        <v>36</v>
      </c>
      <c r="D25" s="177">
        <v>486032</v>
      </c>
    </row>
    <row r="26" ht="17.25" customHeight="1" spans="1:4">
      <c r="A26" s="179"/>
      <c r="B26" s="23"/>
      <c r="C26" s="32" t="s">
        <v>37</v>
      </c>
      <c r="D26" s="23"/>
    </row>
    <row r="27" ht="17.25" customHeight="1" spans="1:4">
      <c r="A27" s="179"/>
      <c r="B27" s="23"/>
      <c r="C27" s="178" t="s">
        <v>38</v>
      </c>
      <c r="D27" s="23"/>
    </row>
    <row r="28" ht="17.25" customHeight="1" spans="1:4">
      <c r="A28" s="179"/>
      <c r="B28" s="23"/>
      <c r="C28" s="32" t="s">
        <v>39</v>
      </c>
      <c r="D28" s="23"/>
    </row>
    <row r="29" ht="16.5" customHeight="1" spans="1:4">
      <c r="A29" s="179"/>
      <c r="B29" s="23"/>
      <c r="C29" s="32" t="s">
        <v>40</v>
      </c>
      <c r="D29" s="23"/>
    </row>
    <row r="30" ht="16.5" customHeight="1" spans="1:4">
      <c r="A30" s="179"/>
      <c r="B30" s="23"/>
      <c r="C30" s="178" t="s">
        <v>41</v>
      </c>
      <c r="D30" s="23"/>
    </row>
    <row r="31" ht="17.25" customHeight="1" spans="1:4">
      <c r="A31" s="179"/>
      <c r="B31" s="23"/>
      <c r="C31" s="178" t="s">
        <v>42</v>
      </c>
      <c r="D31" s="23"/>
    </row>
    <row r="32" ht="17.25" customHeight="1" spans="1:4">
      <c r="A32" s="179"/>
      <c r="B32" s="23"/>
      <c r="C32" s="32" t="s">
        <v>43</v>
      </c>
      <c r="D32" s="23"/>
    </row>
    <row r="33" ht="16.5" customHeight="1" spans="1:4">
      <c r="A33" s="179" t="s">
        <v>44</v>
      </c>
      <c r="B33" s="211">
        <v>7058894.15</v>
      </c>
      <c r="C33" s="179" t="s">
        <v>45</v>
      </c>
      <c r="D33" s="211">
        <v>7058894.15</v>
      </c>
    </row>
    <row r="34" ht="16.5" customHeight="1" spans="1:4">
      <c r="A34" s="178" t="s">
        <v>46</v>
      </c>
      <c r="B34" s="23"/>
      <c r="C34" s="178" t="s">
        <v>47</v>
      </c>
      <c r="D34" s="23"/>
    </row>
    <row r="35" ht="16.5" customHeight="1" spans="1:4">
      <c r="A35" s="32" t="s">
        <v>48</v>
      </c>
      <c r="B35" s="23"/>
      <c r="C35" s="32" t="s">
        <v>48</v>
      </c>
      <c r="D35" s="23"/>
    </row>
    <row r="36" ht="16.5" customHeight="1" spans="1:4">
      <c r="A36" s="32" t="s">
        <v>49</v>
      </c>
      <c r="B36" s="23"/>
      <c r="C36" s="32" t="s">
        <v>50</v>
      </c>
      <c r="D36" s="23"/>
    </row>
    <row r="37" ht="16.5" customHeight="1" spans="1:4">
      <c r="A37" s="180" t="s">
        <v>51</v>
      </c>
      <c r="B37" s="211">
        <v>7058894.15</v>
      </c>
      <c r="C37" s="180" t="s">
        <v>52</v>
      </c>
      <c r="D37" s="211">
        <v>7058894.15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302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303</v>
      </c>
      <c r="C3" s="122"/>
      <c r="D3" s="123"/>
      <c r="E3" s="123"/>
      <c r="F3" s="123"/>
    </row>
    <row r="4" ht="13.5" customHeight="1" spans="1:6">
      <c r="A4" s="5" t="s">
        <v>1</v>
      </c>
      <c r="B4" s="5"/>
      <c r="C4" s="118"/>
      <c r="D4" s="120"/>
      <c r="E4" s="120"/>
      <c r="F4" s="117" t="s">
        <v>2</v>
      </c>
    </row>
    <row r="5" ht="19.5" customHeight="1" spans="1:6">
      <c r="A5" s="124" t="s">
        <v>183</v>
      </c>
      <c r="B5" s="125" t="s">
        <v>75</v>
      </c>
      <c r="C5" s="124" t="s">
        <v>76</v>
      </c>
      <c r="D5" s="11" t="s">
        <v>304</v>
      </c>
      <c r="E5" s="12"/>
      <c r="F5" s="13"/>
    </row>
    <row r="6" ht="18.75" customHeight="1" spans="1:6">
      <c r="A6" s="126"/>
      <c r="B6" s="127"/>
      <c r="C6" s="126"/>
      <c r="D6" s="16" t="s">
        <v>56</v>
      </c>
      <c r="E6" s="11" t="s">
        <v>78</v>
      </c>
      <c r="F6" s="16" t="s">
        <v>79</v>
      </c>
    </row>
    <row r="7" ht="18.75" customHeight="1" spans="1:6">
      <c r="A7" s="68">
        <v>1</v>
      </c>
      <c r="B7" s="128" t="s">
        <v>71</v>
      </c>
      <c r="C7" s="68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23"/>
      <c r="E8" s="23"/>
      <c r="F8" s="23"/>
    </row>
    <row r="9" ht="21" customHeight="1" spans="1:6">
      <c r="A9" s="21"/>
      <c r="B9" s="21"/>
      <c r="C9" s="21"/>
      <c r="D9" s="23"/>
      <c r="E9" s="23"/>
      <c r="F9" s="23"/>
    </row>
    <row r="10" ht="18.75" customHeight="1" spans="1:6">
      <c r="A10" s="130" t="s">
        <v>172</v>
      </c>
      <c r="B10" s="130" t="s">
        <v>172</v>
      </c>
      <c r="C10" s="131" t="s">
        <v>172</v>
      </c>
      <c r="D10" s="23"/>
      <c r="E10" s="23"/>
      <c r="F10" s="23"/>
    </row>
    <row r="11" customFormat="1" customHeight="1" spans="1:1">
      <c r="A11" t="s">
        <v>305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306</v>
      </c>
    </row>
    <row r="3" ht="41.25" customHeight="1" spans="1:19">
      <c r="A3" s="73" t="str">
        <f>"2025"&amp;"年部门政府采购预算表"</f>
        <v>2025年部门政府采购预算表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0" t="s">
        <v>1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2</v>
      </c>
    </row>
    <row r="5" ht="15.75" customHeight="1" spans="1:19">
      <c r="A5" s="10" t="s">
        <v>182</v>
      </c>
      <c r="B5" s="86" t="s">
        <v>183</v>
      </c>
      <c r="C5" s="86" t="s">
        <v>307</v>
      </c>
      <c r="D5" s="87" t="s">
        <v>308</v>
      </c>
      <c r="E5" s="87" t="s">
        <v>309</v>
      </c>
      <c r="F5" s="87" t="s">
        <v>310</v>
      </c>
      <c r="G5" s="87" t="s">
        <v>311</v>
      </c>
      <c r="H5" s="87" t="s">
        <v>312</v>
      </c>
      <c r="I5" s="100" t="s">
        <v>190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56</v>
      </c>
      <c r="J6" s="89" t="s">
        <v>59</v>
      </c>
      <c r="K6" s="89" t="s">
        <v>313</v>
      </c>
      <c r="L6" s="89" t="s">
        <v>314</v>
      </c>
      <c r="M6" s="102" t="s">
        <v>315</v>
      </c>
      <c r="N6" s="103" t="s">
        <v>316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58</v>
      </c>
      <c r="K7" s="91"/>
      <c r="L7" s="91"/>
      <c r="M7" s="104"/>
      <c r="N7" s="91" t="s">
        <v>58</v>
      </c>
      <c r="O7" s="91" t="s">
        <v>65</v>
      </c>
      <c r="P7" s="90" t="s">
        <v>66</v>
      </c>
      <c r="Q7" s="91" t="s">
        <v>67</v>
      </c>
      <c r="R7" s="104" t="s">
        <v>68</v>
      </c>
      <c r="S7" s="90" t="s">
        <v>69</v>
      </c>
    </row>
    <row r="8" ht="18" customHeight="1" spans="1:19">
      <c r="A8" s="111">
        <v>1</v>
      </c>
      <c r="B8" s="111" t="s">
        <v>71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ht="21" customHeight="1" spans="1:19">
      <c r="A10" s="95" t="s">
        <v>172</v>
      </c>
      <c r="B10" s="96"/>
      <c r="C10" s="96"/>
      <c r="D10" s="97"/>
      <c r="E10" s="97"/>
      <c r="F10" s="97"/>
      <c r="G10" s="11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ht="21" customHeight="1" spans="1:19">
      <c r="A11" s="110" t="s">
        <v>317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Format="1" customHeight="1" spans="1:1">
      <c r="A12" t="s">
        <v>318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7"/>
      <c r="B2" s="83"/>
      <c r="C2" s="83"/>
      <c r="D2" s="83"/>
      <c r="E2" s="83"/>
      <c r="F2" s="83"/>
      <c r="G2" s="83"/>
      <c r="H2" s="77"/>
      <c r="I2" s="77"/>
      <c r="J2" s="77"/>
      <c r="K2" s="77"/>
      <c r="L2" s="77"/>
      <c r="M2" s="77"/>
      <c r="N2" s="98"/>
      <c r="O2" s="77"/>
      <c r="P2" s="77"/>
      <c r="Q2" s="83"/>
      <c r="R2" s="77"/>
      <c r="S2" s="106"/>
      <c r="T2" s="106" t="s">
        <v>319</v>
      </c>
    </row>
    <row r="3" ht="41.25" customHeight="1" spans="1:20">
      <c r="A3" s="73" t="str">
        <f>"2025"&amp;"年部门政府购买服务预算表"</f>
        <v>2025年部门政府购买服务预算表</v>
      </c>
      <c r="B3" s="66"/>
      <c r="C3" s="66"/>
      <c r="D3" s="66"/>
      <c r="E3" s="66"/>
      <c r="F3" s="66"/>
      <c r="G3" s="66"/>
      <c r="H3" s="84"/>
      <c r="I3" s="84"/>
      <c r="J3" s="84"/>
      <c r="K3" s="84"/>
      <c r="L3" s="84"/>
      <c r="M3" s="84"/>
      <c r="N3" s="99"/>
      <c r="O3" s="84"/>
      <c r="P3" s="84"/>
      <c r="Q3" s="66"/>
      <c r="R3" s="84"/>
      <c r="S3" s="99"/>
      <c r="T3" s="66"/>
    </row>
    <row r="4" ht="22.5" customHeight="1" spans="1:20">
      <c r="A4" s="74" t="s">
        <v>1</v>
      </c>
      <c r="B4" s="85"/>
      <c r="C4" s="85"/>
      <c r="D4" s="85"/>
      <c r="E4" s="85"/>
      <c r="F4" s="85"/>
      <c r="G4" s="85"/>
      <c r="H4" s="75"/>
      <c r="I4" s="75"/>
      <c r="J4" s="75"/>
      <c r="K4" s="75"/>
      <c r="L4" s="75"/>
      <c r="M4" s="75"/>
      <c r="N4" s="98"/>
      <c r="O4" s="77"/>
      <c r="P4" s="77"/>
      <c r="Q4" s="83"/>
      <c r="R4" s="77"/>
      <c r="S4" s="107"/>
      <c r="T4" s="106" t="s">
        <v>2</v>
      </c>
    </row>
    <row r="5" ht="24" customHeight="1" spans="1:20">
      <c r="A5" s="10" t="s">
        <v>182</v>
      </c>
      <c r="B5" s="86" t="s">
        <v>183</v>
      </c>
      <c r="C5" s="86" t="s">
        <v>307</v>
      </c>
      <c r="D5" s="86" t="s">
        <v>320</v>
      </c>
      <c r="E5" s="86" t="s">
        <v>321</v>
      </c>
      <c r="F5" s="86" t="s">
        <v>322</v>
      </c>
      <c r="G5" s="86" t="s">
        <v>323</v>
      </c>
      <c r="H5" s="87" t="s">
        <v>324</v>
      </c>
      <c r="I5" s="87" t="s">
        <v>325</v>
      </c>
      <c r="J5" s="100" t="s">
        <v>190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56</v>
      </c>
      <c r="K6" s="89" t="s">
        <v>59</v>
      </c>
      <c r="L6" s="89" t="s">
        <v>313</v>
      </c>
      <c r="M6" s="89" t="s">
        <v>314</v>
      </c>
      <c r="N6" s="102" t="s">
        <v>315</v>
      </c>
      <c r="O6" s="103" t="s">
        <v>316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58</v>
      </c>
      <c r="L7" s="91"/>
      <c r="M7" s="91"/>
      <c r="N7" s="104"/>
      <c r="O7" s="91" t="s">
        <v>58</v>
      </c>
      <c r="P7" s="91" t="s">
        <v>65</v>
      </c>
      <c r="Q7" s="90" t="s">
        <v>66</v>
      </c>
      <c r="R7" s="91" t="s">
        <v>67</v>
      </c>
      <c r="S7" s="104" t="s">
        <v>68</v>
      </c>
      <c r="T7" s="90" t="s">
        <v>69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1" customHeight="1" spans="1:20">
      <c r="A10" s="95" t="s">
        <v>172</v>
      </c>
      <c r="B10" s="96"/>
      <c r="C10" s="96"/>
      <c r="D10" s="96"/>
      <c r="E10" s="96"/>
      <c r="F10" s="96"/>
      <c r="G10" s="96"/>
      <c r="H10" s="97"/>
      <c r="I10" s="10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customFormat="1" customHeight="1" spans="1:1">
      <c r="A11" t="s">
        <v>326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3"/>
      <c r="X2" s="3" t="s">
        <v>327</v>
      </c>
    </row>
    <row r="3" ht="41.25" customHeight="1" spans="1:24">
      <c r="A3" s="73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4" t="s">
        <v>1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2</v>
      </c>
    </row>
    <row r="5" ht="19.5" customHeight="1" spans="1:24">
      <c r="A5" s="28" t="s">
        <v>328</v>
      </c>
      <c r="B5" s="11" t="s">
        <v>190</v>
      </c>
      <c r="C5" s="12"/>
      <c r="D5" s="12"/>
      <c r="E5" s="11" t="s">
        <v>329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9" t="s">
        <v>56</v>
      </c>
      <c r="C6" s="10" t="s">
        <v>59</v>
      </c>
      <c r="D6" s="78" t="s">
        <v>313</v>
      </c>
      <c r="E6" s="48" t="s">
        <v>330</v>
      </c>
      <c r="F6" s="48" t="s">
        <v>331</v>
      </c>
      <c r="G6" s="48" t="s">
        <v>332</v>
      </c>
      <c r="H6" s="48" t="s">
        <v>333</v>
      </c>
      <c r="I6" s="48" t="s">
        <v>334</v>
      </c>
      <c r="J6" s="48" t="s">
        <v>335</v>
      </c>
      <c r="K6" s="48" t="s">
        <v>336</v>
      </c>
      <c r="L6" s="48" t="s">
        <v>337</v>
      </c>
      <c r="M6" s="48" t="s">
        <v>338</v>
      </c>
      <c r="N6" s="48" t="s">
        <v>339</v>
      </c>
      <c r="O6" s="48" t="s">
        <v>340</v>
      </c>
      <c r="P6" s="48" t="s">
        <v>341</v>
      </c>
      <c r="Q6" s="48" t="s">
        <v>342</v>
      </c>
      <c r="R6" s="48" t="s">
        <v>343</v>
      </c>
      <c r="S6" s="48" t="s">
        <v>344</v>
      </c>
      <c r="T6" s="48" t="s">
        <v>345</v>
      </c>
      <c r="U6" s="48" t="s">
        <v>346</v>
      </c>
      <c r="V6" s="48" t="s">
        <v>347</v>
      </c>
      <c r="W6" s="48" t="s">
        <v>348</v>
      </c>
      <c r="X6" s="82" t="s">
        <v>349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36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6">
        <v>23</v>
      </c>
      <c r="X7" s="36">
        <v>24</v>
      </c>
    </row>
    <row r="8" ht="19.5" customHeight="1" spans="1:24">
      <c r="A8" s="3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ht="19.5" customHeight="1" spans="1:24">
      <c r="A9" s="6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customFormat="1" customHeight="1" spans="1:1">
      <c r="A10" t="s">
        <v>350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351</v>
      </c>
    </row>
    <row r="3" ht="41.25" customHeight="1" spans="1:10">
      <c r="A3" s="65" t="str">
        <f>"2025"&amp;"年市对下转移支付绩效目标表"</f>
        <v>2025年市对下转移支付绩效目标表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">
        <v>1</v>
      </c>
    </row>
    <row r="5" ht="44.25" customHeight="1" spans="1:10">
      <c r="A5" s="67" t="s">
        <v>328</v>
      </c>
      <c r="B5" s="67" t="s">
        <v>267</v>
      </c>
      <c r="C5" s="67" t="s">
        <v>268</v>
      </c>
      <c r="D5" s="67" t="s">
        <v>269</v>
      </c>
      <c r="E5" s="67" t="s">
        <v>270</v>
      </c>
      <c r="F5" s="68" t="s">
        <v>271</v>
      </c>
      <c r="G5" s="67" t="s">
        <v>272</v>
      </c>
      <c r="H5" s="68" t="s">
        <v>273</v>
      </c>
      <c r="I5" s="68" t="s">
        <v>274</v>
      </c>
      <c r="J5" s="67" t="s">
        <v>275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0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Format="1" customHeight="1" spans="1:1">
      <c r="A9" t="s">
        <v>350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352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64" t="s">
        <v>2</v>
      </c>
    </row>
    <row r="5" ht="28.5" customHeight="1" spans="1:9">
      <c r="A5" s="47" t="s">
        <v>182</v>
      </c>
      <c r="B5" s="48" t="s">
        <v>183</v>
      </c>
      <c r="C5" s="49" t="s">
        <v>353</v>
      </c>
      <c r="D5" s="47" t="s">
        <v>354</v>
      </c>
      <c r="E5" s="47" t="s">
        <v>355</v>
      </c>
      <c r="F5" s="47" t="s">
        <v>356</v>
      </c>
      <c r="G5" s="48" t="s">
        <v>357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311</v>
      </c>
      <c r="H6" s="48" t="s">
        <v>358</v>
      </c>
      <c r="I6" s="48" t="s">
        <v>359</v>
      </c>
    </row>
    <row r="7" ht="17.25" customHeight="1" spans="1:9">
      <c r="A7" s="52" t="s">
        <v>70</v>
      </c>
      <c r="B7" s="53"/>
      <c r="C7" s="54" t="s">
        <v>71</v>
      </c>
      <c r="D7" s="52" t="s">
        <v>85</v>
      </c>
      <c r="E7" s="55" t="s">
        <v>86</v>
      </c>
      <c r="F7" s="52" t="s">
        <v>87</v>
      </c>
      <c r="G7" s="54" t="s">
        <v>88</v>
      </c>
      <c r="H7" s="56" t="s">
        <v>89</v>
      </c>
      <c r="I7" s="55" t="s">
        <v>90</v>
      </c>
    </row>
    <row r="8" ht="19.5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ht="19.5" customHeight="1" spans="1:9">
      <c r="A9" s="60" t="s">
        <v>56</v>
      </c>
      <c r="B9" s="61"/>
      <c r="C9" s="61"/>
      <c r="D9" s="62"/>
      <c r="E9" s="63"/>
      <c r="F9" s="63"/>
      <c r="G9" s="58"/>
      <c r="H9" s="59"/>
      <c r="I9" s="59"/>
    </row>
    <row r="10" customFormat="1" customHeight="1" spans="1:1">
      <c r="A10" t="s">
        <v>360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361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253</v>
      </c>
      <c r="B5" s="9" t="s">
        <v>185</v>
      </c>
      <c r="C5" s="9" t="s">
        <v>254</v>
      </c>
      <c r="D5" s="10" t="s">
        <v>186</v>
      </c>
      <c r="E5" s="10" t="s">
        <v>187</v>
      </c>
      <c r="F5" s="10" t="s">
        <v>255</v>
      </c>
      <c r="G5" s="10" t="s">
        <v>256</v>
      </c>
      <c r="H5" s="28" t="s">
        <v>56</v>
      </c>
      <c r="I5" s="11" t="s">
        <v>362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4"/>
      <c r="I10" s="24"/>
      <c r="J10" s="24"/>
      <c r="K10" s="31"/>
    </row>
    <row r="11" ht="18.75" customHeight="1" spans="1:11">
      <c r="A11" s="33" t="s">
        <v>172</v>
      </c>
      <c r="B11" s="34"/>
      <c r="C11" s="34"/>
      <c r="D11" s="34"/>
      <c r="E11" s="34"/>
      <c r="F11" s="34"/>
      <c r="G11" s="35"/>
      <c r="H11" s="24"/>
      <c r="I11" s="24"/>
      <c r="J11" s="24"/>
      <c r="K11" s="31"/>
    </row>
    <row r="12" customFormat="1" customHeight="1" spans="1:1">
      <c r="A12" t="s">
        <v>363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364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254</v>
      </c>
      <c r="B5" s="9" t="s">
        <v>253</v>
      </c>
      <c r="C5" s="9" t="s">
        <v>185</v>
      </c>
      <c r="D5" s="10" t="s">
        <v>365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73</v>
      </c>
      <c r="B9" s="22" t="s">
        <v>366</v>
      </c>
      <c r="C9" s="22" t="s">
        <v>260</v>
      </c>
      <c r="D9" s="21" t="s">
        <v>367</v>
      </c>
      <c r="E9" s="23">
        <v>112400</v>
      </c>
      <c r="F9" s="24"/>
      <c r="G9" s="24"/>
    </row>
    <row r="10" ht="18.75" customHeight="1" spans="1:7">
      <c r="A10" s="21"/>
      <c r="B10" s="21"/>
      <c r="C10" s="21"/>
      <c r="D10" s="21"/>
      <c r="E10" s="24"/>
      <c r="F10" s="24"/>
      <c r="G10" s="24"/>
    </row>
    <row r="11" ht="18.75" customHeight="1" spans="1:7">
      <c r="A11" s="25" t="s">
        <v>56</v>
      </c>
      <c r="B11" s="26" t="s">
        <v>368</v>
      </c>
      <c r="C11" s="26"/>
      <c r="D11" s="27"/>
      <c r="E11" s="24">
        <v>112400</v>
      </c>
      <c r="F11" s="24"/>
      <c r="G11" s="24"/>
    </row>
    <row r="13" customFormat="1" customHeight="1" spans="1:1">
      <c r="A13" t="s">
        <v>369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zoomScale="80" zoomScaleNormal="80" workbookViewId="0">
      <pane ySplit="1" topLeftCell="A2" activePane="bottomLeft" state="frozen"/>
      <selection/>
      <selection pane="bottomLeft" activeCell="A4" sqref="$A4:$XFD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53</v>
      </c>
    </row>
    <row r="3" ht="41.25" customHeight="1" spans="1:1">
      <c r="A3" s="41" t="str">
        <f>"2025"&amp;"年部门收入预算表"</f>
        <v>2025年部门收入预算表</v>
      </c>
    </row>
    <row r="4" ht="17.25" customHeight="1" spans="1:19">
      <c r="A4" s="44" t="s">
        <v>1</v>
      </c>
      <c r="B4" s="165"/>
      <c r="S4" s="46" t="s">
        <v>2</v>
      </c>
    </row>
    <row r="5" ht="21.75" customHeight="1" spans="1:19">
      <c r="A5" s="195" t="s">
        <v>54</v>
      </c>
      <c r="B5" s="196" t="s">
        <v>55</v>
      </c>
      <c r="C5" s="196" t="s">
        <v>56</v>
      </c>
      <c r="D5" s="197" t="s">
        <v>57</v>
      </c>
      <c r="E5" s="197"/>
      <c r="F5" s="197"/>
      <c r="G5" s="197"/>
      <c r="H5" s="197"/>
      <c r="I5" s="130"/>
      <c r="J5" s="197"/>
      <c r="K5" s="197"/>
      <c r="L5" s="197"/>
      <c r="M5" s="197"/>
      <c r="N5" s="205"/>
      <c r="O5" s="197" t="s">
        <v>46</v>
      </c>
      <c r="P5" s="197"/>
      <c r="Q5" s="197"/>
      <c r="R5" s="197"/>
      <c r="S5" s="205"/>
    </row>
    <row r="6" ht="27" customHeight="1" spans="1:19">
      <c r="A6" s="198"/>
      <c r="B6" s="199"/>
      <c r="C6" s="199"/>
      <c r="D6" s="199" t="s">
        <v>58</v>
      </c>
      <c r="E6" s="199" t="s">
        <v>59</v>
      </c>
      <c r="F6" s="199" t="s">
        <v>60</v>
      </c>
      <c r="G6" s="199" t="s">
        <v>61</v>
      </c>
      <c r="H6" s="199" t="s">
        <v>62</v>
      </c>
      <c r="I6" s="206" t="s">
        <v>63</v>
      </c>
      <c r="J6" s="207"/>
      <c r="K6" s="207"/>
      <c r="L6" s="207"/>
      <c r="M6" s="207"/>
      <c r="N6" s="208"/>
      <c r="O6" s="199" t="s">
        <v>58</v>
      </c>
      <c r="P6" s="199" t="s">
        <v>59</v>
      </c>
      <c r="Q6" s="199" t="s">
        <v>60</v>
      </c>
      <c r="R6" s="199" t="s">
        <v>61</v>
      </c>
      <c r="S6" s="199" t="s">
        <v>64</v>
      </c>
    </row>
    <row r="7" ht="30" customHeight="1" spans="1:19">
      <c r="A7" s="200"/>
      <c r="B7" s="105"/>
      <c r="C7" s="114"/>
      <c r="D7" s="114"/>
      <c r="E7" s="114"/>
      <c r="F7" s="114"/>
      <c r="G7" s="114"/>
      <c r="H7" s="114"/>
      <c r="I7" s="71" t="s">
        <v>58</v>
      </c>
      <c r="J7" s="208" t="s">
        <v>65</v>
      </c>
      <c r="K7" s="208" t="s">
        <v>66</v>
      </c>
      <c r="L7" s="208" t="s">
        <v>67</v>
      </c>
      <c r="M7" s="208" t="s">
        <v>68</v>
      </c>
      <c r="N7" s="208" t="s">
        <v>69</v>
      </c>
      <c r="O7" s="209"/>
      <c r="P7" s="209"/>
      <c r="Q7" s="209"/>
      <c r="R7" s="209"/>
      <c r="S7" s="114"/>
    </row>
    <row r="8" ht="15" customHeight="1" spans="1:19">
      <c r="A8" s="201" t="s">
        <v>70</v>
      </c>
      <c r="B8" s="202" t="s">
        <v>71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71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</row>
    <row r="9" ht="18" customHeight="1" spans="1:19">
      <c r="A9" s="201" t="s">
        <v>72</v>
      </c>
      <c r="B9" s="202" t="s">
        <v>73</v>
      </c>
      <c r="C9" s="23">
        <v>7058894.15</v>
      </c>
      <c r="D9" s="23">
        <v>7058894.15</v>
      </c>
      <c r="E9" s="177">
        <v>6606294.15</v>
      </c>
      <c r="F9" s="23"/>
      <c r="G9" s="23"/>
      <c r="H9" s="23"/>
      <c r="I9" s="177">
        <v>452600</v>
      </c>
      <c r="J9" s="23"/>
      <c r="K9" s="23"/>
      <c r="L9" s="23"/>
      <c r="M9" s="23"/>
      <c r="N9" s="177">
        <v>452600</v>
      </c>
      <c r="O9" s="23"/>
      <c r="P9" s="23"/>
      <c r="Q9" s="23"/>
      <c r="R9" s="23"/>
      <c r="S9" s="23"/>
    </row>
    <row r="10" ht="18" customHeight="1" spans="1:19">
      <c r="A10" s="49" t="s">
        <v>56</v>
      </c>
      <c r="B10" s="204"/>
      <c r="C10" s="23">
        <v>7058894.15</v>
      </c>
      <c r="D10" s="23">
        <v>7058894.15</v>
      </c>
      <c r="E10" s="177">
        <v>6606294.15</v>
      </c>
      <c r="F10" s="23"/>
      <c r="G10" s="23"/>
      <c r="H10" s="23"/>
      <c r="I10" s="177">
        <v>452600</v>
      </c>
      <c r="J10" s="23"/>
      <c r="K10" s="23"/>
      <c r="L10" s="23"/>
      <c r="M10" s="23"/>
      <c r="N10" s="177">
        <v>452600</v>
      </c>
      <c r="O10" s="23"/>
      <c r="P10" s="23"/>
      <c r="Q10" s="23"/>
      <c r="R10" s="23"/>
      <c r="S10" s="23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abSelected="1" zoomScale="80" zoomScaleNormal="80" workbookViewId="0">
      <pane ySplit="1" topLeftCell="A2" activePane="bottomLeft" state="frozen"/>
      <selection/>
      <selection pane="bottomLeft" activeCell="F10" sqref="F1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74</v>
      </c>
    </row>
    <row r="3" ht="41.25" customHeight="1" spans="1:1">
      <c r="A3" s="41" t="str">
        <f>"2025"&amp;"年部门支出预算表"</f>
        <v>2025年部门支出预算表</v>
      </c>
    </row>
    <row r="4" ht="17.25" customHeight="1" spans="1:15">
      <c r="A4" s="44" t="s">
        <v>1</v>
      </c>
      <c r="B4" s="165"/>
      <c r="O4" s="46" t="s">
        <v>2</v>
      </c>
    </row>
    <row r="5" ht="27" customHeight="1" spans="1:15">
      <c r="A5" s="181" t="s">
        <v>75</v>
      </c>
      <c r="B5" s="181" t="s">
        <v>76</v>
      </c>
      <c r="C5" s="181" t="s">
        <v>56</v>
      </c>
      <c r="D5" s="182" t="s">
        <v>59</v>
      </c>
      <c r="E5" s="183"/>
      <c r="F5" s="184"/>
      <c r="G5" s="185" t="s">
        <v>60</v>
      </c>
      <c r="H5" s="185" t="s">
        <v>61</v>
      </c>
      <c r="I5" s="185" t="s">
        <v>77</v>
      </c>
      <c r="J5" s="182" t="s">
        <v>63</v>
      </c>
      <c r="K5" s="183"/>
      <c r="L5" s="183"/>
      <c r="M5" s="183"/>
      <c r="N5" s="192"/>
      <c r="O5" s="193"/>
    </row>
    <row r="6" ht="42" customHeight="1" spans="1:15">
      <c r="A6" s="186"/>
      <c r="B6" s="186"/>
      <c r="C6" s="187"/>
      <c r="D6" s="188" t="s">
        <v>58</v>
      </c>
      <c r="E6" s="188" t="s">
        <v>78</v>
      </c>
      <c r="F6" s="188" t="s">
        <v>79</v>
      </c>
      <c r="G6" s="187"/>
      <c r="H6" s="187"/>
      <c r="I6" s="194"/>
      <c r="J6" s="188" t="s">
        <v>58</v>
      </c>
      <c r="K6" s="174" t="s">
        <v>80</v>
      </c>
      <c r="L6" s="174" t="s">
        <v>81</v>
      </c>
      <c r="M6" s="174" t="s">
        <v>82</v>
      </c>
      <c r="N6" s="174" t="s">
        <v>83</v>
      </c>
      <c r="O6" s="174" t="s">
        <v>84</v>
      </c>
    </row>
    <row r="7" ht="18" customHeight="1" spans="1:15">
      <c r="A7" s="52" t="s">
        <v>70</v>
      </c>
      <c r="B7" s="52" t="s">
        <v>71</v>
      </c>
      <c r="C7" s="52" t="s">
        <v>85</v>
      </c>
      <c r="D7" s="56" t="s">
        <v>86</v>
      </c>
      <c r="E7" s="56" t="s">
        <v>87</v>
      </c>
      <c r="F7" s="56" t="s">
        <v>88</v>
      </c>
      <c r="G7" s="56" t="s">
        <v>89</v>
      </c>
      <c r="H7" s="56" t="s">
        <v>90</v>
      </c>
      <c r="I7" s="56" t="s">
        <v>91</v>
      </c>
      <c r="J7" s="56" t="s">
        <v>92</v>
      </c>
      <c r="K7" s="56" t="s">
        <v>93</v>
      </c>
      <c r="L7" s="56" t="s">
        <v>94</v>
      </c>
      <c r="M7" s="56" t="s">
        <v>95</v>
      </c>
      <c r="N7" s="52" t="s">
        <v>96</v>
      </c>
      <c r="O7" s="56" t="s">
        <v>97</v>
      </c>
    </row>
    <row r="8" ht="21" customHeight="1" spans="1:15">
      <c r="A8" s="57" t="s">
        <v>98</v>
      </c>
      <c r="B8" s="57" t="s">
        <v>99</v>
      </c>
      <c r="C8" s="170">
        <v>5037716.16</v>
      </c>
      <c r="D8" s="170">
        <v>4585116.16</v>
      </c>
      <c r="E8" s="170">
        <v>4472716.16</v>
      </c>
      <c r="F8" s="170">
        <v>112400</v>
      </c>
      <c r="G8" s="23"/>
      <c r="H8" s="23"/>
      <c r="I8" s="23"/>
      <c r="J8" s="23">
        <v>452600</v>
      </c>
      <c r="K8" s="23"/>
      <c r="L8" s="23"/>
      <c r="M8" s="23"/>
      <c r="N8" s="23"/>
      <c r="O8" s="23">
        <v>452600</v>
      </c>
    </row>
    <row r="9" ht="21" customHeight="1" spans="1:15">
      <c r="A9" s="189" t="s">
        <v>100</v>
      </c>
      <c r="B9" s="189" t="s">
        <v>101</v>
      </c>
      <c r="C9" s="170">
        <v>5027836.16</v>
      </c>
      <c r="D9" s="170">
        <v>4575236.16</v>
      </c>
      <c r="E9" s="170">
        <v>4462836.16</v>
      </c>
      <c r="F9" s="170">
        <v>112400</v>
      </c>
      <c r="G9" s="23"/>
      <c r="H9" s="23"/>
      <c r="I9" s="23"/>
      <c r="J9" s="23">
        <v>452600</v>
      </c>
      <c r="K9" s="23"/>
      <c r="L9" s="23"/>
      <c r="M9" s="23"/>
      <c r="N9" s="23"/>
      <c r="O9" s="23">
        <v>452600</v>
      </c>
    </row>
    <row r="10" ht="21" customHeight="1" spans="1:15">
      <c r="A10" s="190" t="s">
        <v>102</v>
      </c>
      <c r="B10" s="190" t="s">
        <v>103</v>
      </c>
      <c r="C10" s="170">
        <v>5027836.16</v>
      </c>
      <c r="D10" s="170">
        <v>4575236.16</v>
      </c>
      <c r="E10" s="170">
        <v>4462836.16</v>
      </c>
      <c r="F10" s="170">
        <v>112400</v>
      </c>
      <c r="G10" s="23"/>
      <c r="H10" s="23"/>
      <c r="I10" s="23"/>
      <c r="J10" s="23">
        <v>452600</v>
      </c>
      <c r="K10" s="23"/>
      <c r="L10" s="23"/>
      <c r="M10" s="23"/>
      <c r="N10" s="23"/>
      <c r="O10" s="23">
        <v>452600</v>
      </c>
    </row>
    <row r="11" ht="21" customHeight="1" spans="1:15">
      <c r="A11" s="189" t="s">
        <v>104</v>
      </c>
      <c r="B11" s="189" t="s">
        <v>105</v>
      </c>
      <c r="C11" s="170">
        <v>9880</v>
      </c>
      <c r="D11" s="170">
        <v>9880</v>
      </c>
      <c r="E11" s="170">
        <v>9880</v>
      </c>
      <c r="F11" s="170"/>
      <c r="G11" s="23"/>
      <c r="H11" s="23"/>
      <c r="I11" s="23"/>
      <c r="J11" s="23"/>
      <c r="K11" s="23"/>
      <c r="L11" s="23"/>
      <c r="M11" s="23"/>
      <c r="N11" s="23"/>
      <c r="O11" s="23"/>
    </row>
    <row r="12" ht="21" customHeight="1" spans="1:15">
      <c r="A12" s="190" t="s">
        <v>106</v>
      </c>
      <c r="B12" s="190" t="s">
        <v>107</v>
      </c>
      <c r="C12" s="170">
        <v>9880</v>
      </c>
      <c r="D12" s="170">
        <v>9880</v>
      </c>
      <c r="E12" s="170">
        <v>9880</v>
      </c>
      <c r="F12" s="170"/>
      <c r="G12" s="23"/>
      <c r="H12" s="23"/>
      <c r="I12" s="23"/>
      <c r="J12" s="23"/>
      <c r="K12" s="23"/>
      <c r="L12" s="23"/>
      <c r="M12" s="23"/>
      <c r="N12" s="23"/>
      <c r="O12" s="23"/>
    </row>
    <row r="13" ht="21" customHeight="1" spans="1:15">
      <c r="A13" s="57" t="s">
        <v>108</v>
      </c>
      <c r="B13" s="57" t="s">
        <v>109</v>
      </c>
      <c r="C13" s="170">
        <v>1078160.32</v>
      </c>
      <c r="D13" s="170">
        <v>1078160.32</v>
      </c>
      <c r="E13" s="170">
        <v>1078160.32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ht="21" customHeight="1" spans="1:15">
      <c r="A14" s="189" t="s">
        <v>110</v>
      </c>
      <c r="B14" s="189" t="s">
        <v>111</v>
      </c>
      <c r="C14" s="170">
        <v>1078160.32</v>
      </c>
      <c r="D14" s="170">
        <v>1078160.32</v>
      </c>
      <c r="E14" s="170">
        <v>1078160.32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21" customHeight="1" spans="1:15">
      <c r="A15" s="190" t="s">
        <v>112</v>
      </c>
      <c r="B15" s="190" t="s">
        <v>113</v>
      </c>
      <c r="C15" s="170">
        <v>72600</v>
      </c>
      <c r="D15" s="170">
        <v>72600</v>
      </c>
      <c r="E15" s="170">
        <v>72600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21" customHeight="1" spans="1:15">
      <c r="A16" s="190" t="s">
        <v>114</v>
      </c>
      <c r="B16" s="190" t="s">
        <v>115</v>
      </c>
      <c r="C16" s="170">
        <v>540026.88</v>
      </c>
      <c r="D16" s="170">
        <v>540026.88</v>
      </c>
      <c r="E16" s="170">
        <v>540026.88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21" customHeight="1" spans="1:15">
      <c r="A17" s="190" t="s">
        <v>116</v>
      </c>
      <c r="B17" s="190" t="s">
        <v>117</v>
      </c>
      <c r="C17" s="170">
        <v>465533.44</v>
      </c>
      <c r="D17" s="170">
        <v>465533.44</v>
      </c>
      <c r="E17" s="170">
        <v>465533.44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21" customHeight="1" spans="1:15">
      <c r="A18" s="57" t="s">
        <v>118</v>
      </c>
      <c r="B18" s="57" t="s">
        <v>119</v>
      </c>
      <c r="C18" s="170">
        <v>456985.67</v>
      </c>
      <c r="D18" s="170">
        <v>456985.67</v>
      </c>
      <c r="E18" s="170">
        <v>456985.67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21" customHeight="1" spans="1:15">
      <c r="A19" s="189" t="s">
        <v>120</v>
      </c>
      <c r="B19" s="189" t="s">
        <v>121</v>
      </c>
      <c r="C19" s="170">
        <v>456985.67</v>
      </c>
      <c r="D19" s="170">
        <v>456985.67</v>
      </c>
      <c r="E19" s="170">
        <v>456985.67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ht="21" customHeight="1" spans="1:15">
      <c r="A20" s="190" t="s">
        <v>122</v>
      </c>
      <c r="B20" s="190" t="s">
        <v>123</v>
      </c>
      <c r="C20" s="170">
        <v>264703.04</v>
      </c>
      <c r="D20" s="170">
        <v>264703.04</v>
      </c>
      <c r="E20" s="170">
        <v>264703.04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ht="21" customHeight="1" spans="1:15">
      <c r="A21" s="190" t="s">
        <v>124</v>
      </c>
      <c r="B21" s="190" t="s">
        <v>125</v>
      </c>
      <c r="C21" s="170">
        <v>143173.92</v>
      </c>
      <c r="D21" s="170">
        <v>143173.92</v>
      </c>
      <c r="E21" s="170">
        <v>143173.92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ht="21" customHeight="1" spans="1:15">
      <c r="A22" s="190" t="s">
        <v>126</v>
      </c>
      <c r="B22" s="190" t="s">
        <v>127</v>
      </c>
      <c r="C22" s="170">
        <v>49108.71</v>
      </c>
      <c r="D22" s="170">
        <v>49108.71</v>
      </c>
      <c r="E22" s="170">
        <v>49108.71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ht="21" customHeight="1" spans="1:15">
      <c r="A23" s="57" t="s">
        <v>128</v>
      </c>
      <c r="B23" s="57" t="s">
        <v>129</v>
      </c>
      <c r="C23" s="170">
        <v>486032</v>
      </c>
      <c r="D23" s="170">
        <v>486032</v>
      </c>
      <c r="E23" s="170">
        <v>486032</v>
      </c>
      <c r="F23" s="170"/>
      <c r="G23" s="23"/>
      <c r="H23" s="23"/>
      <c r="I23" s="23"/>
      <c r="J23" s="23"/>
      <c r="K23" s="23"/>
      <c r="L23" s="23"/>
      <c r="M23" s="23"/>
      <c r="N23" s="23"/>
      <c r="O23" s="23"/>
    </row>
    <row r="24" ht="21" customHeight="1" spans="1:15">
      <c r="A24" s="189" t="s">
        <v>130</v>
      </c>
      <c r="B24" s="189" t="s">
        <v>131</v>
      </c>
      <c r="C24" s="170">
        <v>486032</v>
      </c>
      <c r="D24" s="170">
        <v>486032</v>
      </c>
      <c r="E24" s="170">
        <v>486032</v>
      </c>
      <c r="F24" s="170"/>
      <c r="G24" s="23"/>
      <c r="H24" s="23"/>
      <c r="I24" s="23"/>
      <c r="J24" s="23"/>
      <c r="K24" s="23"/>
      <c r="L24" s="23"/>
      <c r="M24" s="23"/>
      <c r="N24" s="23"/>
      <c r="O24" s="23"/>
    </row>
    <row r="25" ht="21" customHeight="1" spans="1:15">
      <c r="A25" s="190" t="s">
        <v>132</v>
      </c>
      <c r="B25" s="190" t="s">
        <v>133</v>
      </c>
      <c r="C25" s="170">
        <v>486032</v>
      </c>
      <c r="D25" s="170">
        <v>486032</v>
      </c>
      <c r="E25" s="170">
        <v>486032</v>
      </c>
      <c r="F25" s="170"/>
      <c r="G25" s="23"/>
      <c r="H25" s="23"/>
      <c r="I25" s="23"/>
      <c r="J25" s="23"/>
      <c r="K25" s="23"/>
      <c r="L25" s="23"/>
      <c r="M25" s="23"/>
      <c r="N25" s="23"/>
      <c r="O25" s="23"/>
    </row>
    <row r="26" ht="21" customHeight="1" spans="1:15">
      <c r="A26" s="191" t="s">
        <v>56</v>
      </c>
      <c r="B26" s="35"/>
      <c r="C26" s="170">
        <f>SUM(C8+C13+C18+C23)</f>
        <v>7058894.15</v>
      </c>
      <c r="D26" s="170">
        <f>SUM(D8+D13+D18+D23)</f>
        <v>6606294.15</v>
      </c>
      <c r="E26" s="170">
        <f>E8+E13+E18+E23</f>
        <v>6493894.15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134</v>
      </c>
    </row>
    <row r="3" ht="41.25" customHeight="1" spans="1:1">
      <c r="A3" s="41" t="str">
        <f>"2025"&amp;"年部门财政拨款收支预算总表"</f>
        <v>2025年部门财政拨款收支预算总表</v>
      </c>
    </row>
    <row r="4" ht="17.25" customHeight="1" spans="1:4">
      <c r="A4" s="44" t="s">
        <v>1</v>
      </c>
      <c r="B4" s="165"/>
      <c r="D4" s="46" t="s">
        <v>2</v>
      </c>
    </row>
    <row r="5" ht="17.25" customHeight="1" spans="1:4">
      <c r="A5" s="174" t="s">
        <v>3</v>
      </c>
      <c r="B5" s="175"/>
      <c r="C5" s="174" t="s">
        <v>4</v>
      </c>
      <c r="D5" s="175"/>
    </row>
    <row r="6" ht="18.75" customHeight="1" spans="1:4">
      <c r="A6" s="174" t="s">
        <v>5</v>
      </c>
      <c r="B6" s="174" t="s">
        <v>6</v>
      </c>
      <c r="C6" s="174" t="s">
        <v>7</v>
      </c>
      <c r="D6" s="174" t="s">
        <v>6</v>
      </c>
    </row>
    <row r="7" ht="16.5" customHeight="1" spans="1:4">
      <c r="A7" s="176" t="s">
        <v>135</v>
      </c>
      <c r="B7" s="177">
        <v>6606294.15</v>
      </c>
      <c r="C7" s="176" t="s">
        <v>136</v>
      </c>
      <c r="D7" s="177">
        <v>6606294.15</v>
      </c>
    </row>
    <row r="8" ht="16.5" customHeight="1" spans="1:4">
      <c r="A8" s="176" t="s">
        <v>137</v>
      </c>
      <c r="B8" s="177">
        <v>6606294.15</v>
      </c>
      <c r="C8" s="176" t="s">
        <v>138</v>
      </c>
      <c r="D8" s="23"/>
    </row>
    <row r="9" ht="16.5" customHeight="1" spans="1:4">
      <c r="A9" s="176" t="s">
        <v>139</v>
      </c>
      <c r="B9" s="23"/>
      <c r="C9" s="176" t="s">
        <v>140</v>
      </c>
      <c r="D9" s="23"/>
    </row>
    <row r="10" ht="16.5" customHeight="1" spans="1:4">
      <c r="A10" s="176" t="s">
        <v>141</v>
      </c>
      <c r="B10" s="23"/>
      <c r="C10" s="176" t="s">
        <v>142</v>
      </c>
      <c r="D10" s="23"/>
    </row>
    <row r="11" ht="16.5" customHeight="1" spans="1:4">
      <c r="A11" s="176" t="s">
        <v>143</v>
      </c>
      <c r="B11" s="23"/>
      <c r="C11" s="176" t="s">
        <v>144</v>
      </c>
      <c r="D11" s="23"/>
    </row>
    <row r="12" ht="16.5" customHeight="1" spans="1:4">
      <c r="A12" s="176" t="s">
        <v>137</v>
      </c>
      <c r="B12" s="23"/>
      <c r="C12" s="176" t="s">
        <v>145</v>
      </c>
      <c r="D12" s="170">
        <v>4585116.16</v>
      </c>
    </row>
    <row r="13" ht="16.5" customHeight="1" spans="1:4">
      <c r="A13" s="178" t="s">
        <v>139</v>
      </c>
      <c r="B13" s="23"/>
      <c r="C13" s="69" t="s">
        <v>146</v>
      </c>
      <c r="D13" s="23"/>
    </row>
    <row r="14" ht="16.5" customHeight="1" spans="1:4">
      <c r="A14" s="178" t="s">
        <v>141</v>
      </c>
      <c r="B14" s="23"/>
      <c r="C14" s="69" t="s">
        <v>147</v>
      </c>
      <c r="D14" s="23"/>
    </row>
    <row r="15" ht="16.5" customHeight="1" spans="1:4">
      <c r="A15" s="179"/>
      <c r="B15" s="23"/>
      <c r="C15" s="69" t="s">
        <v>148</v>
      </c>
      <c r="D15" s="170">
        <v>1078160.32</v>
      </c>
    </row>
    <row r="16" ht="16.5" customHeight="1" spans="1:4">
      <c r="A16" s="179"/>
      <c r="B16" s="23"/>
      <c r="C16" s="69" t="s">
        <v>149</v>
      </c>
      <c r="D16" s="170">
        <v>456985.67</v>
      </c>
    </row>
    <row r="17" ht="16.5" customHeight="1" spans="1:4">
      <c r="A17" s="179"/>
      <c r="B17" s="23"/>
      <c r="C17" s="69" t="s">
        <v>150</v>
      </c>
      <c r="D17" s="23"/>
    </row>
    <row r="18" ht="16.5" customHeight="1" spans="1:4">
      <c r="A18" s="179"/>
      <c r="B18" s="23"/>
      <c r="C18" s="69" t="s">
        <v>151</v>
      </c>
      <c r="D18" s="23"/>
    </row>
    <row r="19" ht="16.5" customHeight="1" spans="1:4">
      <c r="A19" s="179"/>
      <c r="B19" s="23"/>
      <c r="C19" s="69" t="s">
        <v>152</v>
      </c>
      <c r="D19" s="23"/>
    </row>
    <row r="20" ht="16.5" customHeight="1" spans="1:4">
      <c r="A20" s="179"/>
      <c r="B20" s="23"/>
      <c r="C20" s="69" t="s">
        <v>153</v>
      </c>
      <c r="D20" s="23"/>
    </row>
    <row r="21" ht="16.5" customHeight="1" spans="1:4">
      <c r="A21" s="179"/>
      <c r="B21" s="23"/>
      <c r="C21" s="69" t="s">
        <v>154</v>
      </c>
      <c r="D21" s="23"/>
    </row>
    <row r="22" ht="16.5" customHeight="1" spans="1:4">
      <c r="A22" s="179"/>
      <c r="B22" s="23"/>
      <c r="C22" s="69" t="s">
        <v>155</v>
      </c>
      <c r="D22" s="23"/>
    </row>
    <row r="23" ht="16.5" customHeight="1" spans="1:4">
      <c r="A23" s="179"/>
      <c r="B23" s="23"/>
      <c r="C23" s="69" t="s">
        <v>156</v>
      </c>
      <c r="D23" s="23"/>
    </row>
    <row r="24" ht="16.5" customHeight="1" spans="1:4">
      <c r="A24" s="179"/>
      <c r="B24" s="23"/>
      <c r="C24" s="69" t="s">
        <v>157</v>
      </c>
      <c r="D24" s="23"/>
    </row>
    <row r="25" ht="16.5" customHeight="1" spans="1:4">
      <c r="A25" s="179"/>
      <c r="B25" s="23"/>
      <c r="C25" s="69" t="s">
        <v>158</v>
      </c>
      <c r="D25" s="23"/>
    </row>
    <row r="26" ht="16.5" customHeight="1" spans="1:4">
      <c r="A26" s="179"/>
      <c r="B26" s="23"/>
      <c r="C26" s="69" t="s">
        <v>159</v>
      </c>
      <c r="D26" s="170">
        <v>486032</v>
      </c>
    </row>
    <row r="27" ht="16.5" customHeight="1" spans="1:4">
      <c r="A27" s="179"/>
      <c r="B27" s="23"/>
      <c r="C27" s="69" t="s">
        <v>160</v>
      </c>
      <c r="D27" s="23"/>
    </row>
    <row r="28" ht="16.5" customHeight="1" spans="1:4">
      <c r="A28" s="179"/>
      <c r="B28" s="23"/>
      <c r="C28" s="69" t="s">
        <v>161</v>
      </c>
      <c r="D28" s="23"/>
    </row>
    <row r="29" ht="16.5" customHeight="1" spans="1:4">
      <c r="A29" s="179"/>
      <c r="B29" s="23"/>
      <c r="C29" s="69" t="s">
        <v>162</v>
      </c>
      <c r="D29" s="23"/>
    </row>
    <row r="30" ht="16.5" customHeight="1" spans="1:4">
      <c r="A30" s="179"/>
      <c r="B30" s="23"/>
      <c r="C30" s="69" t="s">
        <v>163</v>
      </c>
      <c r="D30" s="23"/>
    </row>
    <row r="31" ht="16.5" customHeight="1" spans="1:4">
      <c r="A31" s="179"/>
      <c r="B31" s="23"/>
      <c r="C31" s="69" t="s">
        <v>164</v>
      </c>
      <c r="D31" s="23"/>
    </row>
    <row r="32" ht="16.5" customHeight="1" spans="1:4">
      <c r="A32" s="179"/>
      <c r="B32" s="23"/>
      <c r="C32" s="178" t="s">
        <v>165</v>
      </c>
      <c r="D32" s="23"/>
    </row>
    <row r="33" ht="16.5" customHeight="1" spans="1:4">
      <c r="A33" s="179"/>
      <c r="B33" s="23"/>
      <c r="C33" s="178" t="s">
        <v>166</v>
      </c>
      <c r="D33" s="23"/>
    </row>
    <row r="34" ht="16.5" customHeight="1" spans="1:4">
      <c r="A34" s="179"/>
      <c r="B34" s="23"/>
      <c r="C34" s="30" t="s">
        <v>167</v>
      </c>
      <c r="D34" s="23"/>
    </row>
    <row r="35" ht="15" customHeight="1" spans="1:4">
      <c r="A35" s="180" t="s">
        <v>51</v>
      </c>
      <c r="B35" s="177">
        <v>6606294.15</v>
      </c>
      <c r="C35" s="180" t="s">
        <v>52</v>
      </c>
      <c r="D35" s="177">
        <v>6606294.15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2" activePane="bottomLeft" state="frozen"/>
      <selection/>
      <selection pane="bottomLeft" activeCell="D26" sqref="D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1"/>
      <c r="F2" s="72"/>
      <c r="G2" s="148" t="s">
        <v>168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44" t="s">
        <v>1</v>
      </c>
      <c r="B4" s="165"/>
      <c r="F4" s="120"/>
      <c r="G4" s="148" t="s">
        <v>2</v>
      </c>
    </row>
    <row r="5" ht="20.25" customHeight="1" spans="1:7">
      <c r="A5" s="167" t="s">
        <v>169</v>
      </c>
      <c r="B5" s="168"/>
      <c r="C5" s="124" t="s">
        <v>56</v>
      </c>
      <c r="D5" s="158" t="s">
        <v>78</v>
      </c>
      <c r="E5" s="12"/>
      <c r="F5" s="13"/>
      <c r="G5" s="144" t="s">
        <v>79</v>
      </c>
    </row>
    <row r="6" ht="20.25" customHeight="1" spans="1:7">
      <c r="A6" s="169" t="s">
        <v>75</v>
      </c>
      <c r="B6" s="169" t="s">
        <v>76</v>
      </c>
      <c r="C6" s="19"/>
      <c r="D6" s="129" t="s">
        <v>58</v>
      </c>
      <c r="E6" s="129" t="s">
        <v>170</v>
      </c>
      <c r="F6" s="129" t="s">
        <v>171</v>
      </c>
      <c r="G6" s="146"/>
    </row>
    <row r="7" ht="15" customHeight="1" spans="1:7">
      <c r="A7" s="60" t="s">
        <v>70</v>
      </c>
      <c r="B7" s="60" t="s">
        <v>71</v>
      </c>
      <c r="C7" s="60" t="s">
        <v>85</v>
      </c>
      <c r="D7" s="60" t="s">
        <v>86</v>
      </c>
      <c r="E7" s="60" t="s">
        <v>87</v>
      </c>
      <c r="F7" s="60" t="s">
        <v>88</v>
      </c>
      <c r="G7" s="60" t="s">
        <v>89</v>
      </c>
    </row>
    <row r="8" ht="18" customHeight="1" spans="1:7">
      <c r="A8" s="30" t="s">
        <v>98</v>
      </c>
      <c r="B8" s="30" t="s">
        <v>99</v>
      </c>
      <c r="C8" s="170">
        <v>4585116.16</v>
      </c>
      <c r="D8" s="170">
        <v>4472716.16</v>
      </c>
      <c r="E8" s="170">
        <v>4140153.16</v>
      </c>
      <c r="F8" s="170">
        <v>332563</v>
      </c>
      <c r="G8" s="170">
        <v>112400</v>
      </c>
    </row>
    <row r="9" ht="18" customHeight="1" spans="1:7">
      <c r="A9" s="171" t="s">
        <v>100</v>
      </c>
      <c r="B9" s="171" t="s">
        <v>101</v>
      </c>
      <c r="C9" s="170">
        <v>4575236.16</v>
      </c>
      <c r="D9" s="170">
        <v>4462836.16</v>
      </c>
      <c r="E9" s="170">
        <v>4140153.16</v>
      </c>
      <c r="F9" s="170">
        <v>322683</v>
      </c>
      <c r="G9" s="170">
        <v>112400</v>
      </c>
    </row>
    <row r="10" ht="18" customHeight="1" spans="1:7">
      <c r="A10" s="172" t="s">
        <v>102</v>
      </c>
      <c r="B10" s="172" t="s">
        <v>103</v>
      </c>
      <c r="C10" s="170">
        <v>4575236.16</v>
      </c>
      <c r="D10" s="170">
        <v>4462836.16</v>
      </c>
      <c r="E10" s="170">
        <v>4140153.16</v>
      </c>
      <c r="F10" s="170">
        <v>322683</v>
      </c>
      <c r="G10" s="170">
        <v>112400</v>
      </c>
    </row>
    <row r="11" ht="18" customHeight="1" spans="1:7">
      <c r="A11" s="171" t="s">
        <v>104</v>
      </c>
      <c r="B11" s="171" t="s">
        <v>105</v>
      </c>
      <c r="C11" s="170">
        <v>9880</v>
      </c>
      <c r="D11" s="170">
        <v>9880</v>
      </c>
      <c r="E11" s="170"/>
      <c r="F11" s="170">
        <v>9880</v>
      </c>
      <c r="G11" s="170"/>
    </row>
    <row r="12" ht="18" customHeight="1" spans="1:7">
      <c r="A12" s="172" t="s">
        <v>106</v>
      </c>
      <c r="B12" s="172" t="s">
        <v>107</v>
      </c>
      <c r="C12" s="170">
        <v>9880</v>
      </c>
      <c r="D12" s="170">
        <v>9880</v>
      </c>
      <c r="E12" s="170"/>
      <c r="F12" s="170">
        <v>9880</v>
      </c>
      <c r="G12" s="170"/>
    </row>
    <row r="13" ht="18" customHeight="1" spans="1:7">
      <c r="A13" s="30" t="s">
        <v>108</v>
      </c>
      <c r="B13" s="30" t="s">
        <v>109</v>
      </c>
      <c r="C13" s="170">
        <v>1078160.32</v>
      </c>
      <c r="D13" s="170">
        <v>1078160.32</v>
      </c>
      <c r="E13" s="170">
        <v>1066760.32</v>
      </c>
      <c r="F13" s="170">
        <v>11400</v>
      </c>
      <c r="G13" s="170"/>
    </row>
    <row r="14" ht="18" customHeight="1" spans="1:7">
      <c r="A14" s="171" t="s">
        <v>110</v>
      </c>
      <c r="B14" s="171" t="s">
        <v>111</v>
      </c>
      <c r="C14" s="170">
        <v>1078160.32</v>
      </c>
      <c r="D14" s="170">
        <v>1078160.32</v>
      </c>
      <c r="E14" s="170">
        <v>1066760.32</v>
      </c>
      <c r="F14" s="170">
        <v>11400</v>
      </c>
      <c r="G14" s="170"/>
    </row>
    <row r="15" ht="18" customHeight="1" spans="1:7">
      <c r="A15" s="172" t="s">
        <v>112</v>
      </c>
      <c r="B15" s="172" t="s">
        <v>113</v>
      </c>
      <c r="C15" s="170">
        <v>72600</v>
      </c>
      <c r="D15" s="170">
        <v>72600</v>
      </c>
      <c r="E15" s="170">
        <v>61200</v>
      </c>
      <c r="F15" s="170">
        <v>11400</v>
      </c>
      <c r="G15" s="170"/>
    </row>
    <row r="16" ht="18" customHeight="1" spans="1:7">
      <c r="A16" s="172" t="s">
        <v>114</v>
      </c>
      <c r="B16" s="172" t="s">
        <v>115</v>
      </c>
      <c r="C16" s="170">
        <v>540026.88</v>
      </c>
      <c r="D16" s="170">
        <v>540026.88</v>
      </c>
      <c r="E16" s="170">
        <v>540026.88</v>
      </c>
      <c r="F16" s="170"/>
      <c r="G16" s="170"/>
    </row>
    <row r="17" ht="18" customHeight="1" spans="1:7">
      <c r="A17" s="172" t="s">
        <v>116</v>
      </c>
      <c r="B17" s="172" t="s">
        <v>117</v>
      </c>
      <c r="C17" s="170">
        <v>465533.44</v>
      </c>
      <c r="D17" s="170">
        <v>465533.44</v>
      </c>
      <c r="E17" s="170">
        <v>465533.44</v>
      </c>
      <c r="F17" s="170"/>
      <c r="G17" s="170"/>
    </row>
    <row r="18" ht="18" customHeight="1" spans="1:7">
      <c r="A18" s="30" t="s">
        <v>118</v>
      </c>
      <c r="B18" s="30" t="s">
        <v>119</v>
      </c>
      <c r="C18" s="170">
        <v>456985.67</v>
      </c>
      <c r="D18" s="170">
        <v>456985.67</v>
      </c>
      <c r="E18" s="170">
        <v>456985.67</v>
      </c>
      <c r="F18" s="170"/>
      <c r="G18" s="170"/>
    </row>
    <row r="19" ht="18" customHeight="1" spans="1:7">
      <c r="A19" s="171" t="s">
        <v>120</v>
      </c>
      <c r="B19" s="171" t="s">
        <v>121</v>
      </c>
      <c r="C19" s="170">
        <v>456985.67</v>
      </c>
      <c r="D19" s="170">
        <v>456985.67</v>
      </c>
      <c r="E19" s="170">
        <v>456985.67</v>
      </c>
      <c r="F19" s="170"/>
      <c r="G19" s="170"/>
    </row>
    <row r="20" ht="18" customHeight="1" spans="1:7">
      <c r="A20" s="172" t="s">
        <v>122</v>
      </c>
      <c r="B20" s="172" t="s">
        <v>123</v>
      </c>
      <c r="C20" s="170">
        <v>264703.04</v>
      </c>
      <c r="D20" s="170">
        <v>264703.04</v>
      </c>
      <c r="E20" s="170">
        <v>264703.04</v>
      </c>
      <c r="F20" s="170"/>
      <c r="G20" s="170"/>
    </row>
    <row r="21" ht="18" customHeight="1" spans="1:7">
      <c r="A21" s="172" t="s">
        <v>124</v>
      </c>
      <c r="B21" s="172" t="s">
        <v>125</v>
      </c>
      <c r="C21" s="170">
        <v>143173.92</v>
      </c>
      <c r="D21" s="170">
        <v>143173.92</v>
      </c>
      <c r="E21" s="170">
        <v>143173.92</v>
      </c>
      <c r="F21" s="170"/>
      <c r="G21" s="170"/>
    </row>
    <row r="22" ht="18" customHeight="1" spans="1:7">
      <c r="A22" s="172" t="s">
        <v>126</v>
      </c>
      <c r="B22" s="172" t="s">
        <v>127</v>
      </c>
      <c r="C22" s="170">
        <v>49108.71</v>
      </c>
      <c r="D22" s="170">
        <v>49108.71</v>
      </c>
      <c r="E22" s="170">
        <v>49108.71</v>
      </c>
      <c r="F22" s="170"/>
      <c r="G22" s="170"/>
    </row>
    <row r="23" ht="18" customHeight="1" spans="1:7">
      <c r="A23" s="30" t="s">
        <v>128</v>
      </c>
      <c r="B23" s="30" t="s">
        <v>129</v>
      </c>
      <c r="C23" s="170">
        <v>486032</v>
      </c>
      <c r="D23" s="170">
        <v>486032</v>
      </c>
      <c r="E23" s="170">
        <v>486032</v>
      </c>
      <c r="F23" s="170"/>
      <c r="G23" s="170"/>
    </row>
    <row r="24" ht="18" customHeight="1" spans="1:7">
      <c r="A24" s="171" t="s">
        <v>130</v>
      </c>
      <c r="B24" s="171" t="s">
        <v>131</v>
      </c>
      <c r="C24" s="170">
        <v>486032</v>
      </c>
      <c r="D24" s="170">
        <v>486032</v>
      </c>
      <c r="E24" s="170">
        <v>486032</v>
      </c>
      <c r="F24" s="170"/>
      <c r="G24" s="170"/>
    </row>
    <row r="25" ht="18" customHeight="1" spans="1:7">
      <c r="A25" s="172" t="s">
        <v>132</v>
      </c>
      <c r="B25" s="172" t="s">
        <v>133</v>
      </c>
      <c r="C25" s="170">
        <v>486032</v>
      </c>
      <c r="D25" s="170">
        <v>486032</v>
      </c>
      <c r="E25" s="170">
        <v>486032</v>
      </c>
      <c r="F25" s="170"/>
      <c r="G25" s="170"/>
    </row>
    <row r="26" ht="18" customHeight="1" spans="1:7">
      <c r="A26" s="79" t="s">
        <v>172</v>
      </c>
      <c r="B26" s="173" t="s">
        <v>172</v>
      </c>
      <c r="C26" s="170">
        <f>C8+C13+C18+C23</f>
        <v>6606294.15</v>
      </c>
      <c r="D26" s="170">
        <f>D8+D13+D18+D23</f>
        <v>6493894.15</v>
      </c>
      <c r="E26" s="170">
        <f>E8+E13+E18+E23</f>
        <v>6149931.15</v>
      </c>
      <c r="F26" s="170">
        <f>F8+F13+F18+F23</f>
        <v>343963</v>
      </c>
      <c r="G26" s="170">
        <f>G8+G13+G18+G23</f>
        <v>112400</v>
      </c>
    </row>
  </sheetData>
  <mergeCells count="7">
    <mergeCell ref="A3:G3"/>
    <mergeCell ref="A4:B4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63" t="s">
        <v>173</v>
      </c>
    </row>
    <row r="3" ht="41.25" customHeight="1" spans="1:6">
      <c r="A3" s="164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44" t="s">
        <v>1</v>
      </c>
      <c r="B4" s="165"/>
      <c r="D4" s="43"/>
      <c r="E4" s="42"/>
      <c r="F4" s="64" t="s">
        <v>2</v>
      </c>
    </row>
    <row r="5" ht="27" customHeight="1" spans="1:6">
      <c r="A5" s="47" t="s">
        <v>174</v>
      </c>
      <c r="B5" s="47" t="s">
        <v>175</v>
      </c>
      <c r="C5" s="49" t="s">
        <v>176</v>
      </c>
      <c r="D5" s="47"/>
      <c r="E5" s="48"/>
      <c r="F5" s="47" t="s">
        <v>177</v>
      </c>
    </row>
    <row r="6" ht="28.5" customHeight="1" spans="1:6">
      <c r="A6" s="166"/>
      <c r="B6" s="51"/>
      <c r="C6" s="48" t="s">
        <v>58</v>
      </c>
      <c r="D6" s="48" t="s">
        <v>178</v>
      </c>
      <c r="E6" s="48" t="s">
        <v>179</v>
      </c>
      <c r="F6" s="50"/>
    </row>
    <row r="7" ht="17.25" customHeight="1" spans="1:6">
      <c r="A7" s="56" t="s">
        <v>70</v>
      </c>
      <c r="B7" s="56" t="s">
        <v>71</v>
      </c>
      <c r="C7" s="56" t="s">
        <v>85</v>
      </c>
      <c r="D7" s="56" t="s">
        <v>86</v>
      </c>
      <c r="E7" s="56" t="s">
        <v>87</v>
      </c>
      <c r="F7" s="56" t="s">
        <v>88</v>
      </c>
    </row>
    <row r="8" ht="17.25" customHeight="1" spans="1:6">
      <c r="A8" s="23"/>
      <c r="B8" s="23"/>
      <c r="C8" s="23"/>
      <c r="D8" s="23"/>
      <c r="E8" s="23"/>
      <c r="F8" s="23"/>
    </row>
    <row r="9" customFormat="1" customHeight="1" spans="1:1">
      <c r="A9" t="s">
        <v>180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5.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1"/>
      <c r="C2" s="149"/>
      <c r="E2" s="150"/>
      <c r="F2" s="150"/>
      <c r="G2" s="150"/>
      <c r="H2" s="150"/>
      <c r="I2" s="83"/>
      <c r="J2" s="83"/>
      <c r="K2" s="83"/>
      <c r="L2" s="83"/>
      <c r="M2" s="83"/>
      <c r="N2" s="83"/>
      <c r="R2" s="83"/>
      <c r="V2" s="149"/>
      <c r="X2" s="3" t="s">
        <v>181</v>
      </c>
    </row>
    <row r="3" ht="45.75" customHeight="1" spans="1:24">
      <c r="A3" s="66" t="str">
        <f>"2025"&amp;"年部门基本支出预算表"</f>
        <v>2025年部门基本支出预算表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">
        <v>1</v>
      </c>
      <c r="B4" s="6"/>
      <c r="C4" s="151"/>
      <c r="D4" s="151"/>
      <c r="E4" s="151"/>
      <c r="F4" s="151"/>
      <c r="G4" s="151"/>
      <c r="H4" s="151"/>
      <c r="I4" s="85"/>
      <c r="J4" s="85"/>
      <c r="K4" s="85"/>
      <c r="L4" s="85"/>
      <c r="M4" s="85"/>
      <c r="N4" s="85"/>
      <c r="O4" s="7"/>
      <c r="P4" s="7"/>
      <c r="Q4" s="7"/>
      <c r="R4" s="85"/>
      <c r="V4" s="149"/>
      <c r="X4" s="3" t="s">
        <v>2</v>
      </c>
    </row>
    <row r="5" ht="18" customHeight="1" spans="1:24">
      <c r="A5" s="9" t="s">
        <v>182</v>
      </c>
      <c r="B5" s="9" t="s">
        <v>183</v>
      </c>
      <c r="C5" s="9" t="s">
        <v>184</v>
      </c>
      <c r="D5" s="9" t="s">
        <v>185</v>
      </c>
      <c r="E5" s="9" t="s">
        <v>186</v>
      </c>
      <c r="F5" s="9" t="s">
        <v>187</v>
      </c>
      <c r="G5" s="9" t="s">
        <v>188</v>
      </c>
      <c r="H5" s="9" t="s">
        <v>189</v>
      </c>
      <c r="I5" s="158" t="s">
        <v>190</v>
      </c>
      <c r="J5" s="80" t="s">
        <v>190</v>
      </c>
      <c r="K5" s="80"/>
      <c r="L5" s="80"/>
      <c r="M5" s="80"/>
      <c r="N5" s="80"/>
      <c r="O5" s="12"/>
      <c r="P5" s="12"/>
      <c r="Q5" s="12"/>
      <c r="R5" s="101" t="s">
        <v>62</v>
      </c>
      <c r="S5" s="80" t="s">
        <v>63</v>
      </c>
      <c r="T5" s="80"/>
      <c r="U5" s="80"/>
      <c r="V5" s="80"/>
      <c r="W5" s="80"/>
      <c r="X5" s="81"/>
    </row>
    <row r="6" ht="18" customHeight="1" spans="1:24">
      <c r="A6" s="14"/>
      <c r="B6" s="29"/>
      <c r="C6" s="126"/>
      <c r="D6" s="14"/>
      <c r="E6" s="14"/>
      <c r="F6" s="14"/>
      <c r="G6" s="14"/>
      <c r="H6" s="14"/>
      <c r="I6" s="124" t="s">
        <v>191</v>
      </c>
      <c r="J6" s="158" t="s">
        <v>59</v>
      </c>
      <c r="K6" s="80"/>
      <c r="L6" s="80"/>
      <c r="M6" s="80"/>
      <c r="N6" s="81"/>
      <c r="O6" s="11" t="s">
        <v>192</v>
      </c>
      <c r="P6" s="12"/>
      <c r="Q6" s="13"/>
      <c r="R6" s="9" t="s">
        <v>62</v>
      </c>
      <c r="S6" s="158" t="s">
        <v>63</v>
      </c>
      <c r="T6" s="101" t="s">
        <v>65</v>
      </c>
      <c r="U6" s="80" t="s">
        <v>63</v>
      </c>
      <c r="V6" s="101" t="s">
        <v>67</v>
      </c>
      <c r="W6" s="101" t="s">
        <v>68</v>
      </c>
      <c r="X6" s="162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9" t="s">
        <v>193</v>
      </c>
      <c r="K7" s="9" t="s">
        <v>194</v>
      </c>
      <c r="L7" s="9" t="s">
        <v>195</v>
      </c>
      <c r="M7" s="9" t="s">
        <v>196</v>
      </c>
      <c r="N7" s="9" t="s">
        <v>197</v>
      </c>
      <c r="O7" s="9" t="s">
        <v>59</v>
      </c>
      <c r="P7" s="9" t="s">
        <v>60</v>
      </c>
      <c r="Q7" s="9" t="s">
        <v>61</v>
      </c>
      <c r="R7" s="29"/>
      <c r="S7" s="9" t="s">
        <v>58</v>
      </c>
      <c r="T7" s="9" t="s">
        <v>65</v>
      </c>
      <c r="U7" s="9" t="s">
        <v>198</v>
      </c>
      <c r="V7" s="9" t="s">
        <v>67</v>
      </c>
      <c r="W7" s="9" t="s">
        <v>68</v>
      </c>
      <c r="X7" s="9" t="s">
        <v>69</v>
      </c>
    </row>
    <row r="8" ht="37.5" customHeight="1" spans="1:24">
      <c r="A8" s="152"/>
      <c r="B8" s="19"/>
      <c r="C8" s="152"/>
      <c r="D8" s="152"/>
      <c r="E8" s="152"/>
      <c r="F8" s="152"/>
      <c r="G8" s="152"/>
      <c r="H8" s="152"/>
      <c r="I8" s="152"/>
      <c r="J8" s="160" t="s">
        <v>58</v>
      </c>
      <c r="K8" s="17" t="s">
        <v>199</v>
      </c>
      <c r="L8" s="17" t="s">
        <v>195</v>
      </c>
      <c r="M8" s="17" t="s">
        <v>196</v>
      </c>
      <c r="N8" s="17" t="s">
        <v>197</v>
      </c>
      <c r="O8" s="17" t="s">
        <v>195</v>
      </c>
      <c r="P8" s="17" t="s">
        <v>196</v>
      </c>
      <c r="Q8" s="17" t="s">
        <v>197</v>
      </c>
      <c r="R8" s="17" t="s">
        <v>62</v>
      </c>
      <c r="S8" s="17" t="s">
        <v>58</v>
      </c>
      <c r="T8" s="17" t="s">
        <v>65</v>
      </c>
      <c r="U8" s="17" t="s">
        <v>198</v>
      </c>
      <c r="V8" s="17" t="s">
        <v>67</v>
      </c>
      <c r="W8" s="17" t="s">
        <v>68</v>
      </c>
      <c r="X8" s="17" t="s">
        <v>69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53" t="s">
        <v>200</v>
      </c>
      <c r="B10" s="153" t="s">
        <v>73</v>
      </c>
      <c r="C10" s="212" t="s">
        <v>201</v>
      </c>
      <c r="D10" s="153" t="s">
        <v>202</v>
      </c>
      <c r="E10" s="153" t="s">
        <v>112</v>
      </c>
      <c r="F10" s="153" t="s">
        <v>113</v>
      </c>
      <c r="G10" s="153" t="s">
        <v>203</v>
      </c>
      <c r="H10" s="153" t="s">
        <v>204</v>
      </c>
      <c r="I10" s="161">
        <v>1200</v>
      </c>
      <c r="J10" s="161">
        <v>1200</v>
      </c>
      <c r="K10" s="23"/>
      <c r="L10" s="23"/>
      <c r="M10" s="161">
        <v>1200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ht="17.25" customHeight="1" spans="1:24">
      <c r="A11" s="153" t="s">
        <v>200</v>
      </c>
      <c r="B11" s="153" t="s">
        <v>73</v>
      </c>
      <c r="C11" s="212" t="s">
        <v>201</v>
      </c>
      <c r="D11" s="153" t="s">
        <v>202</v>
      </c>
      <c r="E11" s="153" t="s">
        <v>112</v>
      </c>
      <c r="F11" s="153" t="s">
        <v>113</v>
      </c>
      <c r="G11" s="153" t="s">
        <v>203</v>
      </c>
      <c r="H11" s="153" t="s">
        <v>204</v>
      </c>
      <c r="I11" s="161">
        <v>1200</v>
      </c>
      <c r="J11" s="161">
        <v>1200</v>
      </c>
      <c r="K11" s="23"/>
      <c r="L11" s="23"/>
      <c r="M11" s="161">
        <v>1200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ht="17.25" customHeight="1" spans="1:24">
      <c r="A12" s="153" t="s">
        <v>200</v>
      </c>
      <c r="B12" s="153" t="s">
        <v>73</v>
      </c>
      <c r="C12" s="212" t="s">
        <v>205</v>
      </c>
      <c r="D12" s="153" t="s">
        <v>206</v>
      </c>
      <c r="E12" s="153" t="s">
        <v>102</v>
      </c>
      <c r="F12" s="153" t="s">
        <v>103</v>
      </c>
      <c r="G12" s="153" t="s">
        <v>207</v>
      </c>
      <c r="H12" s="153" t="s">
        <v>208</v>
      </c>
      <c r="I12" s="161">
        <v>821262</v>
      </c>
      <c r="J12" s="161">
        <v>821262</v>
      </c>
      <c r="K12" s="23"/>
      <c r="L12" s="23"/>
      <c r="M12" s="161">
        <v>821262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ht="17.25" customHeight="1" spans="1:24">
      <c r="A13" s="153" t="s">
        <v>200</v>
      </c>
      <c r="B13" s="153" t="s">
        <v>73</v>
      </c>
      <c r="C13" s="212" t="s">
        <v>205</v>
      </c>
      <c r="D13" s="153" t="s">
        <v>206</v>
      </c>
      <c r="E13" s="153" t="s">
        <v>102</v>
      </c>
      <c r="F13" s="153" t="s">
        <v>103</v>
      </c>
      <c r="G13" s="153" t="s">
        <v>209</v>
      </c>
      <c r="H13" s="153" t="s">
        <v>210</v>
      </c>
      <c r="I13" s="161">
        <v>468000</v>
      </c>
      <c r="J13" s="161">
        <v>468000</v>
      </c>
      <c r="K13" s="23"/>
      <c r="L13" s="23"/>
      <c r="M13" s="161">
        <v>468000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ht="17.25" customHeight="1" spans="1:24">
      <c r="A14" s="153" t="s">
        <v>200</v>
      </c>
      <c r="B14" s="153" t="s">
        <v>73</v>
      </c>
      <c r="C14" s="212" t="s">
        <v>211</v>
      </c>
      <c r="D14" s="153" t="s">
        <v>212</v>
      </c>
      <c r="E14" s="153" t="s">
        <v>102</v>
      </c>
      <c r="F14" s="153" t="s">
        <v>103</v>
      </c>
      <c r="G14" s="153" t="s">
        <v>213</v>
      </c>
      <c r="H14" s="153" t="s">
        <v>212</v>
      </c>
      <c r="I14" s="161">
        <v>20280</v>
      </c>
      <c r="J14" s="161">
        <v>20280</v>
      </c>
      <c r="K14" s="23"/>
      <c r="L14" s="23"/>
      <c r="M14" s="161">
        <v>20280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17.25" customHeight="1" spans="1:24">
      <c r="A15" s="153" t="s">
        <v>200</v>
      </c>
      <c r="B15" s="153" t="s">
        <v>73</v>
      </c>
      <c r="C15" s="212" t="s">
        <v>214</v>
      </c>
      <c r="D15" s="153" t="s">
        <v>215</v>
      </c>
      <c r="E15" s="153" t="s">
        <v>102</v>
      </c>
      <c r="F15" s="153" t="s">
        <v>103</v>
      </c>
      <c r="G15" s="153" t="s">
        <v>216</v>
      </c>
      <c r="H15" s="153" t="s">
        <v>217</v>
      </c>
      <c r="I15" s="161">
        <v>79483.68</v>
      </c>
      <c r="J15" s="161">
        <v>79483.68</v>
      </c>
      <c r="K15" s="23"/>
      <c r="L15" s="23"/>
      <c r="M15" s="161">
        <v>79483.68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17.25" customHeight="1" spans="1:24">
      <c r="A16" s="153" t="s">
        <v>200</v>
      </c>
      <c r="B16" s="153" t="s">
        <v>73</v>
      </c>
      <c r="C16" s="212" t="s">
        <v>214</v>
      </c>
      <c r="D16" s="153" t="s">
        <v>215</v>
      </c>
      <c r="E16" s="153" t="s">
        <v>102</v>
      </c>
      <c r="F16" s="153" t="s">
        <v>103</v>
      </c>
      <c r="G16" s="153" t="s">
        <v>216</v>
      </c>
      <c r="H16" s="153" t="s">
        <v>217</v>
      </c>
      <c r="I16" s="161">
        <v>354298.32</v>
      </c>
      <c r="J16" s="161">
        <v>354298.32</v>
      </c>
      <c r="K16" s="23"/>
      <c r="L16" s="23"/>
      <c r="M16" s="161">
        <v>354298.32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17.25" customHeight="1" spans="1:24">
      <c r="A17" s="153" t="s">
        <v>200</v>
      </c>
      <c r="B17" s="153" t="s">
        <v>73</v>
      </c>
      <c r="C17" s="212" t="s">
        <v>218</v>
      </c>
      <c r="D17" s="153" t="s">
        <v>133</v>
      </c>
      <c r="E17" s="153" t="s">
        <v>132</v>
      </c>
      <c r="F17" s="153" t="s">
        <v>133</v>
      </c>
      <c r="G17" s="153" t="s">
        <v>219</v>
      </c>
      <c r="H17" s="153" t="s">
        <v>133</v>
      </c>
      <c r="I17" s="161">
        <v>486032</v>
      </c>
      <c r="J17" s="161">
        <v>486032</v>
      </c>
      <c r="K17" s="23"/>
      <c r="L17" s="23"/>
      <c r="M17" s="161">
        <v>486032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ht="17.25" customHeight="1" spans="1:24">
      <c r="A18" s="153" t="s">
        <v>200</v>
      </c>
      <c r="B18" s="153" t="s">
        <v>73</v>
      </c>
      <c r="C18" s="213" t="s">
        <v>220</v>
      </c>
      <c r="D18" s="153" t="s">
        <v>221</v>
      </c>
      <c r="E18" s="153" t="s">
        <v>102</v>
      </c>
      <c r="F18" s="153" t="s">
        <v>103</v>
      </c>
      <c r="G18" s="153" t="s">
        <v>222</v>
      </c>
      <c r="H18" s="153" t="s">
        <v>223</v>
      </c>
      <c r="I18" s="161">
        <v>1058748</v>
      </c>
      <c r="J18" s="161">
        <v>1058748</v>
      </c>
      <c r="K18" s="23"/>
      <c r="L18" s="23"/>
      <c r="M18" s="161">
        <v>1058748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ht="17.25" customHeight="1" spans="1:24">
      <c r="A19" s="153" t="s">
        <v>200</v>
      </c>
      <c r="B19" s="153" t="s">
        <v>73</v>
      </c>
      <c r="C19" s="213" t="s">
        <v>220</v>
      </c>
      <c r="D19" s="153" t="s">
        <v>221</v>
      </c>
      <c r="E19" s="153" t="s">
        <v>102</v>
      </c>
      <c r="F19" s="153" t="s">
        <v>103</v>
      </c>
      <c r="G19" s="153" t="s">
        <v>224</v>
      </c>
      <c r="H19" s="153" t="s">
        <v>225</v>
      </c>
      <c r="I19" s="161">
        <v>1500</v>
      </c>
      <c r="J19" s="161">
        <v>1500</v>
      </c>
      <c r="K19" s="23"/>
      <c r="L19" s="23"/>
      <c r="M19" s="161">
        <v>1500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ht="17.25" customHeight="1" spans="1:24">
      <c r="A20" s="153" t="s">
        <v>200</v>
      </c>
      <c r="B20" s="153" t="s">
        <v>73</v>
      </c>
      <c r="C20" s="213" t="s">
        <v>220</v>
      </c>
      <c r="D20" s="153" t="s">
        <v>221</v>
      </c>
      <c r="E20" s="153" t="s">
        <v>102</v>
      </c>
      <c r="F20" s="153" t="s">
        <v>103</v>
      </c>
      <c r="G20" s="153" t="s">
        <v>207</v>
      </c>
      <c r="H20" s="153" t="s">
        <v>208</v>
      </c>
      <c r="I20" s="161">
        <v>7500</v>
      </c>
      <c r="J20" s="161">
        <v>7500</v>
      </c>
      <c r="K20" s="23"/>
      <c r="L20" s="23"/>
      <c r="M20" s="161">
        <v>7500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ht="17.25" customHeight="1" spans="1:24">
      <c r="A21" s="153" t="s">
        <v>200</v>
      </c>
      <c r="B21" s="153" t="s">
        <v>73</v>
      </c>
      <c r="C21" s="213" t="s">
        <v>220</v>
      </c>
      <c r="D21" s="153" t="s">
        <v>221</v>
      </c>
      <c r="E21" s="153" t="s">
        <v>102</v>
      </c>
      <c r="F21" s="153" t="s">
        <v>103</v>
      </c>
      <c r="G21" s="153" t="s">
        <v>207</v>
      </c>
      <c r="H21" s="153" t="s">
        <v>208</v>
      </c>
      <c r="I21" s="161">
        <v>88229</v>
      </c>
      <c r="J21" s="161">
        <v>88229</v>
      </c>
      <c r="K21" s="23"/>
      <c r="L21" s="23"/>
      <c r="M21" s="161">
        <v>88229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ht="17.25" customHeight="1" spans="1:24">
      <c r="A22" s="153" t="s">
        <v>200</v>
      </c>
      <c r="B22" s="153" t="s">
        <v>73</v>
      </c>
      <c r="C22" s="213" t="s">
        <v>220</v>
      </c>
      <c r="D22" s="153" t="s">
        <v>221</v>
      </c>
      <c r="E22" s="153" t="s">
        <v>102</v>
      </c>
      <c r="F22" s="153" t="s">
        <v>103</v>
      </c>
      <c r="G22" s="153" t="s">
        <v>209</v>
      </c>
      <c r="H22" s="153" t="s">
        <v>210</v>
      </c>
      <c r="I22" s="161">
        <v>987540</v>
      </c>
      <c r="J22" s="161">
        <v>987540</v>
      </c>
      <c r="K22" s="23"/>
      <c r="L22" s="23"/>
      <c r="M22" s="161">
        <v>987540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ht="17.25" customHeight="1" spans="1:24">
      <c r="A23" s="153" t="s">
        <v>200</v>
      </c>
      <c r="B23" s="153" t="s">
        <v>73</v>
      </c>
      <c r="C23" s="213" t="s">
        <v>220</v>
      </c>
      <c r="D23" s="153" t="s">
        <v>221</v>
      </c>
      <c r="E23" s="153" t="s">
        <v>102</v>
      </c>
      <c r="F23" s="153" t="s">
        <v>103</v>
      </c>
      <c r="G23" s="153" t="s">
        <v>209</v>
      </c>
      <c r="H23" s="153" t="s">
        <v>210</v>
      </c>
      <c r="I23" s="161">
        <v>250980</v>
      </c>
      <c r="J23" s="161">
        <v>250980</v>
      </c>
      <c r="K23" s="23"/>
      <c r="L23" s="23"/>
      <c r="M23" s="161">
        <v>250980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ht="17.25" customHeight="1" spans="1:24">
      <c r="A24" s="153" t="s">
        <v>200</v>
      </c>
      <c r="B24" s="153" t="s">
        <v>73</v>
      </c>
      <c r="C24" s="212" t="s">
        <v>226</v>
      </c>
      <c r="D24" s="153" t="s">
        <v>227</v>
      </c>
      <c r="E24" s="153" t="s">
        <v>102</v>
      </c>
      <c r="F24" s="153" t="s">
        <v>103</v>
      </c>
      <c r="G24" s="153" t="s">
        <v>228</v>
      </c>
      <c r="H24" s="153" t="s">
        <v>229</v>
      </c>
      <c r="I24" s="161">
        <v>171300</v>
      </c>
      <c r="J24" s="161">
        <v>171300</v>
      </c>
      <c r="K24" s="23"/>
      <c r="L24" s="23"/>
      <c r="M24" s="161">
        <v>171300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ht="17.25" customHeight="1" spans="1:24">
      <c r="A25" s="153" t="s">
        <v>200</v>
      </c>
      <c r="B25" s="153" t="s">
        <v>73</v>
      </c>
      <c r="C25" s="212" t="s">
        <v>226</v>
      </c>
      <c r="D25" s="153" t="s">
        <v>227</v>
      </c>
      <c r="E25" s="153" t="s">
        <v>106</v>
      </c>
      <c r="F25" s="153" t="s">
        <v>107</v>
      </c>
      <c r="G25" s="153" t="s">
        <v>230</v>
      </c>
      <c r="H25" s="153" t="s">
        <v>231</v>
      </c>
      <c r="I25" s="161">
        <v>9880</v>
      </c>
      <c r="J25" s="161">
        <v>9880</v>
      </c>
      <c r="K25" s="23"/>
      <c r="L25" s="23"/>
      <c r="M25" s="161">
        <v>9880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ht="17.25" customHeight="1" spans="1:24">
      <c r="A26" s="153" t="s">
        <v>200</v>
      </c>
      <c r="B26" s="153" t="s">
        <v>73</v>
      </c>
      <c r="C26" s="212" t="s">
        <v>226</v>
      </c>
      <c r="D26" s="153" t="s">
        <v>227</v>
      </c>
      <c r="E26" s="153" t="s">
        <v>102</v>
      </c>
      <c r="F26" s="153" t="s">
        <v>103</v>
      </c>
      <c r="G26" s="153" t="s">
        <v>203</v>
      </c>
      <c r="H26" s="153" t="s">
        <v>204</v>
      </c>
      <c r="I26" s="161">
        <v>78000</v>
      </c>
      <c r="J26" s="161">
        <v>78000</v>
      </c>
      <c r="K26" s="23"/>
      <c r="L26" s="23"/>
      <c r="M26" s="161">
        <v>78000</v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ht="17.25" customHeight="1" spans="1:24">
      <c r="A27" s="153" t="s">
        <v>200</v>
      </c>
      <c r="B27" s="153" t="s">
        <v>73</v>
      </c>
      <c r="C27" s="212" t="s">
        <v>226</v>
      </c>
      <c r="D27" s="153" t="s">
        <v>227</v>
      </c>
      <c r="E27" s="153" t="s">
        <v>112</v>
      </c>
      <c r="F27" s="153" t="s">
        <v>113</v>
      </c>
      <c r="G27" s="153" t="s">
        <v>203</v>
      </c>
      <c r="H27" s="153" t="s">
        <v>204</v>
      </c>
      <c r="I27" s="161">
        <v>7200</v>
      </c>
      <c r="J27" s="161">
        <v>7200</v>
      </c>
      <c r="K27" s="23"/>
      <c r="L27" s="23"/>
      <c r="M27" s="161">
        <v>7200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ht="17.25" customHeight="1" spans="1:24">
      <c r="A28" s="153" t="s">
        <v>200</v>
      </c>
      <c r="B28" s="153" t="s">
        <v>73</v>
      </c>
      <c r="C28" s="212" t="s">
        <v>226</v>
      </c>
      <c r="D28" s="153" t="s">
        <v>227</v>
      </c>
      <c r="E28" s="153" t="s">
        <v>112</v>
      </c>
      <c r="F28" s="153" t="s">
        <v>113</v>
      </c>
      <c r="G28" s="153" t="s">
        <v>232</v>
      </c>
      <c r="H28" s="153" t="s">
        <v>233</v>
      </c>
      <c r="I28" s="161">
        <v>1800</v>
      </c>
      <c r="J28" s="161">
        <v>1800</v>
      </c>
      <c r="K28" s="23"/>
      <c r="L28" s="23"/>
      <c r="M28" s="161">
        <v>1800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ht="17.25" customHeight="1" spans="1:24">
      <c r="A29" s="153" t="s">
        <v>200</v>
      </c>
      <c r="B29" s="153" t="s">
        <v>73</v>
      </c>
      <c r="C29" s="213" t="s">
        <v>234</v>
      </c>
      <c r="D29" s="153" t="s">
        <v>235</v>
      </c>
      <c r="E29" s="153" t="s">
        <v>112</v>
      </c>
      <c r="F29" s="153" t="s">
        <v>113</v>
      </c>
      <c r="G29" s="153" t="s">
        <v>236</v>
      </c>
      <c r="H29" s="153" t="s">
        <v>237</v>
      </c>
      <c r="I29" s="161">
        <v>61200</v>
      </c>
      <c r="J29" s="161">
        <v>61200</v>
      </c>
      <c r="K29" s="23"/>
      <c r="L29" s="23"/>
      <c r="M29" s="161">
        <v>61200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ht="17.25" customHeight="1" spans="1:24">
      <c r="A30" s="153" t="s">
        <v>200</v>
      </c>
      <c r="B30" s="153" t="s">
        <v>73</v>
      </c>
      <c r="C30" s="212" t="s">
        <v>238</v>
      </c>
      <c r="D30" s="153" t="s">
        <v>239</v>
      </c>
      <c r="E30" s="153" t="s">
        <v>114</v>
      </c>
      <c r="F30" s="153" t="s">
        <v>115</v>
      </c>
      <c r="G30" s="153" t="s">
        <v>240</v>
      </c>
      <c r="H30" s="153" t="s">
        <v>241</v>
      </c>
      <c r="I30" s="161">
        <v>540026.88</v>
      </c>
      <c r="J30" s="161">
        <v>540026.88</v>
      </c>
      <c r="K30" s="23"/>
      <c r="L30" s="23"/>
      <c r="M30" s="161">
        <v>540026.88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ht="17.25" customHeight="1" spans="1:24">
      <c r="A31" s="153" t="s">
        <v>200</v>
      </c>
      <c r="B31" s="153" t="s">
        <v>73</v>
      </c>
      <c r="C31" s="212" t="s">
        <v>238</v>
      </c>
      <c r="D31" s="153" t="s">
        <v>239</v>
      </c>
      <c r="E31" s="153" t="s">
        <v>116</v>
      </c>
      <c r="F31" s="153" t="s">
        <v>117</v>
      </c>
      <c r="G31" s="153" t="s">
        <v>242</v>
      </c>
      <c r="H31" s="153" t="s">
        <v>243</v>
      </c>
      <c r="I31" s="161">
        <v>270013.44</v>
      </c>
      <c r="J31" s="161">
        <v>270013.44</v>
      </c>
      <c r="K31" s="23"/>
      <c r="L31" s="23"/>
      <c r="M31" s="161">
        <v>270013.44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ht="17.25" customHeight="1" spans="1:24">
      <c r="A32" s="153" t="s">
        <v>200</v>
      </c>
      <c r="B32" s="153" t="s">
        <v>73</v>
      </c>
      <c r="C32" s="212" t="s">
        <v>238</v>
      </c>
      <c r="D32" s="153" t="s">
        <v>239</v>
      </c>
      <c r="E32" s="153" t="s">
        <v>116</v>
      </c>
      <c r="F32" s="153" t="s">
        <v>117</v>
      </c>
      <c r="G32" s="153" t="s">
        <v>242</v>
      </c>
      <c r="H32" s="153" t="s">
        <v>243</v>
      </c>
      <c r="I32" s="161">
        <v>195520</v>
      </c>
      <c r="J32" s="161">
        <v>195520</v>
      </c>
      <c r="K32" s="23"/>
      <c r="L32" s="23"/>
      <c r="M32" s="161">
        <v>195520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ht="17.25" customHeight="1" spans="1:24">
      <c r="A33" s="153" t="s">
        <v>200</v>
      </c>
      <c r="B33" s="153" t="s">
        <v>73</v>
      </c>
      <c r="C33" s="212" t="s">
        <v>238</v>
      </c>
      <c r="D33" s="153" t="s">
        <v>239</v>
      </c>
      <c r="E33" s="153" t="s">
        <v>122</v>
      </c>
      <c r="F33" s="153" t="s">
        <v>123</v>
      </c>
      <c r="G33" s="153" t="s">
        <v>244</v>
      </c>
      <c r="H33" s="153" t="s">
        <v>245</v>
      </c>
      <c r="I33" s="161">
        <v>264703.04</v>
      </c>
      <c r="J33" s="161">
        <v>264703.04</v>
      </c>
      <c r="K33" s="23"/>
      <c r="L33" s="23"/>
      <c r="M33" s="161">
        <v>264703.04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ht="17.25" customHeight="1" spans="1:24">
      <c r="A34" s="153" t="s">
        <v>200</v>
      </c>
      <c r="B34" s="153" t="s">
        <v>73</v>
      </c>
      <c r="C34" s="212" t="s">
        <v>238</v>
      </c>
      <c r="D34" s="153" t="s">
        <v>239</v>
      </c>
      <c r="E34" s="153" t="s">
        <v>124</v>
      </c>
      <c r="F34" s="153" t="s">
        <v>125</v>
      </c>
      <c r="G34" s="153" t="s">
        <v>246</v>
      </c>
      <c r="H34" s="153" t="s">
        <v>247</v>
      </c>
      <c r="I34" s="161">
        <v>143173.92</v>
      </c>
      <c r="J34" s="161">
        <v>143173.92</v>
      </c>
      <c r="K34" s="23"/>
      <c r="L34" s="23"/>
      <c r="M34" s="161">
        <v>143173.92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ht="17.25" customHeight="1" spans="1:24">
      <c r="A35" s="153" t="s">
        <v>200</v>
      </c>
      <c r="B35" s="153" t="s">
        <v>73</v>
      </c>
      <c r="C35" s="212" t="s">
        <v>238</v>
      </c>
      <c r="D35" s="153" t="s">
        <v>239</v>
      </c>
      <c r="E35" s="153" t="s">
        <v>102</v>
      </c>
      <c r="F35" s="153" t="s">
        <v>103</v>
      </c>
      <c r="G35" s="153" t="s">
        <v>248</v>
      </c>
      <c r="H35" s="153" t="s">
        <v>249</v>
      </c>
      <c r="I35" s="161">
        <v>22612.16</v>
      </c>
      <c r="J35" s="161">
        <v>22612.16</v>
      </c>
      <c r="K35" s="23"/>
      <c r="L35" s="23"/>
      <c r="M35" s="161">
        <v>22612.16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ht="17.25" customHeight="1" spans="1:24">
      <c r="A36" s="153" t="s">
        <v>200</v>
      </c>
      <c r="B36" s="153" t="s">
        <v>73</v>
      </c>
      <c r="C36" s="212" t="s">
        <v>238</v>
      </c>
      <c r="D36" s="153" t="s">
        <v>239</v>
      </c>
      <c r="E36" s="153" t="s">
        <v>126</v>
      </c>
      <c r="F36" s="153" t="s">
        <v>127</v>
      </c>
      <c r="G36" s="153" t="s">
        <v>248</v>
      </c>
      <c r="H36" s="153" t="s">
        <v>249</v>
      </c>
      <c r="I36" s="161">
        <v>35577.27</v>
      </c>
      <c r="J36" s="161">
        <v>35577.27</v>
      </c>
      <c r="K36" s="23"/>
      <c r="L36" s="23"/>
      <c r="M36" s="161">
        <v>35577.27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ht="17.25" customHeight="1" spans="1:24">
      <c r="A37" s="153" t="s">
        <v>200</v>
      </c>
      <c r="B37" s="153" t="s">
        <v>73</v>
      </c>
      <c r="C37" s="212" t="s">
        <v>238</v>
      </c>
      <c r="D37" s="153" t="s">
        <v>239</v>
      </c>
      <c r="E37" s="153" t="s">
        <v>126</v>
      </c>
      <c r="F37" s="153" t="s">
        <v>127</v>
      </c>
      <c r="G37" s="153" t="s">
        <v>248</v>
      </c>
      <c r="H37" s="153" t="s">
        <v>249</v>
      </c>
      <c r="I37" s="161">
        <v>13531.44</v>
      </c>
      <c r="J37" s="161">
        <v>13531.44</v>
      </c>
      <c r="K37" s="23"/>
      <c r="L37" s="23"/>
      <c r="M37" s="161">
        <v>13531.44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ht="17.25" customHeight="1" spans="1:24">
      <c r="A38" s="153" t="s">
        <v>200</v>
      </c>
      <c r="B38" s="153" t="s">
        <v>73</v>
      </c>
      <c r="C38" s="212" t="s">
        <v>250</v>
      </c>
      <c r="D38" s="153" t="s">
        <v>251</v>
      </c>
      <c r="E38" s="153" t="s">
        <v>102</v>
      </c>
      <c r="F38" s="153" t="s">
        <v>103</v>
      </c>
      <c r="G38" s="153" t="s">
        <v>228</v>
      </c>
      <c r="H38" s="153" t="s">
        <v>229</v>
      </c>
      <c r="I38" s="161">
        <v>53103</v>
      </c>
      <c r="J38" s="161">
        <v>53103</v>
      </c>
      <c r="K38" s="23"/>
      <c r="L38" s="23"/>
      <c r="M38" s="161">
        <v>53103</v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ht="17.25" customHeight="1" spans="1:24">
      <c r="A39" s="155" t="s">
        <v>172</v>
      </c>
      <c r="B39" s="156"/>
      <c r="C39" s="154"/>
      <c r="D39" s="154"/>
      <c r="E39" s="154"/>
      <c r="F39" s="154"/>
      <c r="G39" s="154"/>
      <c r="H39" s="157"/>
      <c r="I39" s="23">
        <f>SUM(I10:I38)</f>
        <v>6493894.15</v>
      </c>
      <c r="J39" s="23">
        <f>SUM(J10:J38)</f>
        <v>6493894.15</v>
      </c>
      <c r="K39" s="23">
        <f>SUM(K10:K38)</f>
        <v>0</v>
      </c>
      <c r="L39" s="23">
        <f>SUM(L10:L38)</f>
        <v>0</v>
      </c>
      <c r="M39" s="23">
        <f>SUM(M10:M38)</f>
        <v>6493894.15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</sheetData>
  <mergeCells count="31">
    <mergeCell ref="A3:X3"/>
    <mergeCell ref="A4:H4"/>
    <mergeCell ref="I5:X5"/>
    <mergeCell ref="J6:N6"/>
    <mergeCell ref="O6:Q6"/>
    <mergeCell ref="S6:X6"/>
    <mergeCell ref="A39:H3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1"/>
      <c r="E2" s="2"/>
      <c r="F2" s="2"/>
      <c r="G2" s="2"/>
      <c r="H2" s="2"/>
      <c r="U2" s="141"/>
      <c r="W2" s="148" t="s">
        <v>252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1"/>
      <c r="W4" s="117" t="s">
        <v>2</v>
      </c>
    </row>
    <row r="5" ht="21.75" customHeight="1" spans="1:23">
      <c r="A5" s="9" t="s">
        <v>253</v>
      </c>
      <c r="B5" s="10" t="s">
        <v>184</v>
      </c>
      <c r="C5" s="9" t="s">
        <v>185</v>
      </c>
      <c r="D5" s="9" t="s">
        <v>254</v>
      </c>
      <c r="E5" s="10" t="s">
        <v>186</v>
      </c>
      <c r="F5" s="10" t="s">
        <v>187</v>
      </c>
      <c r="G5" s="10" t="s">
        <v>255</v>
      </c>
      <c r="H5" s="10" t="s">
        <v>256</v>
      </c>
      <c r="I5" s="28" t="s">
        <v>56</v>
      </c>
      <c r="J5" s="11" t="s">
        <v>257</v>
      </c>
      <c r="K5" s="12"/>
      <c r="L5" s="12"/>
      <c r="M5" s="13"/>
      <c r="N5" s="11" t="s">
        <v>192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43" t="s">
        <v>59</v>
      </c>
      <c r="K6" s="144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198</v>
      </c>
      <c r="U6" s="10" t="s">
        <v>67</v>
      </c>
      <c r="V6" s="10" t="s">
        <v>68</v>
      </c>
      <c r="W6" s="10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5" t="s">
        <v>58</v>
      </c>
      <c r="K7" s="14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58</v>
      </c>
      <c r="K8" s="67" t="s">
        <v>258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21" t="s">
        <v>259</v>
      </c>
      <c r="B10" s="56">
        <v>311</v>
      </c>
      <c r="C10" s="142" t="s">
        <v>260</v>
      </c>
      <c r="D10" s="142" t="s">
        <v>73</v>
      </c>
      <c r="E10" s="21" t="s">
        <v>102</v>
      </c>
      <c r="F10" s="21" t="s">
        <v>103</v>
      </c>
      <c r="G10" s="21" t="s">
        <v>261</v>
      </c>
      <c r="H10" s="21" t="s">
        <v>262</v>
      </c>
      <c r="I10" s="147">
        <v>112400</v>
      </c>
      <c r="J10" s="23">
        <v>112400</v>
      </c>
      <c r="K10" s="23">
        <v>112400</v>
      </c>
      <c r="L10" s="23"/>
      <c r="M10" s="23"/>
      <c r="N10" s="23">
        <v>112400</v>
      </c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21" t="s">
        <v>259</v>
      </c>
      <c r="B11" s="56">
        <v>311</v>
      </c>
      <c r="C11" s="142" t="s">
        <v>263</v>
      </c>
      <c r="D11" s="142" t="s">
        <v>73</v>
      </c>
      <c r="E11" s="21" t="s">
        <v>102</v>
      </c>
      <c r="F11" s="21" t="s">
        <v>103</v>
      </c>
      <c r="G11" s="21" t="s">
        <v>261</v>
      </c>
      <c r="H11" s="21" t="s">
        <v>262</v>
      </c>
      <c r="I11" s="147">
        <v>449600</v>
      </c>
      <c r="J11" s="23"/>
      <c r="K11" s="23"/>
      <c r="L11" s="23"/>
      <c r="M11" s="23"/>
      <c r="N11" s="23"/>
      <c r="O11" s="23"/>
      <c r="P11" s="23"/>
      <c r="Q11" s="23"/>
      <c r="R11" s="147">
        <v>449600</v>
      </c>
      <c r="S11" s="23"/>
      <c r="T11" s="23"/>
      <c r="U11" s="23"/>
      <c r="V11" s="23"/>
      <c r="W11" s="147">
        <v>449600</v>
      </c>
    </row>
    <row r="12" ht="18.75" customHeight="1" spans="1:23">
      <c r="A12" s="56" t="s">
        <v>264</v>
      </c>
      <c r="B12" s="56">
        <v>311</v>
      </c>
      <c r="C12" s="142" t="s">
        <v>265</v>
      </c>
      <c r="D12" s="142" t="s">
        <v>73</v>
      </c>
      <c r="E12" s="21" t="s">
        <v>102</v>
      </c>
      <c r="F12" s="21" t="s">
        <v>103</v>
      </c>
      <c r="G12" s="21" t="s">
        <v>261</v>
      </c>
      <c r="H12" s="21" t="s">
        <v>262</v>
      </c>
      <c r="I12" s="147">
        <v>3000</v>
      </c>
      <c r="J12" s="23"/>
      <c r="K12" s="23"/>
      <c r="L12" s="23"/>
      <c r="M12" s="23"/>
      <c r="N12" s="23"/>
      <c r="O12" s="23"/>
      <c r="P12" s="23"/>
      <c r="Q12" s="23"/>
      <c r="R12" s="147">
        <v>3000</v>
      </c>
      <c r="S12" s="23"/>
      <c r="T12" s="23"/>
      <c r="U12" s="23"/>
      <c r="V12" s="23"/>
      <c r="W12" s="147">
        <v>3000</v>
      </c>
    </row>
    <row r="13" ht="18.75" customHeight="1" spans="1:23">
      <c r="A13" s="33" t="s">
        <v>172</v>
      </c>
      <c r="B13" s="34"/>
      <c r="C13" s="34"/>
      <c r="D13" s="34"/>
      <c r="E13" s="34"/>
      <c r="F13" s="34"/>
      <c r="G13" s="34"/>
      <c r="H13" s="35"/>
      <c r="I13" s="23">
        <f>SUM(I10:I12)</f>
        <v>565000</v>
      </c>
      <c r="J13" s="23">
        <f t="shared" ref="J13:W13" si="0">SUM(J10:J12)</f>
        <v>112400</v>
      </c>
      <c r="K13" s="23">
        <f t="shared" si="0"/>
        <v>112400</v>
      </c>
      <c r="L13" s="23">
        <f t="shared" si="0"/>
        <v>0</v>
      </c>
      <c r="M13" s="23">
        <f t="shared" si="0"/>
        <v>0</v>
      </c>
      <c r="N13" s="23">
        <f t="shared" si="0"/>
        <v>112400</v>
      </c>
      <c r="O13" s="23">
        <f t="shared" si="0"/>
        <v>0</v>
      </c>
      <c r="P13" s="23">
        <f t="shared" si="0"/>
        <v>0</v>
      </c>
      <c r="Q13" s="23">
        <f t="shared" si="0"/>
        <v>0</v>
      </c>
      <c r="R13" s="23">
        <f t="shared" si="0"/>
        <v>452600</v>
      </c>
      <c r="S13" s="23">
        <f t="shared" si="0"/>
        <v>0</v>
      </c>
      <c r="T13" s="23">
        <f t="shared" si="0"/>
        <v>0</v>
      </c>
      <c r="U13" s="23">
        <f t="shared" si="0"/>
        <v>0</v>
      </c>
      <c r="V13" s="23">
        <f t="shared" si="0"/>
        <v>0</v>
      </c>
      <c r="W13" s="23">
        <f t="shared" si="0"/>
        <v>452600</v>
      </c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pane ySplit="1" topLeftCell="A2" activePane="bottomLeft" state="frozen"/>
      <selection/>
      <selection pane="bottomLeft" activeCell="A7" sqref="A7: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ht="18" customHeight="1" spans="10:10">
      <c r="J2" s="3" t="s">
        <v>266</v>
      </c>
    </row>
    <row r="3" ht="39.75" customHeight="1" spans="1:10">
      <c r="A3" s="65" t="str">
        <f>"2025"&amp;"年部门项目支出绩效目标表"</f>
        <v>2025年部门项目支出绩效目标表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customFormat="1" ht="17.25" customHeight="1" spans="1:1">
      <c r="A4" s="5" t="str">
        <f>"单位名称：昆明市官渡区云缨小学"&amp;""</f>
        <v>单位名称：昆明市官渡区云缨小学</v>
      </c>
    </row>
    <row r="5" ht="44.25" customHeight="1" spans="1:10">
      <c r="A5" s="67" t="s">
        <v>185</v>
      </c>
      <c r="B5" s="67" t="s">
        <v>267</v>
      </c>
      <c r="C5" s="67" t="s">
        <v>268</v>
      </c>
      <c r="D5" s="67" t="s">
        <v>269</v>
      </c>
      <c r="E5" s="67" t="s">
        <v>270</v>
      </c>
      <c r="F5" s="68" t="s">
        <v>271</v>
      </c>
      <c r="G5" s="67" t="s">
        <v>272</v>
      </c>
      <c r="H5" s="68" t="s">
        <v>273</v>
      </c>
      <c r="I5" s="68" t="s">
        <v>274</v>
      </c>
      <c r="J5" s="67" t="s">
        <v>275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6">
        <v>6</v>
      </c>
      <c r="G6" s="132">
        <v>7</v>
      </c>
      <c r="H6" s="36">
        <v>8</v>
      </c>
      <c r="I6" s="36">
        <v>9</v>
      </c>
      <c r="J6" s="132">
        <v>10</v>
      </c>
    </row>
    <row r="7" ht="42" customHeight="1" spans="1:10">
      <c r="A7" s="133" t="s">
        <v>276</v>
      </c>
      <c r="B7" s="133" t="s">
        <v>277</v>
      </c>
      <c r="C7" s="134" t="s">
        <v>278</v>
      </c>
      <c r="D7" s="134" t="s">
        <v>279</v>
      </c>
      <c r="E7" s="135" t="s">
        <v>280</v>
      </c>
      <c r="F7" s="134" t="s">
        <v>281</v>
      </c>
      <c r="G7" s="135" t="s">
        <v>282</v>
      </c>
      <c r="H7" s="134" t="s">
        <v>283</v>
      </c>
      <c r="I7" s="134" t="s">
        <v>284</v>
      </c>
      <c r="J7" s="138" t="s">
        <v>285</v>
      </c>
    </row>
    <row r="8" ht="42" customHeight="1" spans="1:10">
      <c r="A8" s="136"/>
      <c r="B8" s="136"/>
      <c r="C8" s="134" t="s">
        <v>286</v>
      </c>
      <c r="D8" s="134" t="s">
        <v>287</v>
      </c>
      <c r="E8" s="135" t="s">
        <v>288</v>
      </c>
      <c r="F8" s="134" t="s">
        <v>281</v>
      </c>
      <c r="G8" s="135" t="s">
        <v>289</v>
      </c>
      <c r="H8" s="134" t="s">
        <v>290</v>
      </c>
      <c r="I8" s="139" t="s">
        <v>291</v>
      </c>
      <c r="J8" s="140" t="s">
        <v>292</v>
      </c>
    </row>
    <row r="9" ht="42" customHeight="1" spans="1:10">
      <c r="A9" s="137"/>
      <c r="B9" s="137"/>
      <c r="C9" s="134" t="s">
        <v>293</v>
      </c>
      <c r="D9" s="134" t="s">
        <v>294</v>
      </c>
      <c r="E9" s="135" t="s">
        <v>295</v>
      </c>
      <c r="F9" s="134" t="s">
        <v>296</v>
      </c>
      <c r="G9" s="135" t="s">
        <v>297</v>
      </c>
      <c r="H9" s="134" t="s">
        <v>290</v>
      </c>
      <c r="I9" s="139" t="s">
        <v>284</v>
      </c>
      <c r="J9" s="140" t="s">
        <v>298</v>
      </c>
    </row>
    <row r="10" ht="42" customHeight="1" spans="1:10">
      <c r="A10" s="133" t="s">
        <v>299</v>
      </c>
      <c r="B10" s="133" t="s">
        <v>277</v>
      </c>
      <c r="C10" s="134" t="s">
        <v>278</v>
      </c>
      <c r="D10" s="134" t="s">
        <v>279</v>
      </c>
      <c r="E10" s="135" t="s">
        <v>280</v>
      </c>
      <c r="F10" s="134" t="s">
        <v>281</v>
      </c>
      <c r="G10" s="135" t="s">
        <v>282</v>
      </c>
      <c r="H10" s="134" t="s">
        <v>283</v>
      </c>
      <c r="I10" s="139" t="s">
        <v>284</v>
      </c>
      <c r="J10" s="140" t="s">
        <v>300</v>
      </c>
    </row>
    <row r="11" ht="42" customHeight="1" spans="1:10">
      <c r="A11" s="136"/>
      <c r="B11" s="136"/>
      <c r="C11" s="134" t="s">
        <v>286</v>
      </c>
      <c r="D11" s="134" t="s">
        <v>287</v>
      </c>
      <c r="E11" s="135" t="s">
        <v>301</v>
      </c>
      <c r="F11" s="134" t="s">
        <v>281</v>
      </c>
      <c r="G11" s="135" t="s">
        <v>289</v>
      </c>
      <c r="H11" s="134" t="s">
        <v>290</v>
      </c>
      <c r="I11" s="139" t="s">
        <v>291</v>
      </c>
      <c r="J11" s="140" t="s">
        <v>292</v>
      </c>
    </row>
    <row r="12" ht="42" customHeight="1" spans="1:10">
      <c r="A12" s="137"/>
      <c r="B12" s="137"/>
      <c r="C12" s="134" t="s">
        <v>293</v>
      </c>
      <c r="D12" s="134" t="s">
        <v>294</v>
      </c>
      <c r="E12" s="135" t="s">
        <v>295</v>
      </c>
      <c r="F12" s="134" t="s">
        <v>296</v>
      </c>
      <c r="G12" s="135" t="s">
        <v>297</v>
      </c>
      <c r="H12" s="134" t="s">
        <v>290</v>
      </c>
      <c r="I12" s="139" t="s">
        <v>284</v>
      </c>
      <c r="J12" s="140" t="s">
        <v>298</v>
      </c>
    </row>
  </sheetData>
  <mergeCells count="6">
    <mergeCell ref="A3:J3"/>
    <mergeCell ref="A4:H4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four</cp:lastModifiedBy>
  <dcterms:created xsi:type="dcterms:W3CDTF">2025-02-06T07:09:00Z</dcterms:created>
  <dcterms:modified xsi:type="dcterms:W3CDTF">2025-03-03T03:48:58Z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0F031224706749F69BD38B8A786A1F8B_13</vt:lpwstr>
  </property>
  <property fmtid="{D5CDD505-2E9C-101B-9397-08002B2CF9AE}" pid="3" name="KSOProductBuildVer">
    <vt:lpwstr>2052-12.1.0.20305</vt:lpwstr>
  </property>
</Properties>
</file>