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645"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<sst xmlns="http://schemas.openxmlformats.org/spreadsheetml/2006/main" count="2887" uniqueCount="791">
  <si>
    <t>预算01-1表</t>
  </si>
  <si>
    <t>单位名称：昆明市官渡区发展和改革局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</si>
  <si>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</si>
  <si>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</si>
  <si>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</si>
  <si>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</si>
  <si>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</si>
  <si>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</si>
  <si>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</si>
  <si>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</si>
  <si>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</si>
  <si>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</si>
  <si>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</si>
  <si>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</si>
  <si>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</si>
  <si>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</si>
  <si>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</si>
  <si>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</si>
  <si>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</si>
  <si>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</si>
  <si>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</si>
  <si>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</si>
  <si>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</si>
  <si>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</si>
  <si>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</si>
  <si>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</si>
  <si>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</si>
  <si>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</si>
  <si>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</si>
  <si>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</si>
  <si>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</si>
  <si>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</si>
  <si>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</si>
  <si>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</si>
  <si>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</si>
  <si>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</si>
  <si>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</si>
  <si>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</si>
  <si>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</si>
  <si>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</si>
  <si>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</si>
  <si>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</si>
  <si>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</si>
  <si>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</si>
  <si>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</si>
  <si>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</si>
  <si>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</si>
  <si>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</si>
  <si>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</si>
  <si>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</si>
  <si>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</si>
  <si>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</si>
  <si>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</si>
  <si>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</si>
  <si>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</si>
  <si>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</si>
  <si>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</si>
  <si>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</si>
  <si>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</si>
  <si>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</si>
  <si>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</si>
  <si>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</si>
  <si>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</si>
  <si>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</si>
  <si>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</si>
  <si>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</si>
  <si>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</si>
  <si>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</si>
  <si>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</si>
  <si>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</si>
  <si>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102</t>
  </si>
  <si>
    <t>昆明市官渡区发展和改革局</t>
  </si>
  <si>
    <t>102001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</si>
  <si>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</si>
  <si>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</si>
  <si>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</si>
  <si>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</si>
  <si>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</si>
  <si>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</si>
  <si>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</si>
  <si>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</si>
  <si>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</si>
  <si>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</si>
  <si>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</si>
  <si>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</si>
  <si>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</si>
  <si>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</si>
  <si>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</si>
  <si>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</si>
  <si>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</si>
  <si>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</si>
  <si>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</si>
  <si>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</si>
  <si>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</si>
  <si>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</si>
  <si>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</si>
  <si>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</si>
  <si>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</si>
  <si>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</si>
  <si>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</si>
  <si>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</si>
  <si>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20104</t>
  </si>
  <si>
    <t>发展与改革事务</t>
  </si>
  <si>
    <t>2010401</t>
  </si>
  <si>
    <t>行政运行</t>
  </si>
  <si>
    <t>2010402</t>
  </si>
  <si>
    <t>一般行政管理事务</t>
  </si>
  <si>
    <t>2010404</t>
  </si>
  <si>
    <t>战略规划与实施</t>
  </si>
  <si>
    <t>2010405</t>
  </si>
  <si>
    <t>日常经济运行调节</t>
  </si>
  <si>
    <t>2010406</t>
  </si>
  <si>
    <t>社会事业发展规划</t>
  </si>
  <si>
    <t>2010408</t>
  </si>
  <si>
    <t>物价管理</t>
  </si>
  <si>
    <t>203</t>
  </si>
  <si>
    <t>国防支出</t>
  </si>
  <si>
    <t>20306</t>
  </si>
  <si>
    <t>国防动员</t>
  </si>
  <si>
    <t>2030603</t>
  </si>
  <si>
    <t>人民防空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</si>
  <si>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</si>
  <si>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</si>
  <si>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</si>
  <si>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</si>
  <si>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</si>
  <si>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</si>
  <si>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</si>
  <si>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</si>
  <si>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</si>
  <si>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</si>
  <si>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</si>
  <si>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</si>
  <si>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</si>
  <si>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</si>
  <si>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</si>
  <si>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</si>
  <si>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</si>
  <si>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</si>
  <si>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</si>
  <si>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</si>
  <si>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</si>
  <si>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</si>
  <si>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</si>
  <si>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</si>
  <si>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</si>
  <si>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</si>
  <si>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</si>
  <si>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</si>
  <si>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</si>
  <si>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</si>
  <si>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</si>
  <si>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</si>
  <si>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2220102</t>
  </si>
  <si>
    <t>2220115</t>
  </si>
  <si>
    <t>粮食风险基金</t>
  </si>
  <si>
    <t>2220199</t>
  </si>
  <si>
    <t>其他粮油物资事务支出</t>
  </si>
  <si>
    <t>22204</t>
  </si>
  <si>
    <t>粮油储备</t>
  </si>
  <si>
    <t>2220401</t>
  </si>
  <si>
    <t>储备粮油补贴</t>
  </si>
  <si>
    <t>2220402</t>
  </si>
  <si>
    <t>储备粮油差价补贴</t>
  </si>
  <si>
    <t>224</t>
  </si>
  <si>
    <t>灾害防治及应急管理支出</t>
  </si>
  <si>
    <t>22401</t>
  </si>
  <si>
    <t>应急管理事务</t>
  </si>
  <si>
    <t>2240108</t>
  </si>
  <si>
    <t>应急救援</t>
  </si>
  <si>
    <t>2240199</t>
  </si>
  <si>
    <t>其他应急管理支出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</si>
  <si>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</si>
  <si>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</si>
  <si>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</si>
  <si>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</si>
  <si>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</si>
  <si>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</si>
  <si>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</si>
  <si>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</si>
  <si>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</si>
  <si>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</si>
  <si>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</si>
  <si>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</si>
  <si>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</si>
  <si>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</si>
  <si>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</si>
  <si>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</si>
  <si>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</si>
  <si>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</si>
  <si>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</si>
  <si>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</si>
  <si>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</si>
  <si>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</si>
  <si>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</si>
  <si>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</si>
  <si>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</si>
  <si>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</si>
  <si>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</si>
  <si>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</si>
  <si>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</si>
  <si>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</si>
  <si>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</si>
  <si>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</si>
  <si>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</si>
  <si>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</si>
  <si>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</si>
  <si>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</si>
  <si>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</si>
  <si>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</si>
  <si>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</si>
  <si>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</si>
  <si>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</si>
  <si>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</si>
  <si>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</si>
  <si>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</si>
  <si>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</si>
  <si>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</si>
  <si>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官渡区发展和改革局2025年一般公共预算财政拨款“三公”经费预算合计18390元，较上年减少87410元，下降82.62%，其中：1.2025年因公出国（境）费预算为0元，较上年增加0元，增长0%，共计安排因公出国（境）团组0个，因公出国（境）0人次。因公出国（境）费与上年持平，无增减变化。2.2025年公务接待费预算为3000元，较上年减少1000元，下降25%，增减变化原因：严格执行中央八项规定，根据2024年公务接待情况，减少预算。3.2025年公务用车购置及运行维护费为15390元，较上年减少86410元，下降84.88%。其中：公务用车购置费0元，较上年增加0元，增长0%；公务用车运行维护费15390元，较上年年减少86410元，下降84.88%。共计购置公务用车0辆，年末公务用车保有量为1辆。增减变化原因：2023年官渡区人民防空办公室职能职责划入我局，其中2024年划入我局公务用车仅1辆，2025年按照财政部门相关规定标准，对公务用车运行费用进行计提后公务用车运行维护费比上年减少。</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</si>
  <si>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</si>
  <si>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</si>
  <si>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</si>
  <si>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</si>
  <si>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</si>
  <si>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</si>
  <si>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</si>
  <si>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</si>
  <si>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</si>
  <si>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</si>
  <si>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</si>
  <si>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</si>
  <si>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</si>
  <si>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</si>
  <si>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</si>
  <si>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</si>
  <si>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</si>
  <si>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</si>
  <si>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</si>
  <si>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530111210000000002424</t>
  </si>
  <si>
    <t>公车购置及运维费</t>
  </si>
  <si>
    <t>30231</t>
  </si>
  <si>
    <t>公务用车运行维护费</t>
  </si>
  <si>
    <t>530111210000000004643</t>
  </si>
  <si>
    <t>行政人员工资支出</t>
  </si>
  <si>
    <t>30101</t>
  </si>
  <si>
    <t>基本工资</t>
  </si>
  <si>
    <t>30102</t>
  </si>
  <si>
    <t>津贴补贴</t>
  </si>
  <si>
    <t>30103</t>
  </si>
  <si>
    <t>奖金</t>
  </si>
  <si>
    <t>530111210000000004644</t>
  </si>
  <si>
    <t>事业人员工资支出</t>
  </si>
  <si>
    <t>30107</t>
  </si>
  <si>
    <t>绩效工资</t>
  </si>
  <si>
    <t>530111210000000004645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</si>
  <si>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</si>
  <si>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</si>
  <si>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</si>
  <si>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</si>
  <si>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</si>
  <si>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</si>
  <si>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</si>
  <si>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</si>
  <si>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</si>
  <si>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</si>
  <si>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</si>
  <si>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530111210000000004646</t>
  </si>
  <si>
    <t>30113</t>
  </si>
  <si>
    <t>530111210000000004648</t>
  </si>
  <si>
    <t>公务交通补贴</t>
  </si>
  <si>
    <t>30239</t>
  </si>
  <si>
    <t>其他交通费用</t>
  </si>
  <si>
    <t>530111210000000004649</t>
  </si>
  <si>
    <t>工会经费</t>
  </si>
  <si>
    <t>30228</t>
  </si>
  <si>
    <t>530111210000000004650</t>
  </si>
  <si>
    <t>一般公用支出</t>
  </si>
  <si>
    <t>30201</t>
  </si>
  <si>
    <t>办公费</t>
  </si>
  <si>
    <t>30205</t>
  </si>
  <si>
    <t>水费</t>
  </si>
  <si>
    <t>30207</t>
  </si>
  <si>
    <t>邮电费</t>
  </si>
  <si>
    <t>30211</t>
  </si>
  <si>
    <t>差旅费</t>
  </si>
  <si>
    <t>30213</t>
  </si>
  <si>
    <t>维修（护）费</t>
  </si>
  <si>
    <t>30216</t>
  </si>
  <si>
    <t>培训费</t>
  </si>
  <si>
    <t>30229</t>
  </si>
  <si>
    <t>福利费</t>
  </si>
  <si>
    <t>30299</t>
  </si>
  <si>
    <t>其他商品和服务支出</t>
  </si>
  <si>
    <t>530111231100001456823</t>
  </si>
  <si>
    <t>事业人员绩效奖励</t>
  </si>
  <si>
    <t>530111231100001456853</t>
  </si>
  <si>
    <t>行政人员绩效奖励</t>
  </si>
  <si>
    <t>530111231100001456855</t>
  </si>
  <si>
    <t>离退休人员支出</t>
  </si>
  <si>
    <t>30305</t>
  </si>
  <si>
    <t>生活补助</t>
  </si>
  <si>
    <t>530111241100002122766</t>
  </si>
  <si>
    <t>离退休干部走访慰问经费</t>
  </si>
  <si>
    <t>530111251100003666003</t>
  </si>
  <si>
    <t>事业人员公共交通专项经费</t>
  </si>
  <si>
    <t>530111251100003666036</t>
  </si>
  <si>
    <t>行政人员公共交通专项经费</t>
  </si>
  <si>
    <t>预算05-1表</t>
  </si>
  <si>
    <t>项目分类</t>
  </si>
  <si>
    <t>项目单位</t>
  </si>
  <si>
    <t>经济科目编码</t>
  </si>
  <si>
    <t>经济科目名称</t>
  </si>
  <si>
    <t>本年拨款</t>
  </si>
  <si>
    <t>其中：本次下达</t>
  </si>
  <si>
    <t>专项业务类</t>
  </si>
  <si>
    <t>530111200000000000267</t>
  </si>
  <si>
    <t>公务接待经费</t>
  </si>
  <si>
    <t>30217</t>
  </si>
  <si>
    <t>530111200000000000575</t>
  </si>
  <si>
    <t>业务专项经费</t>
  </si>
  <si>
    <t>530111200000000000936</t>
  </si>
  <si>
    <t>粮食风险基金专项资金</t>
  </si>
  <si>
    <t>31204</t>
  </si>
  <si>
    <t>费用补贴</t>
  </si>
  <si>
    <t>31205</t>
  </si>
  <si>
    <t>利息补贴</t>
  </si>
  <si>
    <t>530111200000000001215</t>
  </si>
  <si>
    <t>粮食企业退休人员定额补贴专项经费</t>
  </si>
  <si>
    <t>530111210000000003352</t>
  </si>
  <si>
    <t>官渡区市场主体智能分析监管平台年度运维和数据清洗服务经费</t>
  </si>
  <si>
    <t>530111210000000003356</t>
  </si>
  <si>
    <t>官渡区应急物资储备仓库专项经费</t>
  </si>
  <si>
    <t>530111221100000593233</t>
  </si>
  <si>
    <t>官渡区应急物资政府采购专项经费</t>
  </si>
  <si>
    <t>31008</t>
  </si>
  <si>
    <t>物资储备</t>
  </si>
  <si>
    <t>530111231100001167331</t>
  </si>
  <si>
    <t>官渡区开展社会信用体系建设咨询专项经费</t>
  </si>
  <si>
    <t>530111231100001167346</t>
  </si>
  <si>
    <t>官渡区区级政府储备粮油质量检测经费</t>
  </si>
  <si>
    <t>530111231100001186344</t>
  </si>
  <si>
    <t>产业发展专项经费</t>
  </si>
  <si>
    <t>530111231100001653470</t>
  </si>
  <si>
    <t>经开区拨入涉案财物价格认定工作专项经费</t>
  </si>
  <si>
    <t>530111241100002168062</t>
  </si>
  <si>
    <t>人防工程专项规划编制经费</t>
  </si>
  <si>
    <t>530111251100003596134</t>
  </si>
  <si>
    <t>官渡区“2025年计划报告”印刷经费</t>
  </si>
  <si>
    <t>30202</t>
  </si>
  <si>
    <t>印刷费</t>
  </si>
  <si>
    <t>530111251100003596413</t>
  </si>
  <si>
    <t>“十四五”规划中期评估尾款经费</t>
  </si>
  <si>
    <t>530111251100003596438</t>
  </si>
  <si>
    <t>“十五五”规划编制专项经费</t>
  </si>
  <si>
    <t>530111251100003619899</t>
  </si>
  <si>
    <t>国防动员专项经费</t>
  </si>
  <si>
    <t>530111251100003638124</t>
  </si>
  <si>
    <t>全社会粮食流通统计和监督检查专项经费</t>
  </si>
  <si>
    <t>530111251100003639910</t>
  </si>
  <si>
    <t>官渡区政府网络运维经费</t>
  </si>
  <si>
    <t>530111251100003740395</t>
  </si>
  <si>
    <t>官渡区国投大厦互联网及政务外网专线项目经费</t>
  </si>
  <si>
    <t>530111251100003740405</t>
  </si>
  <si>
    <t>官渡区提升电子政务外网专项带宽项目经费</t>
  </si>
  <si>
    <t>530111251100003891891</t>
  </si>
  <si>
    <t>数据产业发展研究专班经费</t>
  </si>
  <si>
    <t>530111251100003958212</t>
  </si>
  <si>
    <t>支付“官渡城市大脑自贸经济分析大数据智能分析平台”软件开发经费</t>
  </si>
  <si>
    <t>预算05-2表</t>
  </si>
  <si>
    <t>项目年度绩效目标</t>
  </si>
  <si>
    <t>一级指标</t>
  </si>
  <si>
    <t>二级指标</t>
  </si>
  <si>
    <t>三级指标</t>
  </si>
  <si>
    <t>指标性质</t>
  </si>
  <si>
    <t>指标值</t>
  </si>
  <si>
    <t>度量单位</t>
  </si>
  <si>
    <t>指标属性</t>
  </si>
  <si>
    <t>指标内容</t>
  </si>
  <si>
    <t>按照按照《官渡区区级救灾物资管理办法（试行）》相关要求，完成官渡区新增应急物资采购、联合入库验收、保险购买、消杀作业、账务处理及应急调拨工作。</t>
  </si>
  <si>
    <t>产出指标</t>
  </si>
  <si>
    <t>数量指标</t>
  </si>
  <si>
    <t>2025年官渡区应急物资储备仓库代保管服务费用120000元（含仓库维护费，物资保险费，物资维护保养和清洗消杀费，物资短途装运费、人工费用、物资管理业务培训费以及物资账务处理费等支出）</t>
  </si>
  <si>
    <t>=</t>
  </si>
  <si>
    <t>拨付2025年官渡区应急物资储备仓库代保管服务费用</t>
  </si>
  <si>
    <t>元</t>
  </si>
  <si>
    <t>定量指标</t>
  </si>
  <si>
    <t>拨付2025年官渡区应急物资储备仓库代保管服务费用120000元</t>
  </si>
  <si>
    <t>2023年应付未付官渡区应急物资储备仓库辅助管理和维护设备采购费用86115元</t>
  </si>
  <si>
    <t>官渡区应急物资储备仓库辅助管理和维护设备采购费用</t>
  </si>
  <si>
    <t>拨付官渡区应急物资储备仓库辅助管理和维护设备采购费用86115元</t>
  </si>
  <si>
    <t>2024年应付未付2024年3月至2025年3月官渡区应急物资储备仓库代保管服务费用80000元</t>
  </si>
  <si>
    <t>拨付2024年官渡区应急物资储备仓库代保管服务费用</t>
  </si>
  <si>
    <t>拨付2024年3月至2025年3月官渡区应急物资储备仓库代保管服务费用80000元</t>
  </si>
  <si>
    <t>质量指标</t>
  </si>
  <si>
    <t>符合政府采购政策及国家、省、市、区应急物资相关质量标准 。</t>
  </si>
  <si>
    <t>%</t>
  </si>
  <si>
    <t>定性指标</t>
  </si>
  <si>
    <t>是否符合政府采购政策及国家、省、市、区应急物资相关质量标准 。</t>
  </si>
  <si>
    <t>时效指标</t>
  </si>
  <si>
    <t>2025年12月30日前完成拨付</t>
  </si>
  <si>
    <t>效益指标</t>
  </si>
  <si>
    <t>社会效益</t>
  </si>
  <si>
    <t>满足我辖区当年度应急救灾工作需求。</t>
  </si>
  <si>
    <t>生态效益</t>
  </si>
  <si>
    <t>应急物资符合国家、地区和行业生态环保要求。</t>
  </si>
  <si>
    <t>国家、地区和行业生态环保相关要求。</t>
  </si>
  <si>
    <t>满意度指标</t>
  </si>
  <si>
    <t>服务对象满意度</t>
  </si>
  <si>
    <t>提高救灾应急能力，保障受灾人员基本生活。</t>
  </si>
  <si>
    <t>保障辖区受灾人员应急物资需求。</t>
  </si>
  <si>
    <t>保障辖区受灾人员需求。</t>
  </si>
  <si>
    <t>提高官渡区辖区地质灾害、突发事件及重大公共安全事件等应急处置 物资保障能力。</t>
  </si>
  <si>
    <t>提高官渡区辖区地质灾害、突发事件及重大公共安全事件等应急处置</t>
  </si>
  <si>
    <t>确保我区“优质粮食工程”（官渡区粮油产品质量检测中心）正常运转，委托市粮油质检中心对区级政府储备粮油开展3月、9月定检，加强我区粮油质量安全监管，有效防止不合格粮食产品流入口粮市场，切实保障“舌尖上的安全”。</t>
  </si>
  <si>
    <t>采购官渡区粮油产品质量检测中心检验检测设备及试剂30000元</t>
  </si>
  <si>
    <t>30000元</t>
  </si>
  <si>
    <t>拨付官渡区粮油产品质量检测中心检验检测设备及试剂30000元</t>
  </si>
  <si>
    <t>委托昆明市粮油饲料产品质量检验中心对官渡区区级政府储备粮油开展3月、9月质量定检费用20000元</t>
  </si>
  <si>
    <t>20000元</t>
  </si>
  <si>
    <t>拨付昆明市粮油饲料产品质量检验中心对官渡区区级政府储备粮油开展3月、9月质量定检费用20000元</t>
  </si>
  <si>
    <t>2023年应付未付官渡区粮油产品质量检测中心检验检测设备及试剂采购费用30000元</t>
  </si>
  <si>
    <t>拨付2023年应付未付官渡区粮油产品质量检测中心检验检测设备及试剂采购费用30000元</t>
  </si>
  <si>
    <t>符合粮油检验检测设备及试剂相关国家标准和行业标准</t>
  </si>
  <si>
    <t>委托市粮油质检中心完成官渡区区级政府储备粮油3月、9月定检</t>
  </si>
  <si>
    <t>完成当年度官渡区区级储备粮油品质定检</t>
  </si>
  <si>
    <t>提高官渡区区级政府储备粮油质量监管水平</t>
  </si>
  <si>
    <t>可持续影响</t>
  </si>
  <si>
    <t>有效防止不合格粮食产品流入口粮市场，切实保障“舌尖上的安全”。</t>
  </si>
  <si>
    <t>有效防止不合格粮食产品流入口粮市场，切实保障“舌尖上的安全”</t>
  </si>
  <si>
    <t>确保官渡区粮油产品质量检测中心正常运转</t>
  </si>
  <si>
    <t>有效防止不合格粮食产品流入口粮市场</t>
  </si>
  <si>
    <t>切实保障“舌尖上的安全”，群众满意度&gt;=95%</t>
  </si>
  <si>
    <t>做好官渡区政府办公区域互联网接入服务，保障官渡区政府日常办公和政务工作高效稳定运转。</t>
  </si>
  <si>
    <t>开展检查次数</t>
  </si>
  <si>
    <t>次</t>
  </si>
  <si>
    <t>官渡区国投大厦互联网及政务外网专线项目经费为用于官渡区人民政府国投大厦互联网专线、WiFi互联网专线、公文交换平台移动VPN 100M专线及部分政务外网专线产生的费用。</t>
  </si>
  <si>
    <t>检查覆盖率</t>
  </si>
  <si>
    <t>100</t>
  </si>
  <si>
    <t>检查完成任务及时率</t>
  </si>
  <si>
    <t>专线正常运行天数</t>
  </si>
  <si>
    <t>&gt;=</t>
  </si>
  <si>
    <t>360</t>
  </si>
  <si>
    <t>天</t>
  </si>
  <si>
    <t>使用人员满意度</t>
  </si>
  <si>
    <t>90</t>
  </si>
  <si>
    <t>完成《昆明市官渡区人民防空工程专项规划》的编制工作。</t>
  </si>
  <si>
    <t>是否完成《昆明市官渡区人民防空工程专项规划》的编制工作。</t>
  </si>
  <si>
    <t>按质完成《昆明市官渡区人民防空工程专项规划》的编制工作。</t>
  </si>
  <si>
    <t>是否按质完成《昆明市官渡区人民防空工程专项规划》的编制工作。</t>
  </si>
  <si>
    <t>按时完成《昆明市官渡区人民防空工程专项规划》的编制工作。</t>
  </si>
  <si>
    <t>是否按时完成《昆明市官渡区人民防空工程专项规划》的编制工作。</t>
  </si>
  <si>
    <t>发挥规划的战略引导作用</t>
  </si>
  <si>
    <t>使编制的规划适应我区发展需要，适应城市防空袭斗争的需要。</t>
  </si>
  <si>
    <t>是否发挥规划的战略引导作用</t>
  </si>
  <si>
    <t>为我区人民防空工作提供指引和方向</t>
  </si>
  <si>
    <t>是否为我区人民防空工作提供指引和方向</t>
  </si>
  <si>
    <t>内部人员满意度</t>
  </si>
  <si>
    <t>内部人员是否满意</t>
  </si>
  <si>
    <t>上级主管部门及官渡区政府部门满意度度</t>
  </si>
  <si>
    <t>上级主管部门及官渡区政府部门是否满意</t>
  </si>
  <si>
    <t>牵头完成“十五五”规划纲要编制有关工作</t>
  </si>
  <si>
    <t>牵头完成“十五五”规划编制相关工作</t>
  </si>
  <si>
    <t>是否牵头完成“十五五”规划编制相关工作</t>
  </si>
  <si>
    <t>牵头完成“十五五”发展规划编制相关工作</t>
  </si>
  <si>
    <t>是否牵头完成“十五五”发展规划编制相关工作</t>
  </si>
  <si>
    <t>按时牵头完成“十五五”发展规划编制相关工作</t>
  </si>
  <si>
    <t>是否按时牵头完成“十五五”规划编制相关工作</t>
  </si>
  <si>
    <t>发挥发展规划的战略导向作用</t>
  </si>
  <si>
    <t>是否发挥了发展规划的战略导向作用</t>
  </si>
  <si>
    <t>明确“十五五”期间官渡区经济社会发展的主要目标、战略任务、重大政策和重点项目</t>
  </si>
  <si>
    <t>上级主管部门及官渡区政府部门满意度</t>
  </si>
  <si>
    <t>年度内完成全区人防疏散演练任务；完成短波通信二级网的建设，协助实现省、市、县三级短波网互联互通；发放防空警报器日常守护管理费，做好警报器的维护管理工作；做好人防工程的行政审批、质量监管和竣工验收工作；每周二定时参加市级国动办组织的常态化通信训练，调试短波和超短波电台、4Ｇ图传等设备。</t>
  </si>
  <si>
    <t>推进各项工作落实。</t>
  </si>
  <si>
    <t>个</t>
  </si>
  <si>
    <t>是否推进各项工作落实。</t>
  </si>
  <si>
    <t>按质开展昆明市官渡区人民防空工作</t>
  </si>
  <si>
    <t>是否按质开展昆明市官渡区人民防空工作</t>
  </si>
  <si>
    <t>按时完成昆明市官渡区人民防空工作，按时上报辖区人防数据。</t>
  </si>
  <si>
    <t>是否按时完成昆明市官渡区人民防空工作，按时上报辖区人防数据。</t>
  </si>
  <si>
    <t>做好人防工程建设项目审批工作，优化我区营商环境</t>
  </si>
  <si>
    <t>是否做好人防工程建设项目审批工作，优化我区营商环境</t>
  </si>
  <si>
    <t>为我区人民防空建设工作提供指引和方向</t>
  </si>
  <si>
    <t>是否为我区人民防空建设工作提供指引和方向</t>
  </si>
  <si>
    <t>申报企业满意</t>
  </si>
  <si>
    <t>与省、市上级部门及业务工作相关的部门做好工作协调，完成上级、区委、区政府安排的各项工作任务。</t>
  </si>
  <si>
    <t>完成上级、区委、区政府安排的各项工作任务</t>
  </si>
  <si>
    <t>完成上级、区委、区政府安排的各项工作任务。</t>
  </si>
  <si>
    <t>按时完成 上级、区委、区政府安排的各项工作任务</t>
  </si>
  <si>
    <t>按时完成上级、区委、区政府安排的各项工作任务</t>
  </si>
  <si>
    <t>是否完成上级、区委、区政府安排的各项工作任务。</t>
  </si>
  <si>
    <t>厉行节约，完成各项工作任务</t>
  </si>
  <si>
    <t>是否厉行节约，完成各项工作任务</t>
  </si>
  <si>
    <t>省、市级部门满意度</t>
  </si>
  <si>
    <t>区级政府部门 满意度</t>
  </si>
  <si>
    <t>是否完成区委、区政府安排的各项工作任务。</t>
  </si>
  <si>
    <t>单位内部满意度</t>
  </si>
  <si>
    <t>是否为完成省、市上级部门、区委、区政府安排的各项工作任务提供保障。</t>
  </si>
  <si>
    <t>完成“官渡城市电脑自贸经济分析大数据智能分析平台”先期软件开发费用61万元支付。</t>
  </si>
  <si>
    <t>按期支付“官渡城市电脑自贸经济分析大数据智能分析平台”先期软件开发费用</t>
  </si>
  <si>
    <t>610000</t>
  </si>
  <si>
    <t>经济效益</t>
  </si>
  <si>
    <t>确保“官渡城市电脑自贸经济分析大数据智能分析平台”正常运行使用</t>
  </si>
  <si>
    <t>系统平台正常运行使用</t>
  </si>
  <si>
    <t>企业满意度</t>
  </si>
  <si>
    <t>企业对项目合作满意程度。</t>
  </si>
  <si>
    <t>对相关产业政策进行扶持，促进经济发展，完善“链长制”，促进产业发展。</t>
  </si>
  <si>
    <t>产业园区2024年度星级评定补助</t>
  </si>
  <si>
    <t>&lt;=</t>
  </si>
  <si>
    <t>500</t>
  </si>
  <si>
    <t>万元</t>
  </si>
  <si>
    <t>按照产业园区星级评定要求和补助标准对园区企业予以扶持。</t>
  </si>
  <si>
    <t>企业扶持兑现资金</t>
  </si>
  <si>
    <t>16425.79</t>
  </si>
  <si>
    <t>对相关产业进行扶持</t>
  </si>
  <si>
    <t>产业链发展专项资金</t>
  </si>
  <si>
    <t>1150.45</t>
  </si>
  <si>
    <t>产业链工作经费</t>
  </si>
  <si>
    <t>促进经济发展</t>
  </si>
  <si>
    <t>经济稳步发展</t>
  </si>
  <si>
    <t>企业享受政策</t>
  </si>
  <si>
    <t>促进产业发展</t>
  </si>
  <si>
    <t>产业稳定发展</t>
  </si>
  <si>
    <t>完善产业链相关机制并开展工作</t>
  </si>
  <si>
    <t>扶持1年</t>
  </si>
  <si>
    <t>年</t>
  </si>
  <si>
    <t>年数</t>
  </si>
  <si>
    <t>促进产业发展，社会稳定发展</t>
  </si>
  <si>
    <t>社会稳定发展</t>
  </si>
  <si>
    <t>产业健康稳定发展</t>
  </si>
  <si>
    <t>企业知晓扶持政策，享受政策</t>
  </si>
  <si>
    <t>对企业扶持落实到位</t>
  </si>
  <si>
    <t>企业知晓率</t>
  </si>
  <si>
    <t>企业知晓扶持政策</t>
  </si>
  <si>
    <t>自评满意度</t>
  </si>
  <si>
    <t>95</t>
  </si>
  <si>
    <t>扶持工作落实</t>
  </si>
  <si>
    <t>切实加强区级储备粮油储备和轮换管理，确保区级储备粮油数量真实、质量良好和储存安全，维护粮油市场稳定，确保全区粮食安全。</t>
  </si>
  <si>
    <t>2025年粮食风险基金</t>
  </si>
  <si>
    <t>180万元</t>
  </si>
  <si>
    <t>每年度及时足额安排粮食风险基金180万元。</t>
  </si>
  <si>
    <t>2025年区级储备粮保管补贴合计579.55万元</t>
  </si>
  <si>
    <t>579.55万元</t>
  </si>
  <si>
    <t>按我区下发《昆明市官渡区区级政府储备粮油管理办法》的规定，储备粮保管费用补贴按原粮每千克0.12元/千克·年计算，我区储备粮原粮为1902.90万千克，预算储备粮储备保管费用补贴228.35万元；储备油脂50万千克，按保管费用0.40元/千克.年, 预算油脂储备保管费用补贴20万元；储备区级应急成品粮368万千克,按保管费用0.90元/千克.年，预算成品粮储备保管费用补贴331.20万元。</t>
  </si>
  <si>
    <t>2025年区级储备粮轮换补贴合计48万元</t>
  </si>
  <si>
    <t>48万元</t>
  </si>
  <si>
    <t>1、5-2号仓1500.00吨粳稻，储备粮轮换费用补贴按原粮每千克0.06元/千克·年计算（轮入及轮出），预算备粮储备轮换费用补贴9万元；
2、6-1号仓3000.00吨粳稻，储备粮轮换费用补贴按原粮每千克0.06元/千克·年计算，储备粮储备轮换费用补贴18万元；
3、2-2号仓3500.00吨小麦，储备粮轮换费用补贴按原粮每千克0.06元/千克·年计算，储备粮储备轮换费用补贴21万元</t>
  </si>
  <si>
    <t>2025年区级储备粮信贷资金利息补贴合计285.69万元</t>
  </si>
  <si>
    <t>285.69元</t>
  </si>
  <si>
    <t>我区储备粮原粮2428.60万千克，2025年根据实际发生占用农发行信贷资金（含油脂储备贷款）及区发改局下达的区级储备粮价格指导函测算占贷金额预计为8280.9万元,以现行贷款平均年利率3.45%计算，预算2025年需支出储备粮油利息285.69万元。若遇国家实施利率宏观调整时，以国家确定的实际利率为计息标准。</t>
  </si>
  <si>
    <t>2025年度区级储备粮、油脂轮换价差合计634.3万元</t>
  </si>
  <si>
    <t>634.3万元</t>
  </si>
  <si>
    <t>1、5-2号仓轮出1500吨粳稻，成本3.37元/千克，2.70元/千克出库，价差亏损100.5万元。2、6-1号仓轮出3000吨粳稻，成本3.37元/千克，2.70元/千克轮换，价差亏损201万元。3、 2-2号仓轮出3500吨小麦，成本2.888元/千克，2.15元/千克轮换，价差亏损258.3万元4、Y1号油罐轮出500吨油脂，成本8.79元/千克，7.3 元/千克轮换，价差亏损74.5万元</t>
  </si>
  <si>
    <t>当年度储备和轮换的官渡区区级储备粮油符合国家、省市相关质量标准</t>
  </si>
  <si>
    <t>当年度储备和轮换的区级储备粮油符合国家、省市相关质量标准</t>
  </si>
  <si>
    <t>2025年年底完成年度储备计划和轮换计划任务</t>
  </si>
  <si>
    <t>2025年度</t>
  </si>
  <si>
    <t>年底完成年度储备计划和轮换计划任务</t>
  </si>
  <si>
    <t>确保完成官渡区区级储备粮油任务并按期组织完成轮换任务。</t>
  </si>
  <si>
    <t>维护官渡区粮油市场稳定和粮食安全。</t>
  </si>
  <si>
    <t>确保区级储备粮食安全</t>
  </si>
  <si>
    <t>增强官渡区政府对粮食市场的宏观调控能力</t>
  </si>
  <si>
    <t>确保官渡区区级政府储备粮油数量真实、质量良好、储存安全、常储常新、调运高效，有效发挥区级政府储备粮油作用，维护粮油市场稳定</t>
  </si>
  <si>
    <t>有效发挥区级政府储备粮油作用，维护粮油市场稳定</t>
  </si>
  <si>
    <t>确保官渡区区级政府储备粮油数量正式、质量良好、储存安全、常储常新、调运高效，有效发挥区级政府储备粮油作用，维护粮油市场稳定</t>
  </si>
  <si>
    <t>确保区级政府储备粮油储得进、管得好、调得动、用得上，群众满意度&gt;=95%以上</t>
  </si>
  <si>
    <t>确保区级政府储备粮油储得进、管得好、调得动、用得上，群众满意</t>
  </si>
  <si>
    <t>2025年完成产业链专班工作要求，做好项目包装谋划工作，开展好招商引资工作。全年数据产业经济发展和数据产业招商项目落地有成效。</t>
  </si>
  <si>
    <t>产业细分赛道谋划方向</t>
  </si>
  <si>
    <t>最终形成的谋划赛道方向</t>
  </si>
  <si>
    <t>产业项目谋划个数</t>
  </si>
  <si>
    <t>通过专班研究谋划出相关的产业项目。</t>
  </si>
  <si>
    <t>产业落地项目个数</t>
  </si>
  <si>
    <t>按照谋划出的项目促使项目落地。</t>
  </si>
  <si>
    <t>企业落地后带动的经济效益情况</t>
  </si>
  <si>
    <t>10000</t>
  </si>
  <si>
    <t>反映出项目落地后对当地经济效益的带动作用。</t>
  </si>
  <si>
    <t>带动就业人数情况</t>
  </si>
  <si>
    <t>通过项目落地带动人员就业。</t>
  </si>
  <si>
    <t>通过产业专班包装谋划，促使昆明螺蛳湾数据产业聚集度达到70%以上</t>
  </si>
  <si>
    <t>70</t>
  </si>
  <si>
    <t>反映当地数据产业的聚集度。</t>
  </si>
  <si>
    <t>辖区数据产业企业满意度</t>
  </si>
  <si>
    <t>反映出服务企业的满意程度。</t>
  </si>
  <si>
    <t>官渡区提升电子政务外网专项带宽项目主要用于保障8个街道办事处1G的带宽和100社区100M带宽的电子政务外网专线。</t>
  </si>
  <si>
    <t>参照《昆粮考核办发〔2022〕6号 关于2022年度县（市）区党委和政府、开发（度假）区党工委和管委会落实耕地保护和粮食安全考核有关事项的通知》及《昆明市2023年度县（市）区党委政府落实耕地保护和粮食安全责任制考核评分表》，每月按质按量完成辖区29个粮油应急供应网点《官渡区粮食应急供应网点销售月报表》信息采集、数据汇总上报工作。</t>
  </si>
  <si>
    <t>做好辖区29个应急供应网点的信息采集、数据汇总上报工作经费34800元</t>
  </si>
  <si>
    <t>34800元</t>
  </si>
  <si>
    <t>为稳定辖区居民粮油供应，按照每3万居民，需要设置1个粮油 应急供应网点</t>
  </si>
  <si>
    <t>每月按质按量完成辖区29个粮油应急供应网点《官渡区粮食应急供应网点销售月报表》信息采集、数据汇总上报</t>
  </si>
  <si>
    <t>《官渡区粮食应急供应网点销售月报表》</t>
  </si>
  <si>
    <t>在2025年度内完成该项工作</t>
  </si>
  <si>
    <t>2025年1月-12月</t>
  </si>
  <si>
    <t>每月每个网点工作补贴100元</t>
  </si>
  <si>
    <t>监测辖区粮油应急供应网点粮油库存、品种、价格等基本信息。</t>
  </si>
  <si>
    <t>完成辖区粮油应急供应网点粮油库存、品种、价格等基本信息监测</t>
  </si>
  <si>
    <t>辖区粮油应急供应网点粮油库存、品种、价格等是否基本稳定。</t>
  </si>
  <si>
    <t>稳定市场粮油价格、保证市场供应</t>
  </si>
  <si>
    <t>粮油价格不高于市场价格</t>
  </si>
  <si>
    <t>保供应，稳价格的有效执行</t>
  </si>
  <si>
    <t>做好粮食安全工作，端牢国人饭碗</t>
  </si>
  <si>
    <t>是否完成城乡居民粮油消费及库存调查、辖区平价粮油供应点、应急供应点信息采集、数据汇总上报工作</t>
  </si>
  <si>
    <t>社会公众投诉率为零</t>
  </si>
  <si>
    <t>无群众投诉</t>
  </si>
  <si>
    <t>零投诉</t>
  </si>
  <si>
    <t>群众对该项工作的满意度</t>
  </si>
  <si>
    <t>群众满意度为90%</t>
  </si>
  <si>
    <t>群众满意度不低于90%</t>
  </si>
  <si>
    <t>通过政府采购程序采购官渡区区级应急物资（12㎡单帐篷、棉被、床单、折叠床、绒衣裤、雨衣、雨鞋、彩布条等）5023件。</t>
  </si>
  <si>
    <t>通过政府采购程序采购官渡区区级应急物资5023件。</t>
  </si>
  <si>
    <t>采购官渡区区级应急物资5023件</t>
  </si>
  <si>
    <t>件</t>
  </si>
  <si>
    <t>采购官渡区区级应急物资5023件，采购估算金额65万元。</t>
  </si>
  <si>
    <t>质量符合国家、地区或者相关行业标准</t>
  </si>
  <si>
    <t>检验合格</t>
  </si>
  <si>
    <t>2024年12月30日前，严格按照《官渡区区级应急物资购置储备计划清单》及政府采购相关程序完成采购入库。</t>
  </si>
  <si>
    <t>2024年12月30日前</t>
  </si>
  <si>
    <t>完成当年度物资入库并验收。</t>
  </si>
  <si>
    <t>做好应急救灾物资储备，满足我辖区当年度应急救灾工作需求。</t>
  </si>
  <si>
    <t>提高官渡区辖区地质灾害、突发事件及重大公共安全事件等应急处置物资保障能力。</t>
  </si>
  <si>
    <t>维持部门正常运转，完成省、市、区委、区政府安排的各项任务</t>
  </si>
  <si>
    <t>完成上级安排的各项工作任务</t>
  </si>
  <si>
    <t>是否完成省、市、区委、区政府安排的各项任务</t>
  </si>
  <si>
    <t>年度内按时完成上级安排的各项工作任务</t>
  </si>
  <si>
    <t>是否年度内按时完成上级安排的各项工作任务</t>
  </si>
  <si>
    <t>完成各项工作任务</t>
  </si>
  <si>
    <t>是否完成各项工作任务</t>
  </si>
  <si>
    <t>省市上级部门满意度</t>
  </si>
  <si>
    <t>是否完成省、市上级部门安排的各项任务</t>
  </si>
  <si>
    <t>区级政府部门满意度</t>
  </si>
  <si>
    <t>是否完成区政府安排的各项任务</t>
  </si>
  <si>
    <t>是否保障单位工作的正常开展</t>
  </si>
  <si>
    <t>完成《官渡区2024年国民经济和社会发展计划执行情况与2025年国民经济和社会发展计划草案的报告》及《官渡区2025年上半年国民经济和社会发展计划执行情况的报告》印刷工作</t>
  </si>
  <si>
    <t>按质完成《官渡区2024年国民经济和社会发展计划执行情况与2025年国民经济和社会发展计划草案的报告》及《官渡区2025年上半年国民经济和社会发展计划执行情况的报告》印刷工作</t>
  </si>
  <si>
    <t>按质完成2025年计划报告印刷工作</t>
  </si>
  <si>
    <t>是否按质完成2025年计划报告印刷工作</t>
  </si>
  <si>
    <t>发挥计划报告的导向作用，促进我区经济社会发展</t>
  </si>
  <si>
    <t>是否发挥了计划报告的导向作用</t>
  </si>
  <si>
    <t>为我区2025年经济社会发展提供指引和方向</t>
  </si>
  <si>
    <t>是否为我区2025年经济社会发展提供指引和方向</t>
  </si>
  <si>
    <t>按照合同约定，通过人大会议后支付剩余50%（5万元），2025年完成支付完成剩余欠款。</t>
  </si>
  <si>
    <t>完成“十四五”中期评估费用尾款支付</t>
  </si>
  <si>
    <t>是否完成“十四五”中期评估费用尾款支付</t>
  </si>
  <si>
    <t>按时完成“十四五”中期评估尾款拨付</t>
  </si>
  <si>
    <t>是否按时完成“十四五”中期评估尾款拨付</t>
  </si>
  <si>
    <t>是否发挥发展规划的战略导向作用</t>
  </si>
  <si>
    <t>对官渡区国民经济和社会发展第十四个五年规划和二〇三五年远景目标纲要实施进行中期评估</t>
  </si>
  <si>
    <t>级主管部门及官渡区政府部门满意度</t>
  </si>
  <si>
    <t>做好官渡区政府办公区域网络运维服务，保障官渡区政府日常办公和政务工作高效稳定运转。官渡区政府网络运维经费共包含3个项目，分别是官渡区政府网络硬件系统日常运行维护、官渡区政府门户网站运维及检测软件使用管理、官渡区无线政务信息交换平台运维服务。</t>
  </si>
  <si>
    <t>平台正常运行天数</t>
  </si>
  <si>
    <t>负责经开区辖区内涉案财物价格认定工作</t>
  </si>
  <si>
    <t>年度内完成经开区辖区内涉案财物价格认定工作</t>
  </si>
  <si>
    <t>为司法部门提供办案依据</t>
  </si>
  <si>
    <t>办案人员满意</t>
  </si>
  <si>
    <t>官渡区市场主体智能分析监管平台年度运维和数据清洗服务</t>
  </si>
  <si>
    <t>分时间段对归集数据进行全量清洗</t>
  </si>
  <si>
    <t>实时对区级各单位录入产生的数据情况进行全量数据清洗。</t>
  </si>
  <si>
    <t>数据清洗服务</t>
  </si>
  <si>
    <t>实时对区级各单位录入产生的数据情况进行数据清洗归集服务。</t>
  </si>
  <si>
    <t>按区级各单位录入产生的实际数据条数进行数据清洗归集服务。</t>
  </si>
  <si>
    <t>按照时限要求完成数据清洗。</t>
  </si>
  <si>
    <t>定期对各部门归集数据进行清洗。</t>
  </si>
  <si>
    <t>定期对区级各单位录入产生的数据进行清洗。</t>
  </si>
  <si>
    <t>平台系统向区级相关单位开放使用权限</t>
  </si>
  <si>
    <t>结合部门职能职责逐步向更多区级单位开放平台使用权限。</t>
  </si>
  <si>
    <t>结合部门职能职责尽量向更多区级单位开放平台系统使用权限，提高平台使用经济效益。</t>
  </si>
  <si>
    <t>平台使用出现问题及时进行维护。</t>
  </si>
  <si>
    <t>对平台系统进行及时维护，确保平台平稳安全运行。</t>
  </si>
  <si>
    <t>收益对象满意度</t>
  </si>
  <si>
    <t>实时保障区级各单位对平台系统的正常使用。</t>
  </si>
  <si>
    <t>区级各单位对平台系统正常使用，出现故障及时维护。</t>
  </si>
  <si>
    <t>社会公众满意度</t>
  </si>
  <si>
    <t>积极运用平台系统中归集的信用信息服务企业。</t>
  </si>
  <si>
    <t>按照上级工作要求落实。</t>
  </si>
  <si>
    <t>根据区政府对我区粮改方案的批复及官政复（1999）242号《关于给予粮食企业退休人员定额补贴的批复》文件精神，我区粮食企业2006年2月28日以前退休职工实际人数为100人，每年每人补助3,500元，共计发放350000元。</t>
  </si>
  <si>
    <t>粮食企业退休人员定额补贴</t>
  </si>
  <si>
    <t>100人，每年每人补助3,500元，共计350000元</t>
  </si>
  <si>
    <t>完成时限</t>
  </si>
  <si>
    <t>完成时间</t>
  </si>
  <si>
    <t>补贴发放及时</t>
  </si>
  <si>
    <t>按时足额发放</t>
  </si>
  <si>
    <t>补贴发放是否及时</t>
  </si>
  <si>
    <t>对粮食企业退休人员发放定额补贴完成情况</t>
  </si>
  <si>
    <t>粮食企业退休人员定额补贴完成情况</t>
  </si>
  <si>
    <t>粮食企业退休人员满意度</t>
  </si>
  <si>
    <t>补贴发放到退休人员是否及时</t>
  </si>
  <si>
    <t>社会满意度</t>
  </si>
  <si>
    <t>补贴发放是否到位，有否投诉</t>
  </si>
  <si>
    <t>与服务对象相关人员满意度</t>
  </si>
  <si>
    <t>补贴发放是否有投诉</t>
  </si>
  <si>
    <t>推进官渡区社会信用体系建设，构建以信用为基础的新型监管机制。</t>
  </si>
  <si>
    <t>协助开展信用宣传培训讲座</t>
  </si>
  <si>
    <t>场</t>
  </si>
  <si>
    <t>协助开展信用宣传培训讲座，年内不少于2场。</t>
  </si>
  <si>
    <t>开展“双公示”信用信息数据报送内部核查并形成核查报告</t>
  </si>
  <si>
    <t>定期开展“双公示”信用信息数据报送季度核查工作，年度内完成4次季度核查并形成核查报告。</t>
  </si>
  <si>
    <t>开展企业异议申诉办理答复</t>
  </si>
  <si>
    <t>对上下级的企业异议申诉在规定时限内办结答复。</t>
  </si>
  <si>
    <t>开展公共信用评价为“差”企业警示性约谈培训</t>
  </si>
  <si>
    <t>1.00</t>
  </si>
  <si>
    <t>开展公共信用评价为“差”企业警示性约谈培训。</t>
  </si>
  <si>
    <t>持续推进信用修复工作</t>
  </si>
  <si>
    <t>持续推进信用修复</t>
  </si>
  <si>
    <t>信用修复企业满意度</t>
  </si>
  <si>
    <t>信用修复企业满意度总数不低于90家。</t>
  </si>
  <si>
    <t>预算06表</t>
  </si>
  <si>
    <t>政府性基金预算支出预算表</t>
  </si>
  <si>
    <t>单位名称：昆明市发展和改革委员会</t>
  </si>
  <si>
    <t>政府性基金预算支出</t>
  </si>
  <si>
    <t>昆明市官渡区发展和改革局无政府性基金预算支出，此表无数据。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</si>
  <si>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</si>
  <si>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</si>
  <si>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</si>
  <si>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</si>
  <si>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</si>
  <si>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</si>
  <si>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</si>
  <si>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</si>
  <si>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</si>
  <si>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</si>
  <si>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</si>
  <si>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t>
  </si>
  <si>
    <t>车辆维修和保养服务</t>
  </si>
  <si>
    <t>机动车保险和车船税</t>
  </si>
  <si>
    <t>机动车保险服务</t>
  </si>
  <si>
    <t>复印纸</t>
  </si>
  <si>
    <t>应急救灾物资</t>
  </si>
  <si>
    <t>装具</t>
  </si>
  <si>
    <t>批</t>
  </si>
  <si>
    <t xml:space="preserve">官渡区“2025年计划报告”印刷 </t>
  </si>
  <si>
    <t>其他印刷服务</t>
  </si>
  <si>
    <t>官渡区国投大厦互联网及政务外网专线项目</t>
  </si>
  <si>
    <t>网络接入服务</t>
  </si>
  <si>
    <t>一批</t>
  </si>
  <si>
    <t>官渡区提升电子政务外网专项带宽项目</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</si>
  <si>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</si>
  <si>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</si>
  <si>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</si>
  <si>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</si>
  <si>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</si>
  <si>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</si>
  <si>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</si>
  <si>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</si>
  <si>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B1104 印刷和出版服务</t>
  </si>
  <si>
    <t>B 政府履职辅助性服务</t>
  </si>
  <si>
    <t>官渡区“2025年计划报告”印刷费</t>
  </si>
  <si>
    <t>B1003 网络接入服务</t>
  </si>
  <si>
    <t>用于官渡区人民政府国投大厦互联网专线、WiFi互联网专线、公文交换平台移动VPN 100M专线及部分政务外网专线。</t>
  </si>
  <si>
    <t>保障8个街道办事处1G的带宽和100社区100M带宽的电子政务外网专线。</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</si>
  <si>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</si>
  <si>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</si>
  <si>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</si>
  <si>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</si>
  <si>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</si>
  <si>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</si>
  <si>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</si>
  <si>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</si>
  <si>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</si>
  <si>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</si>
  <si>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</si>
  <si>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</si>
  <si>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</si>
  <si>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</si>
  <si>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</si>
  <si>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</si>
  <si>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</si>
  <si>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</si>
  <si>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</si>
  <si>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</si>
  <si>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</si>
  <si>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</si>
  <si>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</si>
  <si>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昆明市官渡区发展和改革局无对下转移支付预算，此表无数据。</t>
  </si>
  <si>
    <t>预算09-2表</t>
  </si>
  <si>
    <t>昆明市官渡区发展和改革局无对下转移支付绩效目标，此表无数据。</t>
  </si>
  <si>
    <t xml:space="preserve">预算10表
</t>
  </si>
  <si>
    <t>资产类别</t>
  </si>
  <si>
    <t>资产分类代码.名称</t>
  </si>
  <si>
    <t>资产名称</t>
  </si>
  <si>
    <t>计量单位</t>
  </si>
  <si>
    <t>财政部门批复数（元）</t>
  </si>
  <si>
    <t>单价</t>
  </si>
  <si>
    <t>金额</t>
  </si>
  <si>
    <t>昆明市官渡区发展和改革局无新增资产配置，此表无数据。</t>
  </si>
  <si>
    <t>预算11表</t>
  </si>
  <si>
    <t>上级补助</t>
  </si>
  <si>
    <t>注：因本单位无上级补助项目支出等原因，故本表公开为空表</t>
  </si>
  <si>
    <t>预算12表</t>
  </si>
  <si>
    <t>项目级次</t>
  </si>
  <si>
    <t>311 专项业务类</t>
  </si>
  <si>
    <t>本级</t>
  </si>
  <si>
    <t/>
  </si>
</sst>
</file>

<file path=xl/styles.xml><?xml version="1.0" encoding="utf-8"?>
<styleSheet xmlns="http://schemas.openxmlformats.org/spreadsheetml/2006/main">
  <numFmts count="9">
    <numFmt numFmtId="43" formatCode="_ * #,##0.00_ ;_ * \-#,##0.00_ ;_ * &quot;-&quot;??_ ;_ @_ "/>
    <numFmt numFmtId="176" formatCode="yyyy\-mm\-dd\ hh:mm:ss"/>
    <numFmt numFmtId="177" formatCode="hh:mm:ss"/>
    <numFmt numFmtId="178" formatCode="yyyy\-mm\-dd"/>
    <numFmt numFmtId="44" formatCode="_ &quot;￥&quot;* #,##0.00_ ;_ &quot;￥&quot;* \-#,##0.00_ ;_ &quot;￥&quot;* &quot;-&quot;??_ ;_ @_ "/>
    <numFmt numFmtId="179" formatCode="#,##0.00;\-#,##0.00;;@"/>
    <numFmt numFmtId="180" formatCode="#,##0;\-#,##0;;@"/>
    <numFmt numFmtId="42" formatCode="_ &quot;￥&quot;* #,##0_ ;_ &quot;￥&quot;* \-#,##0_ ;_ &quot;￥&quot;* &quot;-&quot;_ ;_ @_ "/>
    <numFmt numFmtId="41" formatCode="_ * #,##0_ ;_ * \-#,##0_ ;_ * &quot;-&quot;_ ;_ @_ "/>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Arial"/>
      <charset val="0"/>
    </font>
    <font>
      <sz val="10"/>
      <name val="宋体"/>
      <charset val="134"/>
    </font>
    <font>
      <sz val="10"/>
      <color rgb="FF000000"/>
      <name val="Arial"/>
      <charset val="134"/>
    </font>
    <font>
      <b/>
      <sz val="23.95"/>
      <color rgb="FF000000"/>
      <name val="宋体"/>
      <charset val="134"/>
    </font>
    <font>
      <sz val="9"/>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1"/>
      <color rgb="FF000000"/>
      <name val="宋体"/>
      <charset val="134"/>
      <scheme val="minor"/>
    </font>
    <font>
      <b/>
      <sz val="9"/>
      <color rgb="FF000000"/>
      <name val="宋体"/>
      <charset val="134"/>
    </font>
    <font>
      <b/>
      <sz val="9"/>
      <color theme="1"/>
      <name val="宋体"/>
      <charset val="134"/>
    </font>
    <font>
      <sz val="9.75"/>
      <color rgb="FF000000"/>
      <name val="SimSun"/>
      <charset val="134"/>
    </font>
    <font>
      <sz val="22"/>
      <color theme="1"/>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4" fillId="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0" fillId="0" borderId="7">
      <alignment horizontal="right" vertical="center"/>
    </xf>
    <xf numFmtId="0" fontId="20" fillId="4"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2"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0" fillId="0" borderId="7">
      <alignment horizontal="right" vertical="center"/>
    </xf>
    <xf numFmtId="0" fontId="27" fillId="0" borderId="0" applyNumberFormat="0" applyFill="0" applyBorder="0" applyAlignment="0" applyProtection="0">
      <alignment vertical="center"/>
    </xf>
    <xf numFmtId="0" fontId="0" fillId="6" borderId="14" applyNumberFormat="0" applyFont="0" applyAlignment="0" applyProtection="0">
      <alignment vertical="center"/>
    </xf>
    <xf numFmtId="0" fontId="22" fillId="16" borderId="0" applyNumberFormat="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4" fillId="0" borderId="18" applyNumberFormat="0" applyFill="0" applyAlignment="0" applyProtection="0">
      <alignment vertical="center"/>
    </xf>
    <xf numFmtId="0" fontId="31" fillId="0" borderId="18" applyNumberFormat="0" applyFill="0" applyAlignment="0" applyProtection="0">
      <alignment vertical="center"/>
    </xf>
    <xf numFmtId="0" fontId="22" fillId="21" borderId="0" applyNumberFormat="0" applyBorder="0" applyAlignment="0" applyProtection="0">
      <alignment vertical="center"/>
    </xf>
    <xf numFmtId="0" fontId="26" fillId="0" borderId="20" applyNumberFormat="0" applyFill="0" applyAlignment="0" applyProtection="0">
      <alignment vertical="center"/>
    </xf>
    <xf numFmtId="0" fontId="22" fillId="24" borderId="0" applyNumberFormat="0" applyBorder="0" applyAlignment="0" applyProtection="0">
      <alignment vertical="center"/>
    </xf>
    <xf numFmtId="0" fontId="35" fillId="20" borderId="21" applyNumberFormat="0" applyAlignment="0" applyProtection="0">
      <alignment vertical="center"/>
    </xf>
    <xf numFmtId="0" fontId="38" fillId="20" borderId="15" applyNumberFormat="0" applyAlignment="0" applyProtection="0">
      <alignment vertical="center"/>
    </xf>
    <xf numFmtId="0" fontId="28" fillId="18" borderId="16" applyNumberFormat="0" applyAlignment="0" applyProtection="0">
      <alignment vertical="center"/>
    </xf>
    <xf numFmtId="0" fontId="20" fillId="28" borderId="0" applyNumberFormat="0" applyBorder="0" applyAlignment="0" applyProtection="0">
      <alignment vertical="center"/>
    </xf>
    <xf numFmtId="0" fontId="22" fillId="19" borderId="0" applyNumberFormat="0" applyBorder="0" applyAlignment="0" applyProtection="0">
      <alignment vertical="center"/>
    </xf>
    <xf numFmtId="0" fontId="33" fillId="0" borderId="19" applyNumberFormat="0" applyFill="0" applyAlignment="0" applyProtection="0">
      <alignment vertical="center"/>
    </xf>
    <xf numFmtId="0" fontId="30" fillId="0" borderId="17" applyNumberFormat="0" applyFill="0" applyAlignment="0" applyProtection="0">
      <alignment vertical="center"/>
    </xf>
    <xf numFmtId="0" fontId="37" fillId="26" borderId="0" applyNumberFormat="0" applyBorder="0" applyAlignment="0" applyProtection="0">
      <alignment vertical="center"/>
    </xf>
    <xf numFmtId="0" fontId="36" fillId="25" borderId="0" applyNumberFormat="0" applyBorder="0" applyAlignment="0" applyProtection="0">
      <alignment vertical="center"/>
    </xf>
    <xf numFmtId="10" fontId="10" fillId="0" borderId="7">
      <alignment horizontal="right" vertical="center"/>
    </xf>
    <xf numFmtId="0" fontId="20" fillId="23" borderId="0" applyNumberFormat="0" applyBorder="0" applyAlignment="0" applyProtection="0">
      <alignment vertical="center"/>
    </xf>
    <xf numFmtId="0" fontId="22" fillId="8"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13" borderId="0" applyNumberFormat="0" applyBorder="0" applyAlignment="0" applyProtection="0">
      <alignment vertical="center"/>
    </xf>
    <xf numFmtId="0" fontId="20" fillId="27" borderId="0" applyNumberFormat="0" applyBorder="0" applyAlignment="0" applyProtection="0">
      <alignment vertical="center"/>
    </xf>
    <xf numFmtId="0" fontId="22" fillId="30" borderId="0" applyNumberFormat="0" applyBorder="0" applyAlignment="0" applyProtection="0">
      <alignment vertical="center"/>
    </xf>
    <xf numFmtId="0" fontId="22" fillId="11" borderId="0" applyNumberFormat="0" applyBorder="0" applyAlignment="0" applyProtection="0">
      <alignment vertical="center"/>
    </xf>
    <xf numFmtId="0" fontId="20" fillId="10" borderId="0" applyNumberFormat="0" applyBorder="0" applyAlignment="0" applyProtection="0">
      <alignment vertical="center"/>
    </xf>
    <xf numFmtId="0" fontId="20" fillId="33" borderId="0" applyNumberFormat="0" applyBorder="0" applyAlignment="0" applyProtection="0">
      <alignment vertical="center"/>
    </xf>
    <xf numFmtId="0" fontId="22" fillId="32" borderId="0" applyNumberFormat="0" applyBorder="0" applyAlignment="0" applyProtection="0">
      <alignment vertical="center"/>
    </xf>
    <xf numFmtId="0" fontId="20" fillId="22" borderId="0" applyNumberFormat="0" applyBorder="0" applyAlignment="0" applyProtection="0">
      <alignment vertical="center"/>
    </xf>
    <xf numFmtId="0" fontId="22" fillId="15" borderId="0" applyNumberFormat="0" applyBorder="0" applyAlignment="0" applyProtection="0">
      <alignment vertical="center"/>
    </xf>
    <xf numFmtId="0" fontId="22" fillId="31" borderId="0" applyNumberFormat="0" applyBorder="0" applyAlignment="0" applyProtection="0">
      <alignment vertical="center"/>
    </xf>
    <xf numFmtId="0" fontId="20" fillId="29" borderId="0" applyNumberFormat="0" applyBorder="0" applyAlignment="0" applyProtection="0">
      <alignment vertical="center"/>
    </xf>
    <xf numFmtId="0" fontId="22" fillId="14" borderId="0" applyNumberFormat="0" applyBorder="0" applyAlignment="0" applyProtection="0">
      <alignment vertical="center"/>
    </xf>
    <xf numFmtId="179" fontId="10" fillId="0" borderId="7">
      <alignment horizontal="right" vertical="center"/>
    </xf>
    <xf numFmtId="49" fontId="10" fillId="0" borderId="7">
      <alignment horizontal="left" vertical="center" wrapText="1"/>
    </xf>
    <xf numFmtId="179" fontId="10" fillId="0" borderId="7">
      <alignment horizontal="right" vertical="center"/>
    </xf>
    <xf numFmtId="177" fontId="10" fillId="0" borderId="7">
      <alignment horizontal="right" vertical="center"/>
    </xf>
    <xf numFmtId="180" fontId="10" fillId="0" borderId="7">
      <alignment horizontal="right" vertical="center"/>
    </xf>
    <xf numFmtId="0" fontId="10" fillId="0" borderId="0">
      <alignment vertical="top"/>
      <protection locked="0"/>
    </xf>
  </cellStyleXfs>
  <cellXfs count="20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0" xfId="0" applyFont="1"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7" fillId="0" borderId="0" xfId="57" applyFont="1" applyFill="1" applyBorder="1" applyAlignment="1" applyProtection="1">
      <alignment horizontal="left"/>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0" fillId="0" borderId="0" xfId="57" applyFont="1" applyFill="1" applyBorder="1" applyAlignment="1" applyProtection="1">
      <alignment vertical="top"/>
      <protection locked="0"/>
    </xf>
    <xf numFmtId="0" fontId="11"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7" fillId="0" borderId="0" xfId="57" applyFont="1" applyFill="1" applyBorder="1" applyAlignment="1" applyProtection="1">
      <alignment vertical="center"/>
    </xf>
    <xf numFmtId="0" fontId="1" fillId="0" borderId="0" xfId="0" applyFont="1" applyBorder="1" applyAlignment="1">
      <alignment horizontal="right" vertical="center"/>
    </xf>
    <xf numFmtId="0" fontId="11"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7" fillId="0" borderId="0" xfId="57" applyFont="1" applyFill="1" applyBorder="1" applyAlignment="1" applyProtection="1"/>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Border="1" applyAlignment="1">
      <alignment horizontal="right"/>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0" fontId="0" fillId="0" borderId="0" xfId="0" applyFont="1" applyBorder="1" applyAlignment="1">
      <alignment horizontal="left"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8"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9" fontId="17" fillId="0" borderId="7" xfId="0" applyNumberFormat="1" applyFont="1" applyBorder="1" applyAlignment="1">
      <alignment horizontal="right" vertical="center"/>
    </xf>
    <xf numFmtId="0" fontId="4" fillId="0" borderId="1" xfId="57" applyFont="1" applyFill="1" applyBorder="1" applyAlignment="1" applyProtection="1">
      <alignment horizontal="center" vertical="center" wrapText="1"/>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4" fillId="0" borderId="6" xfId="57" applyFont="1" applyFill="1" applyBorder="1" applyAlignment="1" applyProtection="1">
      <alignment horizontal="center" vertical="center" wrapText="1"/>
    </xf>
    <xf numFmtId="0" fontId="15"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8"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11" fillId="2" borderId="0" xfId="0" applyFont="1" applyFill="1" applyBorder="1" applyAlignment="1" applyProtection="1">
      <alignment horizontal="center" vertical="center" wrapText="1"/>
      <protection locked="0"/>
    </xf>
    <xf numFmtId="0" fontId="19" fillId="0" borderId="0" xfId="0" applyFont="1" applyBorder="1"/>
    <xf numFmtId="0" fontId="4" fillId="0" borderId="2" xfId="57" applyFont="1" applyFill="1" applyBorder="1" applyAlignment="1" applyProtection="1">
      <alignment horizontal="center" vertical="center"/>
    </xf>
    <xf numFmtId="0" fontId="4" fillId="0" borderId="4" xfId="57" applyFont="1" applyFill="1" applyBorder="1" applyAlignment="1" applyProtection="1">
      <alignment horizontal="center" vertical="center"/>
    </xf>
    <xf numFmtId="0" fontId="2" fillId="0" borderId="7" xfId="0" applyFont="1" applyBorder="1" applyAlignment="1" applyProtection="1">
      <alignmen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zoomScale="90" zoomScaleNormal="90" workbookViewId="0">
      <pane ySplit="1" topLeftCell="A17" activePane="bottomLeft" state="frozen"/>
      <selection/>
      <selection pane="bottomLeft" activeCell="C37" sqref="C37"/>
    </sheetView>
  </sheetViews>
  <sheetFormatPr defaultColWidth="8.575" defaultRowHeight="12.75" customHeight="1" outlineLevelCol="3"/>
  <cols>
    <col min="1" max="4" width="41" customWidth="1"/>
  </cols>
  <sheetData>
    <row r="1" customHeight="1" spans="1:4">
      <c r="A1" s="1"/>
      <c r="B1" s="1"/>
      <c r="C1" s="1"/>
      <c r="D1" s="1"/>
    </row>
    <row r="2" ht="15" customHeight="1" spans="1:4">
      <c r="A2" s="48"/>
      <c r="B2" s="48"/>
      <c r="C2" s="48"/>
      <c r="D2" s="66" t="s">
        <v>0</v>
      </c>
    </row>
    <row r="3" ht="41.25" customHeight="1" spans="1:4">
      <c r="A3" s="200" t="str">
        <f>"2025"&amp;"年部门财务收支预算总表"</f>
        <v>2025年部门财务收支预算总表</v>
      </c>
      <c r="B3" s="201"/>
      <c r="C3" s="201"/>
      <c r="D3" s="201"/>
    </row>
    <row r="4" ht="17.25" customHeight="1" spans="1:4">
      <c r="A4" s="46" t="s">
        <v>1</v>
      </c>
      <c r="B4" s="167"/>
      <c r="D4" s="146" t="s">
        <v>2</v>
      </c>
    </row>
    <row r="5" ht="23.25" customHeight="1" spans="1:4">
      <c r="A5" s="202" t="s">
        <v>3</v>
      </c>
      <c r="B5" s="203"/>
      <c r="C5" s="202" t="s">
        <v>4</v>
      </c>
      <c r="D5" s="203"/>
    </row>
    <row r="6" ht="24" customHeight="1" spans="1:4">
      <c r="A6" s="168" t="s">
        <v>5</v>
      </c>
      <c r="B6" s="168" t="s">
        <v>6</v>
      </c>
      <c r="C6" s="168" t="s">
        <v>7</v>
      </c>
      <c r="D6" s="168" t="s">
        <v>6</v>
      </c>
    </row>
    <row r="7" ht="17.25" customHeight="1" spans="1:4">
      <c r="A7" s="170" t="s">
        <v>8</v>
      </c>
      <c r="B7" s="84">
        <v>46732624.88</v>
      </c>
      <c r="C7" s="170" t="s">
        <v>9</v>
      </c>
      <c r="D7" s="84">
        <v>23925273.76</v>
      </c>
    </row>
    <row r="8" ht="17.25" customHeight="1" spans="1:4">
      <c r="A8" s="170" t="s">
        <v>10</v>
      </c>
      <c r="B8" s="84"/>
      <c r="C8" s="170" t="s">
        <v>11</v>
      </c>
      <c r="D8" s="84"/>
    </row>
    <row r="9" ht="17.25" customHeight="1" spans="1:4">
      <c r="A9" s="170" t="s">
        <v>12</v>
      </c>
      <c r="B9" s="84"/>
      <c r="C9" s="204" t="s">
        <v>13</v>
      </c>
      <c r="D9" s="84">
        <v>91000</v>
      </c>
    </row>
    <row r="10" ht="17.25" customHeight="1" spans="1:4">
      <c r="A10" s="170" t="s">
        <v>14</v>
      </c>
      <c r="B10" s="84"/>
      <c r="C10" s="204" t="s">
        <v>15</v>
      </c>
      <c r="D10" s="84"/>
    </row>
    <row r="11" ht="17.25" customHeight="1" spans="1:4">
      <c r="A11" s="170" t="s">
        <v>16</v>
      </c>
      <c r="B11" s="84">
        <v>280381.76</v>
      </c>
      <c r="C11" s="204" t="s">
        <v>17</v>
      </c>
      <c r="D11" s="84"/>
    </row>
    <row r="12" ht="17.25" customHeight="1" spans="1:4">
      <c r="A12" s="170" t="s">
        <v>18</v>
      </c>
      <c r="B12" s="84"/>
      <c r="C12" s="204" t="s">
        <v>19</v>
      </c>
      <c r="D12" s="84"/>
    </row>
    <row r="13" ht="17.25" customHeight="1" spans="1:4">
      <c r="A13" s="170" t="s">
        <v>20</v>
      </c>
      <c r="B13" s="84"/>
      <c r="C13" s="33" t="s">
        <v>21</v>
      </c>
      <c r="D13" s="84"/>
    </row>
    <row r="14" ht="17.25" customHeight="1" spans="1:4">
      <c r="A14" s="170" t="s">
        <v>22</v>
      </c>
      <c r="B14" s="84"/>
      <c r="C14" s="33" t="s">
        <v>23</v>
      </c>
      <c r="D14" s="84">
        <v>2467501.28</v>
      </c>
    </row>
    <row r="15" ht="17.25" customHeight="1" spans="1:4">
      <c r="A15" s="170" t="s">
        <v>24</v>
      </c>
      <c r="B15" s="84"/>
      <c r="C15" s="33" t="s">
        <v>25</v>
      </c>
      <c r="D15" s="84">
        <v>817472.6</v>
      </c>
    </row>
    <row r="16" ht="17.25" customHeight="1" spans="1:4">
      <c r="A16" s="170" t="s">
        <v>26</v>
      </c>
      <c r="B16" s="84">
        <v>280381.76</v>
      </c>
      <c r="C16" s="33" t="s">
        <v>27</v>
      </c>
      <c r="D16" s="84"/>
    </row>
    <row r="17" ht="17.25" customHeight="1" spans="1:4">
      <c r="A17" s="151"/>
      <c r="B17" s="84"/>
      <c r="C17" s="33" t="s">
        <v>28</v>
      </c>
      <c r="D17" s="84"/>
    </row>
    <row r="18" ht="17.25" customHeight="1" spans="1:4">
      <c r="A18" s="171"/>
      <c r="B18" s="84"/>
      <c r="C18" s="33" t="s">
        <v>29</v>
      </c>
      <c r="D18" s="84"/>
    </row>
    <row r="19" ht="17.25" customHeight="1" spans="1:4">
      <c r="A19" s="171"/>
      <c r="B19" s="84"/>
      <c r="C19" s="33" t="s">
        <v>30</v>
      </c>
      <c r="D19" s="84"/>
    </row>
    <row r="20" ht="17.25" customHeight="1" spans="1:4">
      <c r="A20" s="171"/>
      <c r="B20" s="84"/>
      <c r="C20" s="33" t="s">
        <v>31</v>
      </c>
      <c r="D20" s="84"/>
    </row>
    <row r="21" ht="17.25" customHeight="1" spans="1:4">
      <c r="A21" s="171"/>
      <c r="B21" s="84"/>
      <c r="C21" s="33" t="s">
        <v>32</v>
      </c>
      <c r="D21" s="84"/>
    </row>
    <row r="22" ht="17.25" customHeight="1" spans="1:4">
      <c r="A22" s="171"/>
      <c r="B22" s="84"/>
      <c r="C22" s="33" t="s">
        <v>33</v>
      </c>
      <c r="D22" s="84"/>
    </row>
    <row r="23" ht="17.25" customHeight="1" spans="1:4">
      <c r="A23" s="171"/>
      <c r="B23" s="84"/>
      <c r="C23" s="33" t="s">
        <v>34</v>
      </c>
      <c r="D23" s="84"/>
    </row>
    <row r="24" ht="17.25" customHeight="1" spans="1:4">
      <c r="A24" s="171"/>
      <c r="B24" s="84"/>
      <c r="C24" s="33" t="s">
        <v>35</v>
      </c>
      <c r="D24" s="84"/>
    </row>
    <row r="25" ht="17.25" customHeight="1" spans="1:4">
      <c r="A25" s="171"/>
      <c r="B25" s="84"/>
      <c r="C25" s="33" t="s">
        <v>36</v>
      </c>
      <c r="D25" s="84">
        <v>656184</v>
      </c>
    </row>
    <row r="26" ht="17.25" customHeight="1" spans="1:4">
      <c r="A26" s="171"/>
      <c r="B26" s="84"/>
      <c r="C26" s="33" t="s">
        <v>37</v>
      </c>
      <c r="D26" s="84">
        <v>18424800</v>
      </c>
    </row>
    <row r="27" ht="17.25" customHeight="1" spans="1:4">
      <c r="A27" s="171"/>
      <c r="B27" s="84"/>
      <c r="C27" s="151" t="s">
        <v>38</v>
      </c>
      <c r="D27" s="84"/>
    </row>
    <row r="28" ht="17.25" customHeight="1" spans="1:4">
      <c r="A28" s="171"/>
      <c r="B28" s="84"/>
      <c r="C28" s="33" t="s">
        <v>39</v>
      </c>
      <c r="D28" s="84">
        <v>630775</v>
      </c>
    </row>
    <row r="29" ht="16.5" customHeight="1" spans="1:4">
      <c r="A29" s="171"/>
      <c r="B29" s="84"/>
      <c r="C29" s="33" t="s">
        <v>40</v>
      </c>
      <c r="D29" s="84"/>
    </row>
    <row r="30" ht="16.5" customHeight="1" spans="1:4">
      <c r="A30" s="171"/>
      <c r="B30" s="84"/>
      <c r="C30" s="151" t="s">
        <v>41</v>
      </c>
      <c r="D30" s="84"/>
    </row>
    <row r="31" ht="17.25" customHeight="1" spans="1:4">
      <c r="A31" s="171"/>
      <c r="B31" s="84"/>
      <c r="C31" s="151" t="s">
        <v>42</v>
      </c>
      <c r="D31" s="84"/>
    </row>
    <row r="32" ht="17.25" customHeight="1" spans="1:4">
      <c r="A32" s="171"/>
      <c r="B32" s="84"/>
      <c r="C32" s="33" t="s">
        <v>43</v>
      </c>
      <c r="D32" s="84"/>
    </row>
    <row r="33" ht="16.5" customHeight="1" spans="1:4">
      <c r="A33" s="171" t="s">
        <v>44</v>
      </c>
      <c r="B33" s="84">
        <v>47013006.64</v>
      </c>
      <c r="C33" s="171" t="s">
        <v>45</v>
      </c>
      <c r="D33" s="84">
        <v>47013006.64</v>
      </c>
    </row>
    <row r="34" ht="16.5" customHeight="1" spans="1:4">
      <c r="A34" s="151" t="s">
        <v>46</v>
      </c>
      <c r="B34" s="84"/>
      <c r="C34" s="151" t="s">
        <v>47</v>
      </c>
      <c r="D34" s="84"/>
    </row>
    <row r="35" ht="16.5" customHeight="1" spans="1:4">
      <c r="A35" s="33" t="s">
        <v>48</v>
      </c>
      <c r="B35" s="84"/>
      <c r="C35" s="33" t="s">
        <v>48</v>
      </c>
      <c r="D35" s="84"/>
    </row>
    <row r="36" ht="16.5" customHeight="1" spans="1:4">
      <c r="A36" s="33" t="s">
        <v>49</v>
      </c>
      <c r="B36" s="84"/>
      <c r="C36" s="33" t="s">
        <v>50</v>
      </c>
      <c r="D36" s="84"/>
    </row>
    <row r="37" ht="16.5" customHeight="1" spans="1:4">
      <c r="A37" s="172" t="s">
        <v>51</v>
      </c>
      <c r="B37" s="84">
        <v>47013006.64</v>
      </c>
      <c r="C37" s="172" t="s">
        <v>52</v>
      </c>
      <c r="D37" s="84">
        <v>47013006.64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zoomScale="90" zoomScaleNormal="90" workbookViewId="0">
      <pane ySplit="1" topLeftCell="A2" activePane="bottomLeft" state="frozen"/>
      <selection/>
      <selection pane="bottomLeft" activeCell="B12" sqref="B1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4">
        <v>1</v>
      </c>
      <c r="B2" s="125">
        <v>0</v>
      </c>
      <c r="C2" s="124">
        <v>1</v>
      </c>
      <c r="D2" s="126"/>
      <c r="E2" s="126"/>
      <c r="F2" s="123" t="s">
        <v>704</v>
      </c>
    </row>
    <row r="3" ht="42" customHeight="1" spans="1:6">
      <c r="A3" s="127" t="str">
        <f>"2025"&amp;"年部门政府性基金预算支出预算表"</f>
        <v>2025年部门政府性基金预算支出预算表</v>
      </c>
      <c r="B3" s="127" t="s">
        <v>705</v>
      </c>
      <c r="C3" s="128"/>
      <c r="D3" s="129"/>
      <c r="E3" s="129"/>
      <c r="F3" s="129"/>
    </row>
    <row r="4" ht="13.5" customHeight="1" spans="1:6">
      <c r="A4" s="5" t="s">
        <v>1</v>
      </c>
      <c r="B4" s="5" t="s">
        <v>706</v>
      </c>
      <c r="C4" s="124"/>
      <c r="D4" s="126"/>
      <c r="E4" s="126"/>
      <c r="F4" s="123" t="s">
        <v>2</v>
      </c>
    </row>
    <row r="5" ht="19.5" customHeight="1" spans="1:6">
      <c r="A5" s="130" t="s">
        <v>221</v>
      </c>
      <c r="B5" s="131" t="s">
        <v>74</v>
      </c>
      <c r="C5" s="130" t="s">
        <v>75</v>
      </c>
      <c r="D5" s="11" t="s">
        <v>707</v>
      </c>
      <c r="E5" s="12"/>
      <c r="F5" s="13"/>
    </row>
    <row r="6" ht="18.75" customHeight="1" spans="1:6">
      <c r="A6" s="132"/>
      <c r="B6" s="133"/>
      <c r="C6" s="132"/>
      <c r="D6" s="16" t="s">
        <v>56</v>
      </c>
      <c r="E6" s="11" t="s">
        <v>77</v>
      </c>
      <c r="F6" s="16" t="s">
        <v>78</v>
      </c>
    </row>
    <row r="7" ht="18.75" customHeight="1" spans="1:6">
      <c r="A7" s="71">
        <v>1</v>
      </c>
      <c r="B7" s="134" t="s">
        <v>85</v>
      </c>
      <c r="C7" s="71">
        <v>3</v>
      </c>
      <c r="D7" s="135">
        <v>4</v>
      </c>
      <c r="E7" s="135">
        <v>5</v>
      </c>
      <c r="F7" s="135">
        <v>6</v>
      </c>
    </row>
    <row r="8" ht="21" customHeight="1" spans="1:6">
      <c r="A8" s="21"/>
      <c r="B8" s="21"/>
      <c r="C8" s="21"/>
      <c r="D8" s="84"/>
      <c r="E8" s="84"/>
      <c r="F8" s="84"/>
    </row>
    <row r="9" ht="21" customHeight="1" spans="1:6">
      <c r="A9" s="21"/>
      <c r="B9" s="21"/>
      <c r="C9" s="21"/>
      <c r="D9" s="84"/>
      <c r="E9" s="84"/>
      <c r="F9" s="84"/>
    </row>
    <row r="10" ht="18.75" customHeight="1" spans="1:6">
      <c r="A10" s="136" t="s">
        <v>210</v>
      </c>
      <c r="B10" s="136" t="s">
        <v>210</v>
      </c>
      <c r="C10" s="137" t="s">
        <v>210</v>
      </c>
      <c r="D10" s="84"/>
      <c r="E10" s="84"/>
      <c r="F10" s="84"/>
    </row>
    <row r="12" s="85" customFormat="1" customHeight="1" spans="1:3">
      <c r="A12" t="s">
        <v>708</v>
      </c>
      <c r="B12"/>
      <c r="C12"/>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8"/>
  <sheetViews>
    <sheetView showZeros="0" zoomScale="90" zoomScaleNormal="90" workbookViewId="0">
      <pane ySplit="1" topLeftCell="A2" activePane="bottomLeft" state="frozen"/>
      <selection/>
      <selection pane="bottomLeft" activeCell="B5" sqref="B5:B7"/>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9"/>
      <c r="C2" s="89"/>
      <c r="R2" s="3"/>
      <c r="S2" s="3" t="s">
        <v>709</v>
      </c>
    </row>
    <row r="3" ht="41.25" customHeight="1" spans="1:19">
      <c r="A3" s="77" t="str">
        <f>"2025"&amp;"年部门政府采购预算表"</f>
        <v>2025年部门政府采购预算表</v>
      </c>
      <c r="B3" s="69"/>
      <c r="C3" s="69"/>
      <c r="D3" s="4"/>
      <c r="E3" s="4"/>
      <c r="F3" s="4"/>
      <c r="G3" s="4"/>
      <c r="H3" s="4"/>
      <c r="I3" s="4"/>
      <c r="J3" s="4"/>
      <c r="K3" s="4"/>
      <c r="L3" s="4"/>
      <c r="M3" s="69"/>
      <c r="N3" s="4"/>
      <c r="O3" s="4"/>
      <c r="P3" s="69"/>
      <c r="Q3" s="4"/>
      <c r="R3" s="69"/>
      <c r="S3" s="69"/>
    </row>
    <row r="4" ht="18.75" customHeight="1" spans="1:19">
      <c r="A4" s="116" t="s">
        <v>1</v>
      </c>
      <c r="B4" s="91"/>
      <c r="C4" s="91"/>
      <c r="D4" s="7"/>
      <c r="E4" s="7"/>
      <c r="F4" s="7"/>
      <c r="G4" s="7"/>
      <c r="H4" s="7"/>
      <c r="I4" s="7"/>
      <c r="J4" s="7"/>
      <c r="K4" s="7"/>
      <c r="L4" s="7"/>
      <c r="R4" s="8"/>
      <c r="S4" s="123" t="s">
        <v>2</v>
      </c>
    </row>
    <row r="5" ht="15.75" customHeight="1" spans="1:19">
      <c r="A5" s="10" t="s">
        <v>220</v>
      </c>
      <c r="B5" s="92" t="s">
        <v>221</v>
      </c>
      <c r="C5" s="92" t="s">
        <v>710</v>
      </c>
      <c r="D5" s="93" t="s">
        <v>711</v>
      </c>
      <c r="E5" s="93" t="s">
        <v>712</v>
      </c>
      <c r="F5" s="93" t="s">
        <v>713</v>
      </c>
      <c r="G5" s="93" t="s">
        <v>714</v>
      </c>
      <c r="H5" s="93" t="s">
        <v>715</v>
      </c>
      <c r="I5" s="106" t="s">
        <v>228</v>
      </c>
      <c r="J5" s="106"/>
      <c r="K5" s="106"/>
      <c r="L5" s="106"/>
      <c r="M5" s="107"/>
      <c r="N5" s="106"/>
      <c r="O5" s="106"/>
      <c r="P5" s="86"/>
      <c r="Q5" s="106"/>
      <c r="R5" s="107"/>
      <c r="S5" s="87"/>
    </row>
    <row r="6" ht="17.25" customHeight="1" spans="1:19">
      <c r="A6" s="15"/>
      <c r="B6" s="94"/>
      <c r="C6" s="94"/>
      <c r="D6" s="95"/>
      <c r="E6" s="95"/>
      <c r="F6" s="95"/>
      <c r="G6" s="95"/>
      <c r="H6" s="95"/>
      <c r="I6" s="95" t="s">
        <v>56</v>
      </c>
      <c r="J6" s="95" t="s">
        <v>59</v>
      </c>
      <c r="K6" s="95" t="s">
        <v>716</v>
      </c>
      <c r="L6" s="95" t="s">
        <v>717</v>
      </c>
      <c r="M6" s="108" t="s">
        <v>718</v>
      </c>
      <c r="N6" s="109" t="s">
        <v>719</v>
      </c>
      <c r="O6" s="109"/>
      <c r="P6" s="114"/>
      <c r="Q6" s="109"/>
      <c r="R6" s="115"/>
      <c r="S6" s="96"/>
    </row>
    <row r="7" ht="54" customHeight="1" spans="1:19">
      <c r="A7" s="18"/>
      <c r="B7" s="96"/>
      <c r="C7" s="96"/>
      <c r="D7" s="97"/>
      <c r="E7" s="97"/>
      <c r="F7" s="97"/>
      <c r="G7" s="97"/>
      <c r="H7" s="97"/>
      <c r="I7" s="97"/>
      <c r="J7" s="97" t="s">
        <v>58</v>
      </c>
      <c r="K7" s="97"/>
      <c r="L7" s="97"/>
      <c r="M7" s="110"/>
      <c r="N7" s="97" t="s">
        <v>58</v>
      </c>
      <c r="O7" s="97" t="s">
        <v>65</v>
      </c>
      <c r="P7" s="96" t="s">
        <v>66</v>
      </c>
      <c r="Q7" s="97" t="s">
        <v>67</v>
      </c>
      <c r="R7" s="110" t="s">
        <v>68</v>
      </c>
      <c r="S7" s="96" t="s">
        <v>69</v>
      </c>
    </row>
    <row r="8" ht="18" customHeight="1" spans="1:19">
      <c r="A8" s="117">
        <v>1</v>
      </c>
      <c r="B8" s="117" t="s">
        <v>85</v>
      </c>
      <c r="C8" s="118">
        <v>3</v>
      </c>
      <c r="D8" s="118">
        <v>4</v>
      </c>
      <c r="E8" s="117">
        <v>5</v>
      </c>
      <c r="F8" s="117">
        <v>6</v>
      </c>
      <c r="G8" s="117">
        <v>7</v>
      </c>
      <c r="H8" s="117">
        <v>8</v>
      </c>
      <c r="I8" s="117">
        <v>9</v>
      </c>
      <c r="J8" s="117">
        <v>10</v>
      </c>
      <c r="K8" s="117">
        <v>11</v>
      </c>
      <c r="L8" s="117">
        <v>12</v>
      </c>
      <c r="M8" s="117">
        <v>13</v>
      </c>
      <c r="N8" s="117">
        <v>14</v>
      </c>
      <c r="O8" s="117">
        <v>15</v>
      </c>
      <c r="P8" s="117">
        <v>16</v>
      </c>
      <c r="Q8" s="117">
        <v>17</v>
      </c>
      <c r="R8" s="117">
        <v>18</v>
      </c>
      <c r="S8" s="117">
        <v>19</v>
      </c>
    </row>
    <row r="9" ht="21" customHeight="1" spans="1:19">
      <c r="A9" s="98" t="s">
        <v>71</v>
      </c>
      <c r="B9" s="99" t="s">
        <v>71</v>
      </c>
      <c r="C9" s="99" t="s">
        <v>239</v>
      </c>
      <c r="D9" s="100" t="s">
        <v>720</v>
      </c>
      <c r="E9" s="100" t="s">
        <v>720</v>
      </c>
      <c r="F9" s="100" t="s">
        <v>384</v>
      </c>
      <c r="G9" s="119">
        <v>1</v>
      </c>
      <c r="H9" s="84"/>
      <c r="I9" s="84">
        <v>2000</v>
      </c>
      <c r="J9" s="84">
        <v>2000</v>
      </c>
      <c r="K9" s="84"/>
      <c r="L9" s="84"/>
      <c r="M9" s="84"/>
      <c r="N9" s="84"/>
      <c r="O9" s="84"/>
      <c r="P9" s="84"/>
      <c r="Q9" s="84"/>
      <c r="R9" s="84"/>
      <c r="S9" s="84"/>
    </row>
    <row r="10" ht="21" customHeight="1" spans="1:19">
      <c r="A10" s="98" t="s">
        <v>71</v>
      </c>
      <c r="B10" s="99" t="s">
        <v>71</v>
      </c>
      <c r="C10" s="99" t="s">
        <v>239</v>
      </c>
      <c r="D10" s="100" t="s">
        <v>721</v>
      </c>
      <c r="E10" s="100" t="s">
        <v>721</v>
      </c>
      <c r="F10" s="100" t="s">
        <v>384</v>
      </c>
      <c r="G10" s="119">
        <v>1</v>
      </c>
      <c r="H10" s="84"/>
      <c r="I10" s="84">
        <v>8390</v>
      </c>
      <c r="J10" s="84">
        <v>8390</v>
      </c>
      <c r="K10" s="84"/>
      <c r="L10" s="84"/>
      <c r="M10" s="84"/>
      <c r="N10" s="84"/>
      <c r="O10" s="84"/>
      <c r="P10" s="84"/>
      <c r="Q10" s="84"/>
      <c r="R10" s="84"/>
      <c r="S10" s="84"/>
    </row>
    <row r="11" ht="21" customHeight="1" spans="1:19">
      <c r="A11" s="98" t="s">
        <v>71</v>
      </c>
      <c r="B11" s="99" t="s">
        <v>71</v>
      </c>
      <c r="C11" s="99" t="s">
        <v>239</v>
      </c>
      <c r="D11" s="100" t="s">
        <v>722</v>
      </c>
      <c r="E11" s="100" t="s">
        <v>723</v>
      </c>
      <c r="F11" s="100" t="s">
        <v>384</v>
      </c>
      <c r="G11" s="119">
        <v>1</v>
      </c>
      <c r="H11" s="84"/>
      <c r="I11" s="84">
        <v>5000</v>
      </c>
      <c r="J11" s="84">
        <v>5000</v>
      </c>
      <c r="K11" s="84"/>
      <c r="L11" s="84"/>
      <c r="M11" s="84"/>
      <c r="N11" s="84"/>
      <c r="O11" s="84"/>
      <c r="P11" s="84"/>
      <c r="Q11" s="84"/>
      <c r="R11" s="84"/>
      <c r="S11" s="84"/>
    </row>
    <row r="12" ht="21" customHeight="1" spans="1:19">
      <c r="A12" s="98" t="s">
        <v>71</v>
      </c>
      <c r="B12" s="99" t="s">
        <v>71</v>
      </c>
      <c r="C12" s="99" t="s">
        <v>276</v>
      </c>
      <c r="D12" s="100" t="s">
        <v>724</v>
      </c>
      <c r="E12" s="100" t="s">
        <v>724</v>
      </c>
      <c r="F12" s="100" t="s">
        <v>384</v>
      </c>
      <c r="G12" s="119">
        <v>200</v>
      </c>
      <c r="H12" s="84">
        <v>36000</v>
      </c>
      <c r="I12" s="84">
        <v>36000</v>
      </c>
      <c r="J12" s="84">
        <v>36000</v>
      </c>
      <c r="K12" s="84"/>
      <c r="L12" s="84"/>
      <c r="M12" s="84"/>
      <c r="N12" s="84"/>
      <c r="O12" s="84"/>
      <c r="P12" s="84"/>
      <c r="Q12" s="84"/>
      <c r="R12" s="84"/>
      <c r="S12" s="84"/>
    </row>
    <row r="13" ht="21" customHeight="1" spans="1:19">
      <c r="A13" s="98" t="s">
        <v>71</v>
      </c>
      <c r="B13" s="99" t="s">
        <v>71</v>
      </c>
      <c r="C13" s="99" t="s">
        <v>333</v>
      </c>
      <c r="D13" s="100" t="s">
        <v>725</v>
      </c>
      <c r="E13" s="100" t="s">
        <v>726</v>
      </c>
      <c r="F13" s="100" t="s">
        <v>727</v>
      </c>
      <c r="G13" s="119">
        <v>1</v>
      </c>
      <c r="H13" s="84">
        <v>544660</v>
      </c>
      <c r="I13" s="84">
        <v>544660</v>
      </c>
      <c r="J13" s="84">
        <v>544660</v>
      </c>
      <c r="K13" s="84"/>
      <c r="L13" s="84"/>
      <c r="M13" s="84"/>
      <c r="N13" s="84"/>
      <c r="O13" s="84"/>
      <c r="P13" s="84"/>
      <c r="Q13" s="84"/>
      <c r="R13" s="84"/>
      <c r="S13" s="84"/>
    </row>
    <row r="14" ht="21" customHeight="1" spans="1:19">
      <c r="A14" s="98" t="s">
        <v>71</v>
      </c>
      <c r="B14" s="99" t="s">
        <v>71</v>
      </c>
      <c r="C14" s="99" t="s">
        <v>347</v>
      </c>
      <c r="D14" s="100" t="s">
        <v>728</v>
      </c>
      <c r="E14" s="100" t="s">
        <v>729</v>
      </c>
      <c r="F14" s="100" t="s">
        <v>473</v>
      </c>
      <c r="G14" s="119">
        <v>1</v>
      </c>
      <c r="H14" s="84"/>
      <c r="I14" s="84">
        <v>30000</v>
      </c>
      <c r="J14" s="84">
        <v>30000</v>
      </c>
      <c r="K14" s="84"/>
      <c r="L14" s="84"/>
      <c r="M14" s="84"/>
      <c r="N14" s="84"/>
      <c r="O14" s="84"/>
      <c r="P14" s="84"/>
      <c r="Q14" s="84"/>
      <c r="R14" s="84"/>
      <c r="S14" s="84"/>
    </row>
    <row r="15" ht="21" customHeight="1" spans="1:19">
      <c r="A15" s="98" t="s">
        <v>71</v>
      </c>
      <c r="B15" s="99" t="s">
        <v>71</v>
      </c>
      <c r="C15" s="99" t="s">
        <v>361</v>
      </c>
      <c r="D15" s="100" t="s">
        <v>730</v>
      </c>
      <c r="E15" s="100" t="s">
        <v>731</v>
      </c>
      <c r="F15" s="100" t="s">
        <v>732</v>
      </c>
      <c r="G15" s="119">
        <v>1</v>
      </c>
      <c r="H15" s="84"/>
      <c r="I15" s="84">
        <v>994600</v>
      </c>
      <c r="J15" s="84">
        <v>994600</v>
      </c>
      <c r="K15" s="84"/>
      <c r="L15" s="84"/>
      <c r="M15" s="84"/>
      <c r="N15" s="84"/>
      <c r="O15" s="84"/>
      <c r="P15" s="84"/>
      <c r="Q15" s="84"/>
      <c r="R15" s="84"/>
      <c r="S15" s="84"/>
    </row>
    <row r="16" ht="21" customHeight="1" spans="1:19">
      <c r="A16" s="98" t="s">
        <v>71</v>
      </c>
      <c r="B16" s="99" t="s">
        <v>71</v>
      </c>
      <c r="C16" s="99" t="s">
        <v>363</v>
      </c>
      <c r="D16" s="100" t="s">
        <v>733</v>
      </c>
      <c r="E16" s="100" t="s">
        <v>731</v>
      </c>
      <c r="F16" s="100" t="s">
        <v>732</v>
      </c>
      <c r="G16" s="119">
        <v>1</v>
      </c>
      <c r="H16" s="84"/>
      <c r="I16" s="84">
        <v>3000000</v>
      </c>
      <c r="J16" s="84">
        <v>3000000</v>
      </c>
      <c r="K16" s="84"/>
      <c r="L16" s="84"/>
      <c r="M16" s="84"/>
      <c r="N16" s="84"/>
      <c r="O16" s="84"/>
      <c r="P16" s="84"/>
      <c r="Q16" s="84"/>
      <c r="R16" s="84"/>
      <c r="S16" s="84"/>
    </row>
    <row r="17" ht="21" customHeight="1" spans="1:19">
      <c r="A17" s="101" t="s">
        <v>210</v>
      </c>
      <c r="B17" s="102"/>
      <c r="C17" s="102"/>
      <c r="D17" s="103"/>
      <c r="E17" s="103"/>
      <c r="F17" s="103"/>
      <c r="G17" s="120"/>
      <c r="H17" s="84">
        <v>580660</v>
      </c>
      <c r="I17" s="84">
        <v>4620650</v>
      </c>
      <c r="J17" s="84">
        <v>4620650</v>
      </c>
      <c r="K17" s="84"/>
      <c r="L17" s="84"/>
      <c r="M17" s="84"/>
      <c r="N17" s="84"/>
      <c r="O17" s="84"/>
      <c r="P17" s="84"/>
      <c r="Q17" s="84"/>
      <c r="R17" s="84"/>
      <c r="S17" s="84"/>
    </row>
    <row r="18" ht="21" customHeight="1" spans="1:19">
      <c r="A18" s="116" t="s">
        <v>734</v>
      </c>
      <c r="B18" s="5"/>
      <c r="C18" s="5"/>
      <c r="D18" s="116"/>
      <c r="E18" s="116"/>
      <c r="F18" s="116"/>
      <c r="G18" s="121"/>
      <c r="H18" s="122"/>
      <c r="I18" s="122"/>
      <c r="J18" s="122"/>
      <c r="K18" s="122"/>
      <c r="L18" s="122"/>
      <c r="M18" s="122"/>
      <c r="N18" s="122"/>
      <c r="O18" s="122"/>
      <c r="P18" s="122"/>
      <c r="Q18" s="122"/>
      <c r="R18" s="122"/>
      <c r="S18" s="122"/>
    </row>
  </sheetData>
  <mergeCells count="19">
    <mergeCell ref="A3:S3"/>
    <mergeCell ref="A4:H4"/>
    <mergeCell ref="I5:S5"/>
    <mergeCell ref="N6:S6"/>
    <mergeCell ref="A17:G17"/>
    <mergeCell ref="A18:S18"/>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zoomScale="90" zoomScaleNormal="90" workbookViewId="0">
      <pane ySplit="1" topLeftCell="A2" activePane="bottomLeft" state="frozen"/>
      <selection/>
      <selection pane="bottomLeft" activeCell="A4" sqref="A4:I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81"/>
      <c r="B2" s="89"/>
      <c r="C2" s="89"/>
      <c r="D2" s="89"/>
      <c r="E2" s="89"/>
      <c r="F2" s="89"/>
      <c r="G2" s="89"/>
      <c r="H2" s="81"/>
      <c r="I2" s="81"/>
      <c r="J2" s="81"/>
      <c r="K2" s="81"/>
      <c r="L2" s="81"/>
      <c r="M2" s="81"/>
      <c r="N2" s="104"/>
      <c r="O2" s="81"/>
      <c r="P2" s="81"/>
      <c r="Q2" s="89"/>
      <c r="R2" s="81"/>
      <c r="S2" s="112"/>
      <c r="T2" s="112" t="s">
        <v>735</v>
      </c>
    </row>
    <row r="3" ht="41.25" customHeight="1" spans="1:20">
      <c r="A3" s="77" t="str">
        <f>"2025"&amp;"年部门政府购买服务预算表"</f>
        <v>2025年部门政府购买服务预算表</v>
      </c>
      <c r="B3" s="69"/>
      <c r="C3" s="69"/>
      <c r="D3" s="69"/>
      <c r="E3" s="69"/>
      <c r="F3" s="69"/>
      <c r="G3" s="69"/>
      <c r="H3" s="90"/>
      <c r="I3" s="90"/>
      <c r="J3" s="90"/>
      <c r="K3" s="90"/>
      <c r="L3" s="90"/>
      <c r="M3" s="90"/>
      <c r="N3" s="105"/>
      <c r="O3" s="90"/>
      <c r="P3" s="90"/>
      <c r="Q3" s="69"/>
      <c r="R3" s="90"/>
      <c r="S3" s="105"/>
      <c r="T3" s="69"/>
    </row>
    <row r="4" ht="22.5" customHeight="1" spans="1:20">
      <c r="A4" s="78" t="s">
        <v>1</v>
      </c>
      <c r="B4" s="91"/>
      <c r="C4" s="91"/>
      <c r="D4" s="91"/>
      <c r="E4" s="91"/>
      <c r="F4" s="91"/>
      <c r="G4" s="91"/>
      <c r="H4" s="79"/>
      <c r="I4" s="79"/>
      <c r="J4" s="79"/>
      <c r="K4" s="79"/>
      <c r="L4" s="79"/>
      <c r="M4" s="79"/>
      <c r="N4" s="104"/>
      <c r="O4" s="81"/>
      <c r="P4" s="81"/>
      <c r="Q4" s="89"/>
      <c r="R4" s="81"/>
      <c r="S4" s="113"/>
      <c r="T4" s="112" t="s">
        <v>2</v>
      </c>
    </row>
    <row r="5" ht="24" customHeight="1" spans="1:20">
      <c r="A5" s="10" t="s">
        <v>220</v>
      </c>
      <c r="B5" s="92" t="s">
        <v>221</v>
      </c>
      <c r="C5" s="92" t="s">
        <v>710</v>
      </c>
      <c r="D5" s="92" t="s">
        <v>736</v>
      </c>
      <c r="E5" s="92" t="s">
        <v>737</v>
      </c>
      <c r="F5" s="92" t="s">
        <v>738</v>
      </c>
      <c r="G5" s="92" t="s">
        <v>739</v>
      </c>
      <c r="H5" s="93" t="s">
        <v>740</v>
      </c>
      <c r="I5" s="93" t="s">
        <v>741</v>
      </c>
      <c r="J5" s="106" t="s">
        <v>228</v>
      </c>
      <c r="K5" s="106"/>
      <c r="L5" s="106"/>
      <c r="M5" s="106"/>
      <c r="N5" s="107"/>
      <c r="O5" s="106"/>
      <c r="P5" s="106"/>
      <c r="Q5" s="86"/>
      <c r="R5" s="106"/>
      <c r="S5" s="107"/>
      <c r="T5" s="87"/>
    </row>
    <row r="6" ht="24" customHeight="1" spans="1:20">
      <c r="A6" s="15"/>
      <c r="B6" s="94"/>
      <c r="C6" s="94"/>
      <c r="D6" s="94"/>
      <c r="E6" s="94"/>
      <c r="F6" s="94"/>
      <c r="G6" s="94"/>
      <c r="H6" s="95"/>
      <c r="I6" s="95"/>
      <c r="J6" s="95" t="s">
        <v>56</v>
      </c>
      <c r="K6" s="95" t="s">
        <v>59</v>
      </c>
      <c r="L6" s="95" t="s">
        <v>716</v>
      </c>
      <c r="M6" s="95" t="s">
        <v>717</v>
      </c>
      <c r="N6" s="108" t="s">
        <v>718</v>
      </c>
      <c r="O6" s="109" t="s">
        <v>719</v>
      </c>
      <c r="P6" s="109"/>
      <c r="Q6" s="114"/>
      <c r="R6" s="109"/>
      <c r="S6" s="115"/>
      <c r="T6" s="96"/>
    </row>
    <row r="7" ht="54" customHeight="1" spans="1:20">
      <c r="A7" s="18"/>
      <c r="B7" s="96"/>
      <c r="C7" s="96"/>
      <c r="D7" s="96"/>
      <c r="E7" s="96"/>
      <c r="F7" s="96"/>
      <c r="G7" s="96"/>
      <c r="H7" s="97"/>
      <c r="I7" s="97"/>
      <c r="J7" s="97"/>
      <c r="K7" s="97" t="s">
        <v>58</v>
      </c>
      <c r="L7" s="97"/>
      <c r="M7" s="97"/>
      <c r="N7" s="110"/>
      <c r="O7" s="97" t="s">
        <v>58</v>
      </c>
      <c r="P7" s="97" t="s">
        <v>65</v>
      </c>
      <c r="Q7" s="96" t="s">
        <v>66</v>
      </c>
      <c r="R7" s="97" t="s">
        <v>67</v>
      </c>
      <c r="S7" s="110" t="s">
        <v>68</v>
      </c>
      <c r="T7" s="96" t="s">
        <v>69</v>
      </c>
    </row>
    <row r="8" ht="17.25" customHeight="1" spans="1:20">
      <c r="A8" s="19">
        <v>1</v>
      </c>
      <c r="B8" s="96">
        <v>2</v>
      </c>
      <c r="C8" s="19">
        <v>3</v>
      </c>
      <c r="D8" s="19">
        <v>4</v>
      </c>
      <c r="E8" s="96">
        <v>5</v>
      </c>
      <c r="F8" s="19">
        <v>6</v>
      </c>
      <c r="G8" s="19">
        <v>7</v>
      </c>
      <c r="H8" s="96">
        <v>8</v>
      </c>
      <c r="I8" s="19">
        <v>9</v>
      </c>
      <c r="J8" s="19">
        <v>10</v>
      </c>
      <c r="K8" s="96">
        <v>11</v>
      </c>
      <c r="L8" s="19">
        <v>12</v>
      </c>
      <c r="M8" s="19">
        <v>13</v>
      </c>
      <c r="N8" s="96">
        <v>14</v>
      </c>
      <c r="O8" s="19">
        <v>15</v>
      </c>
      <c r="P8" s="19">
        <v>16</v>
      </c>
      <c r="Q8" s="96">
        <v>17</v>
      </c>
      <c r="R8" s="19">
        <v>18</v>
      </c>
      <c r="S8" s="19">
        <v>19</v>
      </c>
      <c r="T8" s="19">
        <v>20</v>
      </c>
    </row>
    <row r="9" ht="21" customHeight="1" spans="1:20">
      <c r="A9" s="98" t="s">
        <v>71</v>
      </c>
      <c r="B9" s="99" t="s">
        <v>71</v>
      </c>
      <c r="C9" s="99" t="s">
        <v>347</v>
      </c>
      <c r="D9" s="99" t="s">
        <v>728</v>
      </c>
      <c r="E9" s="99" t="s">
        <v>742</v>
      </c>
      <c r="F9" s="99" t="s">
        <v>78</v>
      </c>
      <c r="G9" s="99" t="s">
        <v>743</v>
      </c>
      <c r="H9" s="100" t="s">
        <v>100</v>
      </c>
      <c r="I9" s="100" t="s">
        <v>744</v>
      </c>
      <c r="J9" s="84">
        <v>30000</v>
      </c>
      <c r="K9" s="84">
        <v>30000</v>
      </c>
      <c r="L9" s="84"/>
      <c r="M9" s="84"/>
      <c r="N9" s="84"/>
      <c r="O9" s="84"/>
      <c r="P9" s="84"/>
      <c r="Q9" s="84"/>
      <c r="R9" s="84"/>
      <c r="S9" s="84"/>
      <c r="T9" s="84"/>
    </row>
    <row r="10" ht="21" customHeight="1" spans="1:20">
      <c r="A10" s="98" t="s">
        <v>71</v>
      </c>
      <c r="B10" s="99" t="s">
        <v>71</v>
      </c>
      <c r="C10" s="99" t="s">
        <v>361</v>
      </c>
      <c r="D10" s="99" t="s">
        <v>730</v>
      </c>
      <c r="E10" s="99" t="s">
        <v>745</v>
      </c>
      <c r="F10" s="99" t="s">
        <v>78</v>
      </c>
      <c r="G10" s="99" t="s">
        <v>743</v>
      </c>
      <c r="H10" s="100" t="s">
        <v>100</v>
      </c>
      <c r="I10" s="100" t="s">
        <v>746</v>
      </c>
      <c r="J10" s="84">
        <v>994600</v>
      </c>
      <c r="K10" s="84">
        <v>994600</v>
      </c>
      <c r="L10" s="84"/>
      <c r="M10" s="84"/>
      <c r="N10" s="84"/>
      <c r="O10" s="84"/>
      <c r="P10" s="84"/>
      <c r="Q10" s="84"/>
      <c r="R10" s="84"/>
      <c r="S10" s="84"/>
      <c r="T10" s="84"/>
    </row>
    <row r="11" ht="21" customHeight="1" spans="1:20">
      <c r="A11" s="98" t="s">
        <v>71</v>
      </c>
      <c r="B11" s="99" t="s">
        <v>71</v>
      </c>
      <c r="C11" s="99" t="s">
        <v>363</v>
      </c>
      <c r="D11" s="99" t="s">
        <v>733</v>
      </c>
      <c r="E11" s="99" t="s">
        <v>745</v>
      </c>
      <c r="F11" s="99" t="s">
        <v>78</v>
      </c>
      <c r="G11" s="99" t="s">
        <v>743</v>
      </c>
      <c r="H11" s="100" t="s">
        <v>100</v>
      </c>
      <c r="I11" s="100" t="s">
        <v>747</v>
      </c>
      <c r="J11" s="84">
        <v>3000000</v>
      </c>
      <c r="K11" s="84">
        <v>3000000</v>
      </c>
      <c r="L11" s="84"/>
      <c r="M11" s="84"/>
      <c r="N11" s="84"/>
      <c r="O11" s="84"/>
      <c r="P11" s="84"/>
      <c r="Q11" s="84"/>
      <c r="R11" s="84"/>
      <c r="S11" s="84"/>
      <c r="T11" s="84"/>
    </row>
    <row r="12" ht="21" customHeight="1" spans="1:20">
      <c r="A12" s="101" t="s">
        <v>210</v>
      </c>
      <c r="B12" s="102"/>
      <c r="C12" s="102"/>
      <c r="D12" s="102"/>
      <c r="E12" s="102"/>
      <c r="F12" s="102"/>
      <c r="G12" s="102"/>
      <c r="H12" s="103"/>
      <c r="I12" s="111"/>
      <c r="J12" s="84">
        <v>4024600</v>
      </c>
      <c r="K12" s="84">
        <v>4024600</v>
      </c>
      <c r="L12" s="84"/>
      <c r="M12" s="84"/>
      <c r="N12" s="84"/>
      <c r="O12" s="84"/>
      <c r="P12" s="84"/>
      <c r="Q12" s="84"/>
      <c r="R12" s="84"/>
      <c r="S12" s="84"/>
      <c r="T12" s="84"/>
    </row>
  </sheetData>
  <mergeCells count="19">
    <mergeCell ref="A3:T3"/>
    <mergeCell ref="A4:I4"/>
    <mergeCell ref="J5:T5"/>
    <mergeCell ref="O6:T6"/>
    <mergeCell ref="A12:I12"/>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zoomScale="90" zoomScaleNormal="90" workbookViewId="0">
      <pane ySplit="1" topLeftCell="A2" activePane="bottomLeft" state="frozen"/>
      <selection/>
      <selection pane="bottomLeft" activeCell="A7" sqref="A7"/>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6"/>
      <c r="W2" s="3"/>
      <c r="X2" s="3" t="s">
        <v>748</v>
      </c>
    </row>
    <row r="3" ht="41.25" customHeight="1" spans="1:24">
      <c r="A3" s="77" t="str">
        <f>"2025"&amp;"年市对下转移支付预算表"</f>
        <v>2025年市对下转移支付预算表</v>
      </c>
      <c r="B3" s="4"/>
      <c r="C3" s="4"/>
      <c r="D3" s="4"/>
      <c r="E3" s="4"/>
      <c r="F3" s="4"/>
      <c r="G3" s="4"/>
      <c r="H3" s="4"/>
      <c r="I3" s="4"/>
      <c r="J3" s="4"/>
      <c r="K3" s="4"/>
      <c r="L3" s="4"/>
      <c r="M3" s="4"/>
      <c r="N3" s="4"/>
      <c r="O3" s="4"/>
      <c r="P3" s="4"/>
      <c r="Q3" s="4"/>
      <c r="R3" s="4"/>
      <c r="S3" s="4"/>
      <c r="T3" s="4"/>
      <c r="U3" s="4"/>
      <c r="V3" s="4"/>
      <c r="W3" s="69"/>
      <c r="X3" s="69"/>
    </row>
    <row r="4" ht="18" customHeight="1" spans="1:24">
      <c r="A4" s="78" t="s">
        <v>1</v>
      </c>
      <c r="B4" s="79"/>
      <c r="C4" s="79"/>
      <c r="D4" s="80"/>
      <c r="E4" s="81"/>
      <c r="F4" s="81"/>
      <c r="G4" s="81"/>
      <c r="H4" s="81"/>
      <c r="I4" s="81"/>
      <c r="W4" s="8"/>
      <c r="X4" s="8" t="s">
        <v>2</v>
      </c>
    </row>
    <row r="5" ht="19.5" customHeight="1" spans="1:24">
      <c r="A5" s="29" t="s">
        <v>749</v>
      </c>
      <c r="B5" s="11" t="s">
        <v>228</v>
      </c>
      <c r="C5" s="12"/>
      <c r="D5" s="12"/>
      <c r="E5" s="11" t="s">
        <v>750</v>
      </c>
      <c r="F5" s="12"/>
      <c r="G5" s="12"/>
      <c r="H5" s="12"/>
      <c r="I5" s="12"/>
      <c r="J5" s="12"/>
      <c r="K5" s="12"/>
      <c r="L5" s="12"/>
      <c r="M5" s="12"/>
      <c r="N5" s="12"/>
      <c r="O5" s="12"/>
      <c r="P5" s="12"/>
      <c r="Q5" s="12"/>
      <c r="R5" s="12"/>
      <c r="S5" s="12"/>
      <c r="T5" s="12"/>
      <c r="U5" s="12"/>
      <c r="V5" s="12"/>
      <c r="W5" s="86"/>
      <c r="X5" s="87"/>
    </row>
    <row r="6" ht="40.5" customHeight="1" spans="1:24">
      <c r="A6" s="19"/>
      <c r="B6" s="30" t="s">
        <v>56</v>
      </c>
      <c r="C6" s="10" t="s">
        <v>59</v>
      </c>
      <c r="D6" s="82" t="s">
        <v>716</v>
      </c>
      <c r="E6" s="50" t="s">
        <v>751</v>
      </c>
      <c r="F6" s="50" t="s">
        <v>752</v>
      </c>
      <c r="G6" s="50" t="s">
        <v>753</v>
      </c>
      <c r="H6" s="50" t="s">
        <v>754</v>
      </c>
      <c r="I6" s="50" t="s">
        <v>755</v>
      </c>
      <c r="J6" s="50" t="s">
        <v>756</v>
      </c>
      <c r="K6" s="50" t="s">
        <v>757</v>
      </c>
      <c r="L6" s="50" t="s">
        <v>758</v>
      </c>
      <c r="M6" s="50" t="s">
        <v>759</v>
      </c>
      <c r="N6" s="50" t="s">
        <v>760</v>
      </c>
      <c r="O6" s="50" t="s">
        <v>761</v>
      </c>
      <c r="P6" s="50" t="s">
        <v>762</v>
      </c>
      <c r="Q6" s="50" t="s">
        <v>763</v>
      </c>
      <c r="R6" s="50" t="s">
        <v>764</v>
      </c>
      <c r="S6" s="50" t="s">
        <v>765</v>
      </c>
      <c r="T6" s="50" t="s">
        <v>766</v>
      </c>
      <c r="U6" s="50" t="s">
        <v>767</v>
      </c>
      <c r="V6" s="50" t="s">
        <v>768</v>
      </c>
      <c r="W6" s="50" t="s">
        <v>769</v>
      </c>
      <c r="X6" s="88" t="s">
        <v>770</v>
      </c>
    </row>
    <row r="7" ht="19.5" customHeight="1" spans="1:24">
      <c r="A7" s="20">
        <v>1</v>
      </c>
      <c r="B7" s="20">
        <v>2</v>
      </c>
      <c r="C7" s="20">
        <v>3</v>
      </c>
      <c r="D7" s="83">
        <v>4</v>
      </c>
      <c r="E7" s="38">
        <v>5</v>
      </c>
      <c r="F7" s="20">
        <v>6</v>
      </c>
      <c r="G7" s="20">
        <v>7</v>
      </c>
      <c r="H7" s="83">
        <v>8</v>
      </c>
      <c r="I7" s="20">
        <v>9</v>
      </c>
      <c r="J7" s="20">
        <v>10</v>
      </c>
      <c r="K7" s="20">
        <v>11</v>
      </c>
      <c r="L7" s="83">
        <v>12</v>
      </c>
      <c r="M7" s="20">
        <v>13</v>
      </c>
      <c r="N7" s="20">
        <v>14</v>
      </c>
      <c r="O7" s="20">
        <v>15</v>
      </c>
      <c r="P7" s="83">
        <v>16</v>
      </c>
      <c r="Q7" s="20">
        <v>17</v>
      </c>
      <c r="R7" s="20">
        <v>18</v>
      </c>
      <c r="S7" s="20">
        <v>19</v>
      </c>
      <c r="T7" s="83">
        <v>20</v>
      </c>
      <c r="U7" s="83">
        <v>21</v>
      </c>
      <c r="V7" s="83">
        <v>22</v>
      </c>
      <c r="W7" s="38">
        <v>23</v>
      </c>
      <c r="X7" s="38">
        <v>24</v>
      </c>
    </row>
    <row r="8" ht="19.5" customHeight="1" spans="1:24">
      <c r="A8" s="31"/>
      <c r="B8" s="84"/>
      <c r="C8" s="84"/>
      <c r="D8" s="84"/>
      <c r="E8" s="84"/>
      <c r="F8" s="84"/>
      <c r="G8" s="84"/>
      <c r="H8" s="84"/>
      <c r="I8" s="84"/>
      <c r="J8" s="84"/>
      <c r="K8" s="84"/>
      <c r="L8" s="84"/>
      <c r="M8" s="84"/>
      <c r="N8" s="84"/>
      <c r="O8" s="84"/>
      <c r="P8" s="84"/>
      <c r="Q8" s="84"/>
      <c r="R8" s="84"/>
      <c r="S8" s="84"/>
      <c r="T8" s="84"/>
      <c r="U8" s="84"/>
      <c r="V8" s="84"/>
      <c r="W8" s="84"/>
      <c r="X8" s="84"/>
    </row>
    <row r="9" ht="19.5" customHeight="1" spans="1:24">
      <c r="A9" s="72"/>
      <c r="B9" s="84"/>
      <c r="C9" s="84"/>
      <c r="D9" s="84"/>
      <c r="E9" s="84"/>
      <c r="F9" s="84"/>
      <c r="G9" s="84"/>
      <c r="H9" s="84"/>
      <c r="I9" s="84"/>
      <c r="J9" s="84"/>
      <c r="K9" s="84"/>
      <c r="L9" s="84"/>
      <c r="M9" s="84"/>
      <c r="N9" s="84"/>
      <c r="O9" s="84"/>
      <c r="P9" s="84"/>
      <c r="Q9" s="84"/>
      <c r="R9" s="84"/>
      <c r="S9" s="84"/>
      <c r="T9" s="84"/>
      <c r="U9" s="84"/>
      <c r="V9" s="84"/>
      <c r="W9" s="84"/>
      <c r="X9" s="84"/>
    </row>
    <row r="11" s="67" customFormat="1" customHeight="1" spans="1:23">
      <c r="A11" s="85" t="s">
        <v>771</v>
      </c>
      <c r="B11" s="85"/>
      <c r="C11" s="85"/>
      <c r="D11" s="85"/>
      <c r="E11" s="85"/>
      <c r="F11" s="85"/>
      <c r="G11" s="85"/>
      <c r="H11" s="85"/>
      <c r="I11" s="85"/>
      <c r="J11" s="85"/>
      <c r="K11" s="85"/>
      <c r="L11" s="85"/>
      <c r="M11" s="85"/>
      <c r="N11" s="85"/>
      <c r="O11" s="85"/>
      <c r="P11" s="85"/>
      <c r="Q11" s="85"/>
      <c r="R11" s="85"/>
      <c r="S11" s="85"/>
      <c r="T11" s="85"/>
      <c r="U11" s="85"/>
      <c r="V11" s="85"/>
      <c r="W11" s="85"/>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zoomScale="90" zoomScaleNormal="90" workbookViewId="0">
      <pane ySplit="1" topLeftCell="A2" activePane="bottomLeft" state="frozen"/>
      <selection/>
      <selection pane="bottomLeft" activeCell="A10" sqref="A1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772</v>
      </c>
    </row>
    <row r="3" ht="41.25" customHeight="1" spans="1:10">
      <c r="A3" s="68" t="str">
        <f>"2025"&amp;"年市对下转移支付绩效目标表"</f>
        <v>2025年市对下转移支付绩效目标表</v>
      </c>
      <c r="B3" s="4"/>
      <c r="C3" s="4"/>
      <c r="D3" s="4"/>
      <c r="E3" s="4"/>
      <c r="F3" s="69"/>
      <c r="G3" s="4"/>
      <c r="H3" s="69"/>
      <c r="I3" s="69"/>
      <c r="J3" s="4"/>
    </row>
    <row r="4" ht="17.25" customHeight="1" spans="1:1">
      <c r="A4" s="5" t="s">
        <v>1</v>
      </c>
    </row>
    <row r="5" ht="44.25" customHeight="1" spans="1:10">
      <c r="A5" s="70" t="s">
        <v>749</v>
      </c>
      <c r="B5" s="70" t="s">
        <v>369</v>
      </c>
      <c r="C5" s="70" t="s">
        <v>370</v>
      </c>
      <c r="D5" s="70" t="s">
        <v>371</v>
      </c>
      <c r="E5" s="70" t="s">
        <v>372</v>
      </c>
      <c r="F5" s="71" t="s">
        <v>373</v>
      </c>
      <c r="G5" s="70" t="s">
        <v>374</v>
      </c>
      <c r="H5" s="71" t="s">
        <v>375</v>
      </c>
      <c r="I5" s="71" t="s">
        <v>376</v>
      </c>
      <c r="J5" s="70" t="s">
        <v>377</v>
      </c>
    </row>
    <row r="6" ht="14.25" customHeight="1" spans="1:10">
      <c r="A6" s="70">
        <v>1</v>
      </c>
      <c r="B6" s="70">
        <v>2</v>
      </c>
      <c r="C6" s="70">
        <v>3</v>
      </c>
      <c r="D6" s="70">
        <v>4</v>
      </c>
      <c r="E6" s="70">
        <v>5</v>
      </c>
      <c r="F6" s="71">
        <v>6</v>
      </c>
      <c r="G6" s="70">
        <v>7</v>
      </c>
      <c r="H6" s="71">
        <v>8</v>
      </c>
      <c r="I6" s="71">
        <v>9</v>
      </c>
      <c r="J6" s="70">
        <v>10</v>
      </c>
    </row>
    <row r="7" ht="42" customHeight="1" spans="1:10">
      <c r="A7" s="31"/>
      <c r="B7" s="72"/>
      <c r="C7" s="72"/>
      <c r="D7" s="72"/>
      <c r="E7" s="73"/>
      <c r="F7" s="74"/>
      <c r="G7" s="73"/>
      <c r="H7" s="74"/>
      <c r="I7" s="74"/>
      <c r="J7" s="73"/>
    </row>
    <row r="8" ht="42" customHeight="1" spans="1:10">
      <c r="A8" s="31"/>
      <c r="B8" s="21"/>
      <c r="C8" s="21"/>
      <c r="D8" s="21"/>
      <c r="E8" s="31"/>
      <c r="F8" s="21"/>
      <c r="G8" s="31"/>
      <c r="H8" s="21"/>
      <c r="I8" s="21"/>
      <c r="J8" s="31"/>
    </row>
    <row r="10" s="67" customFormat="1" ht="14" customHeight="1" spans="1:10">
      <c r="A10" s="75" t="s">
        <v>773</v>
      </c>
      <c r="B10" s="75"/>
      <c r="C10" s="75"/>
      <c r="D10" s="75"/>
      <c r="E10" s="75"/>
      <c r="G10" s="75"/>
      <c r="J10" s="75"/>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zoomScale="90" zoomScaleNormal="90" workbookViewId="0">
      <pane ySplit="1" topLeftCell="A2" activePane="bottomLeft" state="frozen"/>
      <selection/>
      <selection pane="bottomLeft" activeCell="B16" sqref="B1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40" t="s">
        <v>774</v>
      </c>
      <c r="B2" s="41"/>
      <c r="C2" s="41"/>
      <c r="D2" s="42"/>
      <c r="E2" s="42"/>
      <c r="F2" s="42"/>
      <c r="G2" s="41"/>
      <c r="H2" s="41"/>
      <c r="I2" s="42"/>
    </row>
    <row r="3" ht="41.25" customHeight="1" spans="1:9">
      <c r="A3" s="43" t="str">
        <f>"2025"&amp;"年新增资产配置预算表"</f>
        <v>2025年新增资产配置预算表</v>
      </c>
      <c r="B3" s="44"/>
      <c r="C3" s="44"/>
      <c r="D3" s="45"/>
      <c r="E3" s="45"/>
      <c r="F3" s="45"/>
      <c r="G3" s="44"/>
      <c r="H3" s="44"/>
      <c r="I3" s="45"/>
    </row>
    <row r="4" customHeight="1" spans="1:9">
      <c r="A4" s="46" t="str">
        <f>"单位名称："&amp;"昆明市官渡区发展和改革局"</f>
        <v>单位名称：昆明市官渡区发展和改革局</v>
      </c>
      <c r="B4" s="47"/>
      <c r="C4" s="47"/>
      <c r="D4" s="48"/>
      <c r="F4" s="45"/>
      <c r="G4" s="44"/>
      <c r="H4" s="44"/>
      <c r="I4" s="66" t="s">
        <v>2</v>
      </c>
    </row>
    <row r="5" ht="28.5" customHeight="1" spans="1:9">
      <c r="A5" s="49" t="s">
        <v>220</v>
      </c>
      <c r="B5" s="50" t="s">
        <v>221</v>
      </c>
      <c r="C5" s="51" t="s">
        <v>775</v>
      </c>
      <c r="D5" s="49" t="s">
        <v>776</v>
      </c>
      <c r="E5" s="49" t="s">
        <v>777</v>
      </c>
      <c r="F5" s="49" t="s">
        <v>778</v>
      </c>
      <c r="G5" s="50" t="s">
        <v>779</v>
      </c>
      <c r="H5" s="38"/>
      <c r="I5" s="49"/>
    </row>
    <row r="6" ht="21" customHeight="1" spans="1:9">
      <c r="A6" s="51"/>
      <c r="B6" s="52"/>
      <c r="C6" s="52"/>
      <c r="D6" s="53"/>
      <c r="E6" s="52"/>
      <c r="F6" s="52"/>
      <c r="G6" s="50" t="s">
        <v>714</v>
      </c>
      <c r="H6" s="50" t="s">
        <v>780</v>
      </c>
      <c r="I6" s="50" t="s">
        <v>781</v>
      </c>
    </row>
    <row r="7" ht="17.25" customHeight="1" spans="1:9">
      <c r="A7" s="54" t="s">
        <v>84</v>
      </c>
      <c r="B7" s="55"/>
      <c r="C7" s="56" t="s">
        <v>85</v>
      </c>
      <c r="D7" s="54" t="s">
        <v>86</v>
      </c>
      <c r="E7" s="57" t="s">
        <v>87</v>
      </c>
      <c r="F7" s="54" t="s">
        <v>88</v>
      </c>
      <c r="G7" s="56" t="s">
        <v>89</v>
      </c>
      <c r="H7" s="58" t="s">
        <v>90</v>
      </c>
      <c r="I7" s="57" t="s">
        <v>91</v>
      </c>
    </row>
    <row r="8" ht="19.5" customHeight="1" spans="1:9">
      <c r="A8" s="59"/>
      <c r="B8" s="33"/>
      <c r="C8" s="33"/>
      <c r="D8" s="31"/>
      <c r="E8" s="21"/>
      <c r="F8" s="58"/>
      <c r="G8" s="60"/>
      <c r="H8" s="61"/>
      <c r="I8" s="61"/>
    </row>
    <row r="9" ht="19.5" customHeight="1" spans="1:9">
      <c r="A9" s="62" t="s">
        <v>56</v>
      </c>
      <c r="B9" s="63"/>
      <c r="C9" s="63"/>
      <c r="D9" s="64"/>
      <c r="E9" s="65"/>
      <c r="F9" s="65"/>
      <c r="G9" s="60"/>
      <c r="H9" s="61"/>
      <c r="I9" s="61"/>
    </row>
    <row r="11" customHeight="1" spans="1:1">
      <c r="A11" t="s">
        <v>782</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zoomScale="90" zoomScaleNormal="90" workbookViewId="0">
      <pane ySplit="1" topLeftCell="A2" activePane="bottomLeft" state="frozen"/>
      <selection/>
      <selection pane="bottomLeft" activeCell="B22" sqref="B2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783</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
        <v>1</v>
      </c>
      <c r="B4" s="6"/>
      <c r="C4" s="6"/>
      <c r="D4" s="6"/>
      <c r="E4" s="6"/>
      <c r="F4" s="6"/>
      <c r="G4" s="6"/>
      <c r="H4" s="7"/>
      <c r="I4" s="7"/>
      <c r="J4" s="7"/>
      <c r="K4" s="8" t="s">
        <v>2</v>
      </c>
    </row>
    <row r="5" ht="21.75" customHeight="1" spans="1:11">
      <c r="A5" s="9" t="s">
        <v>308</v>
      </c>
      <c r="B5" s="9" t="s">
        <v>223</v>
      </c>
      <c r="C5" s="9" t="s">
        <v>309</v>
      </c>
      <c r="D5" s="10" t="s">
        <v>224</v>
      </c>
      <c r="E5" s="10" t="s">
        <v>225</v>
      </c>
      <c r="F5" s="10" t="s">
        <v>310</v>
      </c>
      <c r="G5" s="10" t="s">
        <v>311</v>
      </c>
      <c r="H5" s="29" t="s">
        <v>56</v>
      </c>
      <c r="I5" s="11" t="s">
        <v>784</v>
      </c>
      <c r="J5" s="12"/>
      <c r="K5" s="13"/>
    </row>
    <row r="6" ht="21.75" customHeight="1" spans="1:11">
      <c r="A6" s="14"/>
      <c r="B6" s="14"/>
      <c r="C6" s="14"/>
      <c r="D6" s="15"/>
      <c r="E6" s="15"/>
      <c r="F6" s="15"/>
      <c r="G6" s="15"/>
      <c r="H6" s="30"/>
      <c r="I6" s="10" t="s">
        <v>59</v>
      </c>
      <c r="J6" s="10" t="s">
        <v>60</v>
      </c>
      <c r="K6" s="10" t="s">
        <v>61</v>
      </c>
    </row>
    <row r="7" ht="40.5" customHeight="1" spans="1:11">
      <c r="A7" s="17"/>
      <c r="B7" s="17"/>
      <c r="C7" s="17"/>
      <c r="D7" s="18"/>
      <c r="E7" s="18"/>
      <c r="F7" s="18"/>
      <c r="G7" s="18"/>
      <c r="H7" s="19"/>
      <c r="I7" s="18" t="s">
        <v>58</v>
      </c>
      <c r="J7" s="18"/>
      <c r="K7" s="18"/>
    </row>
    <row r="8" ht="15" customHeight="1" spans="1:11">
      <c r="A8" s="20">
        <v>1</v>
      </c>
      <c r="B8" s="20">
        <v>2</v>
      </c>
      <c r="C8" s="20">
        <v>3</v>
      </c>
      <c r="D8" s="20">
        <v>4</v>
      </c>
      <c r="E8" s="20">
        <v>5</v>
      </c>
      <c r="F8" s="20">
        <v>6</v>
      </c>
      <c r="G8" s="20">
        <v>7</v>
      </c>
      <c r="H8" s="20">
        <v>8</v>
      </c>
      <c r="I8" s="20">
        <v>9</v>
      </c>
      <c r="J8" s="38">
        <v>10</v>
      </c>
      <c r="K8" s="38">
        <v>11</v>
      </c>
    </row>
    <row r="9" ht="18.75" customHeight="1" spans="1:11">
      <c r="A9" s="31"/>
      <c r="B9" s="21"/>
      <c r="C9" s="31"/>
      <c r="D9" s="31"/>
      <c r="E9" s="31"/>
      <c r="F9" s="31"/>
      <c r="G9" s="31"/>
      <c r="H9" s="32"/>
      <c r="I9" s="39"/>
      <c r="J9" s="39"/>
      <c r="K9" s="32"/>
    </row>
    <row r="10" ht="18.75" customHeight="1" spans="1:11">
      <c r="A10" s="33"/>
      <c r="B10" s="21"/>
      <c r="C10" s="21"/>
      <c r="D10" s="21"/>
      <c r="E10" s="21"/>
      <c r="F10" s="21"/>
      <c r="G10" s="21"/>
      <c r="H10" s="23"/>
      <c r="I10" s="23"/>
      <c r="J10" s="23"/>
      <c r="K10" s="32"/>
    </row>
    <row r="11" ht="18.75" customHeight="1" spans="1:11">
      <c r="A11" s="34" t="s">
        <v>210</v>
      </c>
      <c r="B11" s="35"/>
      <c r="C11" s="35"/>
      <c r="D11" s="35"/>
      <c r="E11" s="35"/>
      <c r="F11" s="35"/>
      <c r="G11" s="36"/>
      <c r="H11" s="23"/>
      <c r="I11" s="23"/>
      <c r="J11" s="23"/>
      <c r="K11" s="32"/>
    </row>
    <row r="13" s="28" customFormat="1" ht="12.75" spans="1:4">
      <c r="A13" s="37" t="s">
        <v>785</v>
      </c>
      <c r="B13" s="37"/>
      <c r="C13" s="37"/>
      <c r="D13" s="37"/>
    </row>
  </sheetData>
  <mergeCells count="16">
    <mergeCell ref="A3:K3"/>
    <mergeCell ref="A4:G4"/>
    <mergeCell ref="I5:K5"/>
    <mergeCell ref="A11:G11"/>
    <mergeCell ref="A13:D13"/>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tabSelected="1" zoomScale="90" zoomScaleNormal="90" workbookViewId="0">
      <pane ySplit="1" topLeftCell="A11" activePane="bottomLeft" state="frozen"/>
      <selection/>
      <selection pane="bottomLeft" activeCell="B5" sqref="B5:B7"/>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786</v>
      </c>
    </row>
    <row r="3" ht="41.25" customHeight="1" spans="1:7">
      <c r="A3" s="4" t="str">
        <f>"2025"&amp;"年部门项目中期规划预算表"</f>
        <v>2025年部门项目中期规划预算表</v>
      </c>
      <c r="B3" s="4"/>
      <c r="C3" s="4"/>
      <c r="D3" s="4"/>
      <c r="E3" s="4"/>
      <c r="F3" s="4"/>
      <c r="G3" s="4"/>
    </row>
    <row r="4" ht="13.5" customHeight="1" spans="1:7">
      <c r="A4" s="5" t="s">
        <v>1</v>
      </c>
      <c r="B4" s="6"/>
      <c r="C4" s="6"/>
      <c r="D4" s="6"/>
      <c r="E4" s="7"/>
      <c r="F4" s="7"/>
      <c r="G4" s="8" t="s">
        <v>2</v>
      </c>
    </row>
    <row r="5" ht="21.75" customHeight="1" spans="1:7">
      <c r="A5" s="9" t="s">
        <v>309</v>
      </c>
      <c r="B5" s="9" t="s">
        <v>308</v>
      </c>
      <c r="C5" s="9" t="s">
        <v>223</v>
      </c>
      <c r="D5" s="10" t="s">
        <v>787</v>
      </c>
      <c r="E5" s="11" t="s">
        <v>59</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ht="17.25" customHeight="1" spans="1:7">
      <c r="A9" s="21" t="s">
        <v>71</v>
      </c>
      <c r="B9" s="22"/>
      <c r="C9" s="22"/>
      <c r="D9" s="21"/>
      <c r="E9" s="23">
        <v>36229235</v>
      </c>
      <c r="F9" s="23"/>
      <c r="G9" s="23"/>
    </row>
    <row r="10" ht="18.75" customHeight="1" spans="1:7">
      <c r="A10" s="21"/>
      <c r="B10" s="21" t="s">
        <v>788</v>
      </c>
      <c r="C10" s="21" t="s">
        <v>316</v>
      </c>
      <c r="D10" s="21" t="s">
        <v>789</v>
      </c>
      <c r="E10" s="23">
        <v>3000</v>
      </c>
      <c r="F10" s="23"/>
      <c r="G10" s="23"/>
    </row>
    <row r="11" ht="18.75" customHeight="1" spans="1:7">
      <c r="A11" s="24"/>
      <c r="B11" s="21" t="s">
        <v>788</v>
      </c>
      <c r="C11" s="21" t="s">
        <v>319</v>
      </c>
      <c r="D11" s="21" t="s">
        <v>789</v>
      </c>
      <c r="E11" s="23">
        <v>100000</v>
      </c>
      <c r="F11" s="23"/>
      <c r="G11" s="23"/>
    </row>
    <row r="12" ht="18.75" customHeight="1" spans="1:7">
      <c r="A12" s="24"/>
      <c r="B12" s="21" t="s">
        <v>788</v>
      </c>
      <c r="C12" s="21" t="s">
        <v>321</v>
      </c>
      <c r="D12" s="21" t="s">
        <v>789</v>
      </c>
      <c r="E12" s="23">
        <v>18000000</v>
      </c>
      <c r="F12" s="23"/>
      <c r="G12" s="23"/>
    </row>
    <row r="13" ht="18.75" customHeight="1" spans="1:7">
      <c r="A13" s="24"/>
      <c r="B13" s="21" t="s">
        <v>788</v>
      </c>
      <c r="C13" s="21" t="s">
        <v>327</v>
      </c>
      <c r="D13" s="21" t="s">
        <v>789</v>
      </c>
      <c r="E13" s="23">
        <v>350000</v>
      </c>
      <c r="F13" s="23"/>
      <c r="G13" s="23"/>
    </row>
    <row r="14" ht="29" customHeight="1" spans="1:7">
      <c r="A14" s="24"/>
      <c r="B14" s="21" t="s">
        <v>788</v>
      </c>
      <c r="C14" s="21" t="s">
        <v>329</v>
      </c>
      <c r="D14" s="21" t="s">
        <v>789</v>
      </c>
      <c r="E14" s="23">
        <v>240000</v>
      </c>
      <c r="F14" s="23"/>
      <c r="G14" s="23"/>
    </row>
    <row r="15" ht="18.75" customHeight="1" spans="1:7">
      <c r="A15" s="24"/>
      <c r="B15" s="21" t="s">
        <v>788</v>
      </c>
      <c r="C15" s="21" t="s">
        <v>331</v>
      </c>
      <c r="D15" s="21" t="s">
        <v>789</v>
      </c>
      <c r="E15" s="23">
        <v>86115</v>
      </c>
      <c r="F15" s="23"/>
      <c r="G15" s="23"/>
    </row>
    <row r="16" ht="18.75" customHeight="1" spans="1:7">
      <c r="A16" s="24"/>
      <c r="B16" s="21" t="s">
        <v>788</v>
      </c>
      <c r="C16" s="21" t="s">
        <v>333</v>
      </c>
      <c r="D16" s="21" t="s">
        <v>789</v>
      </c>
      <c r="E16" s="23">
        <v>544660</v>
      </c>
      <c r="F16" s="23"/>
      <c r="G16" s="23"/>
    </row>
    <row r="17" ht="18.75" customHeight="1" spans="1:7">
      <c r="A17" s="24"/>
      <c r="B17" s="21" t="s">
        <v>788</v>
      </c>
      <c r="C17" s="21" t="s">
        <v>337</v>
      </c>
      <c r="D17" s="21" t="s">
        <v>789</v>
      </c>
      <c r="E17" s="23">
        <v>250000</v>
      </c>
      <c r="F17" s="23"/>
      <c r="G17" s="23"/>
    </row>
    <row r="18" ht="18.75" customHeight="1" spans="1:7">
      <c r="A18" s="24"/>
      <c r="B18" s="21" t="s">
        <v>788</v>
      </c>
      <c r="C18" s="21" t="s">
        <v>339</v>
      </c>
      <c r="D18" s="21" t="s">
        <v>789</v>
      </c>
      <c r="E18" s="23">
        <v>40000</v>
      </c>
      <c r="F18" s="23"/>
      <c r="G18" s="23"/>
    </row>
    <row r="19" ht="18.75" customHeight="1" spans="1:7">
      <c r="A19" s="24"/>
      <c r="B19" s="21" t="s">
        <v>788</v>
      </c>
      <c r="C19" s="21" t="s">
        <v>341</v>
      </c>
      <c r="D19" s="21" t="s">
        <v>789</v>
      </c>
      <c r="E19" s="23">
        <v>5000000</v>
      </c>
      <c r="F19" s="23"/>
      <c r="G19" s="23"/>
    </row>
    <row r="20" ht="18.75" customHeight="1" spans="1:7">
      <c r="A20" s="24"/>
      <c r="B20" s="21" t="s">
        <v>788</v>
      </c>
      <c r="C20" s="21" t="s">
        <v>345</v>
      </c>
      <c r="D20" s="21" t="s">
        <v>789</v>
      </c>
      <c r="E20" s="23">
        <v>50000</v>
      </c>
      <c r="F20" s="23"/>
      <c r="G20" s="23"/>
    </row>
    <row r="21" ht="18.75" customHeight="1" spans="1:7">
      <c r="A21" s="24"/>
      <c r="B21" s="21" t="s">
        <v>788</v>
      </c>
      <c r="C21" s="21" t="s">
        <v>347</v>
      </c>
      <c r="D21" s="21" t="s">
        <v>789</v>
      </c>
      <c r="E21" s="23">
        <v>30000</v>
      </c>
      <c r="F21" s="23"/>
      <c r="G21" s="23"/>
    </row>
    <row r="22" ht="18.75" customHeight="1" spans="1:7">
      <c r="A22" s="24"/>
      <c r="B22" s="21" t="s">
        <v>788</v>
      </c>
      <c r="C22" s="21" t="s">
        <v>351</v>
      </c>
      <c r="D22" s="21" t="s">
        <v>789</v>
      </c>
      <c r="E22" s="23">
        <v>20000</v>
      </c>
      <c r="F22" s="23"/>
      <c r="G22" s="23"/>
    </row>
    <row r="23" ht="18.75" customHeight="1" spans="1:7">
      <c r="A23" s="24"/>
      <c r="B23" s="21" t="s">
        <v>788</v>
      </c>
      <c r="C23" s="21" t="s">
        <v>353</v>
      </c>
      <c r="D23" s="21" t="s">
        <v>789</v>
      </c>
      <c r="E23" s="23">
        <v>3600000</v>
      </c>
      <c r="F23" s="23"/>
      <c r="G23" s="23"/>
    </row>
    <row r="24" ht="18.75" customHeight="1" spans="1:7">
      <c r="A24" s="24"/>
      <c r="B24" s="21" t="s">
        <v>788</v>
      </c>
      <c r="C24" s="21" t="s">
        <v>355</v>
      </c>
      <c r="D24" s="21" t="s">
        <v>789</v>
      </c>
      <c r="E24" s="23">
        <v>41000</v>
      </c>
      <c r="F24" s="23"/>
      <c r="G24" s="23"/>
    </row>
    <row r="25" ht="18.75" customHeight="1" spans="1:7">
      <c r="A25" s="24"/>
      <c r="B25" s="21" t="s">
        <v>788</v>
      </c>
      <c r="C25" s="21" t="s">
        <v>357</v>
      </c>
      <c r="D25" s="21" t="s">
        <v>789</v>
      </c>
      <c r="E25" s="23">
        <v>34800</v>
      </c>
      <c r="F25" s="23"/>
      <c r="G25" s="23"/>
    </row>
    <row r="26" ht="18.75" customHeight="1" spans="1:7">
      <c r="A26" s="24"/>
      <c r="B26" s="21" t="s">
        <v>788</v>
      </c>
      <c r="C26" s="21" t="s">
        <v>359</v>
      </c>
      <c r="D26" s="21" t="s">
        <v>789</v>
      </c>
      <c r="E26" s="23">
        <v>1235060</v>
      </c>
      <c r="F26" s="23"/>
      <c r="G26" s="23"/>
    </row>
    <row r="27" ht="18.75" customHeight="1" spans="1:7">
      <c r="A27" s="24"/>
      <c r="B27" s="21" t="s">
        <v>788</v>
      </c>
      <c r="C27" s="21" t="s">
        <v>361</v>
      </c>
      <c r="D27" s="21" t="s">
        <v>789</v>
      </c>
      <c r="E27" s="23">
        <v>994600</v>
      </c>
      <c r="F27" s="23"/>
      <c r="G27" s="23"/>
    </row>
    <row r="28" ht="18.75" customHeight="1" spans="1:7">
      <c r="A28" s="24"/>
      <c r="B28" s="21" t="s">
        <v>788</v>
      </c>
      <c r="C28" s="21" t="s">
        <v>363</v>
      </c>
      <c r="D28" s="21" t="s">
        <v>789</v>
      </c>
      <c r="E28" s="23">
        <v>3000000</v>
      </c>
      <c r="F28" s="23"/>
      <c r="G28" s="23"/>
    </row>
    <row r="29" ht="18.75" customHeight="1" spans="1:7">
      <c r="A29" s="24"/>
      <c r="B29" s="21" t="s">
        <v>788</v>
      </c>
      <c r="C29" s="21" t="s">
        <v>365</v>
      </c>
      <c r="D29" s="21" t="s">
        <v>789</v>
      </c>
      <c r="E29" s="23">
        <v>2000000</v>
      </c>
      <c r="F29" s="23"/>
      <c r="G29" s="23"/>
    </row>
    <row r="30" ht="24" customHeight="1" spans="1:7">
      <c r="A30" s="24"/>
      <c r="B30" s="21" t="s">
        <v>788</v>
      </c>
      <c r="C30" s="21" t="s">
        <v>367</v>
      </c>
      <c r="D30" s="21" t="s">
        <v>789</v>
      </c>
      <c r="E30" s="23">
        <v>610000</v>
      </c>
      <c r="F30" s="23"/>
      <c r="G30" s="23"/>
    </row>
    <row r="31" ht="18.75" customHeight="1" spans="1:7">
      <c r="A31" s="25" t="s">
        <v>56</v>
      </c>
      <c r="B31" s="26" t="s">
        <v>790</v>
      </c>
      <c r="C31" s="26"/>
      <c r="D31" s="27"/>
      <c r="E31" s="23">
        <v>36229235</v>
      </c>
      <c r="F31" s="23"/>
      <c r="G31" s="23"/>
    </row>
  </sheetData>
  <mergeCells count="11">
    <mergeCell ref="A3:G3"/>
    <mergeCell ref="A4:D4"/>
    <mergeCell ref="E5:G5"/>
    <mergeCell ref="A31:D31"/>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zoomScale="90" zoomScaleNormal="90" workbookViewId="0">
      <pane ySplit="1" topLeftCell="A2" activePane="bottomLeft" state="frozen"/>
      <selection/>
      <selection pane="bottomLeft" activeCell="A4" sqref="A4:B4"/>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6" t="s">
        <v>53</v>
      </c>
    </row>
    <row r="3" ht="41.25" customHeight="1" spans="1:1">
      <c r="A3" s="43" t="str">
        <f>"2025"&amp;"年部门收入预算表"</f>
        <v>2025年部门收入预算表</v>
      </c>
    </row>
    <row r="4" ht="17.25" customHeight="1" spans="1:19">
      <c r="A4" s="46" t="s">
        <v>1</v>
      </c>
      <c r="S4" s="48" t="s">
        <v>2</v>
      </c>
    </row>
    <row r="5" ht="21.75" customHeight="1" spans="1:19">
      <c r="A5" s="186" t="s">
        <v>54</v>
      </c>
      <c r="B5" s="187" t="s">
        <v>55</v>
      </c>
      <c r="C5" s="187" t="s">
        <v>56</v>
      </c>
      <c r="D5" s="188" t="s">
        <v>57</v>
      </c>
      <c r="E5" s="188"/>
      <c r="F5" s="188"/>
      <c r="G5" s="188"/>
      <c r="H5" s="188"/>
      <c r="I5" s="136"/>
      <c r="J5" s="188"/>
      <c r="K5" s="188"/>
      <c r="L5" s="188"/>
      <c r="M5" s="188"/>
      <c r="N5" s="195"/>
      <c r="O5" s="188" t="s">
        <v>46</v>
      </c>
      <c r="P5" s="188"/>
      <c r="Q5" s="188"/>
      <c r="R5" s="188"/>
      <c r="S5" s="195"/>
    </row>
    <row r="6" ht="27" customHeight="1" spans="1:19">
      <c r="A6" s="189"/>
      <c r="B6" s="190"/>
      <c r="C6" s="190"/>
      <c r="D6" s="190" t="s">
        <v>58</v>
      </c>
      <c r="E6" s="190" t="s">
        <v>59</v>
      </c>
      <c r="F6" s="190" t="s">
        <v>60</v>
      </c>
      <c r="G6" s="190" t="s">
        <v>61</v>
      </c>
      <c r="H6" s="190" t="s">
        <v>62</v>
      </c>
      <c r="I6" s="196" t="s">
        <v>63</v>
      </c>
      <c r="J6" s="197"/>
      <c r="K6" s="197"/>
      <c r="L6" s="197"/>
      <c r="M6" s="197"/>
      <c r="N6" s="198"/>
      <c r="O6" s="190" t="s">
        <v>58</v>
      </c>
      <c r="P6" s="190" t="s">
        <v>59</v>
      </c>
      <c r="Q6" s="190" t="s">
        <v>60</v>
      </c>
      <c r="R6" s="190" t="s">
        <v>61</v>
      </c>
      <c r="S6" s="190" t="s">
        <v>64</v>
      </c>
    </row>
    <row r="7" ht="30" customHeight="1" spans="1:19">
      <c r="A7" s="191"/>
      <c r="B7" s="111"/>
      <c r="C7" s="120"/>
      <c r="D7" s="120"/>
      <c r="E7" s="120"/>
      <c r="F7" s="120"/>
      <c r="G7" s="120"/>
      <c r="H7" s="120"/>
      <c r="I7" s="74" t="s">
        <v>58</v>
      </c>
      <c r="J7" s="198" t="s">
        <v>65</v>
      </c>
      <c r="K7" s="198" t="s">
        <v>66</v>
      </c>
      <c r="L7" s="198" t="s">
        <v>67</v>
      </c>
      <c r="M7" s="198" t="s">
        <v>68</v>
      </c>
      <c r="N7" s="198" t="s">
        <v>69</v>
      </c>
      <c r="O7" s="199"/>
      <c r="P7" s="199"/>
      <c r="Q7" s="199"/>
      <c r="R7" s="199"/>
      <c r="S7" s="120"/>
    </row>
    <row r="8" ht="15" customHeight="1" spans="1:19">
      <c r="A8" s="192">
        <v>1</v>
      </c>
      <c r="B8" s="192">
        <v>2</v>
      </c>
      <c r="C8" s="192">
        <v>3</v>
      </c>
      <c r="D8" s="192">
        <v>4</v>
      </c>
      <c r="E8" s="192">
        <v>5</v>
      </c>
      <c r="F8" s="192">
        <v>6</v>
      </c>
      <c r="G8" s="192">
        <v>7</v>
      </c>
      <c r="H8" s="192">
        <v>8</v>
      </c>
      <c r="I8" s="74">
        <v>9</v>
      </c>
      <c r="J8" s="192">
        <v>10</v>
      </c>
      <c r="K8" s="192">
        <v>11</v>
      </c>
      <c r="L8" s="192">
        <v>12</v>
      </c>
      <c r="M8" s="192">
        <v>13</v>
      </c>
      <c r="N8" s="192">
        <v>14</v>
      </c>
      <c r="O8" s="192">
        <v>15</v>
      </c>
      <c r="P8" s="192">
        <v>16</v>
      </c>
      <c r="Q8" s="192">
        <v>17</v>
      </c>
      <c r="R8" s="192">
        <v>18</v>
      </c>
      <c r="S8" s="192">
        <v>19</v>
      </c>
    </row>
    <row r="9" ht="18" customHeight="1" spans="1:19">
      <c r="A9" s="21" t="s">
        <v>70</v>
      </c>
      <c r="B9" s="21" t="s">
        <v>71</v>
      </c>
      <c r="C9" s="84">
        <v>47013006.64</v>
      </c>
      <c r="D9" s="84">
        <v>47013006.64</v>
      </c>
      <c r="E9" s="84">
        <v>46732624.88</v>
      </c>
      <c r="F9" s="84"/>
      <c r="G9" s="84"/>
      <c r="H9" s="84"/>
      <c r="I9" s="84">
        <v>280381.76</v>
      </c>
      <c r="J9" s="84"/>
      <c r="K9" s="84"/>
      <c r="L9" s="84"/>
      <c r="M9" s="84"/>
      <c r="N9" s="84">
        <v>280381.76</v>
      </c>
      <c r="O9" s="84"/>
      <c r="P9" s="84"/>
      <c r="Q9" s="84"/>
      <c r="R9" s="84"/>
      <c r="S9" s="84"/>
    </row>
    <row r="10" ht="18" customHeight="1" spans="1:19">
      <c r="A10" s="193" t="s">
        <v>72</v>
      </c>
      <c r="B10" s="193" t="s">
        <v>71</v>
      </c>
      <c r="C10" s="84">
        <v>47013006.64</v>
      </c>
      <c r="D10" s="84">
        <v>47013006.64</v>
      </c>
      <c r="E10" s="84">
        <v>46732624.88</v>
      </c>
      <c r="F10" s="84"/>
      <c r="G10" s="84"/>
      <c r="H10" s="84"/>
      <c r="I10" s="84">
        <v>280381.76</v>
      </c>
      <c r="J10" s="84"/>
      <c r="K10" s="84"/>
      <c r="L10" s="84"/>
      <c r="M10" s="84"/>
      <c r="N10" s="84">
        <v>280381.76</v>
      </c>
      <c r="O10" s="84"/>
      <c r="P10" s="84"/>
      <c r="Q10" s="84"/>
      <c r="R10" s="84"/>
      <c r="S10" s="84"/>
    </row>
    <row r="11" ht="18" customHeight="1" spans="1:19">
      <c r="A11" s="51" t="s">
        <v>56</v>
      </c>
      <c r="B11" s="194"/>
      <c r="C11" s="84">
        <v>47013006.64</v>
      </c>
      <c r="D11" s="84">
        <v>47013006.64</v>
      </c>
      <c r="E11" s="84">
        <v>46732624.88</v>
      </c>
      <c r="F11" s="84"/>
      <c r="G11" s="84"/>
      <c r="H11" s="84"/>
      <c r="I11" s="84">
        <v>280381.76</v>
      </c>
      <c r="J11" s="84"/>
      <c r="K11" s="84"/>
      <c r="L11" s="84"/>
      <c r="M11" s="84"/>
      <c r="N11" s="84">
        <v>280381.76</v>
      </c>
      <c r="O11" s="84"/>
      <c r="P11" s="84"/>
      <c r="Q11" s="84"/>
      <c r="R11" s="84"/>
      <c r="S11" s="84"/>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5"/>
  <sheetViews>
    <sheetView showGridLines="0" showZeros="0" zoomScale="90" zoomScaleNormal="90" workbookViewId="0">
      <pane ySplit="1" topLeftCell="A35" activePane="bottomLeft" state="frozen"/>
      <selection/>
      <selection pane="bottomLeft" activeCell="B9" sqref="B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48" t="s">
        <v>73</v>
      </c>
    </row>
    <row r="3" ht="41.25" customHeight="1" spans="1:1">
      <c r="A3" s="43" t="str">
        <f>"2025"&amp;"年部门支出预算表"</f>
        <v>2025年部门支出预算表</v>
      </c>
    </row>
    <row r="4" ht="17.25" customHeight="1" spans="1:15">
      <c r="A4" s="46" t="s">
        <v>1</v>
      </c>
      <c r="O4" s="48" t="s">
        <v>2</v>
      </c>
    </row>
    <row r="5" ht="27" customHeight="1" spans="1:15">
      <c r="A5" s="174" t="s">
        <v>74</v>
      </c>
      <c r="B5" s="174" t="s">
        <v>75</v>
      </c>
      <c r="C5" s="174" t="s">
        <v>56</v>
      </c>
      <c r="D5" s="175" t="s">
        <v>59</v>
      </c>
      <c r="E5" s="176"/>
      <c r="F5" s="177"/>
      <c r="G5" s="174" t="s">
        <v>60</v>
      </c>
      <c r="H5" s="174" t="s">
        <v>61</v>
      </c>
      <c r="I5" s="174" t="s">
        <v>76</v>
      </c>
      <c r="J5" s="175" t="s">
        <v>63</v>
      </c>
      <c r="K5" s="176"/>
      <c r="L5" s="176"/>
      <c r="M5" s="176"/>
      <c r="N5" s="183"/>
      <c r="O5" s="184"/>
    </row>
    <row r="6" ht="42" customHeight="1" spans="1:15">
      <c r="A6" s="178"/>
      <c r="B6" s="178"/>
      <c r="C6" s="178"/>
      <c r="D6" s="179" t="s">
        <v>58</v>
      </c>
      <c r="E6" s="179" t="s">
        <v>77</v>
      </c>
      <c r="F6" s="179" t="s">
        <v>78</v>
      </c>
      <c r="G6" s="178"/>
      <c r="H6" s="178"/>
      <c r="I6" s="178"/>
      <c r="J6" s="179" t="s">
        <v>58</v>
      </c>
      <c r="K6" s="179" t="s">
        <v>79</v>
      </c>
      <c r="L6" s="179" t="s">
        <v>80</v>
      </c>
      <c r="M6" s="179" t="s">
        <v>81</v>
      </c>
      <c r="N6" s="179" t="s">
        <v>82</v>
      </c>
      <c r="O6" s="185" t="s">
        <v>83</v>
      </c>
    </row>
    <row r="7" ht="18" customHeight="1" spans="1:15">
      <c r="A7" s="54" t="s">
        <v>84</v>
      </c>
      <c r="B7" s="54" t="s">
        <v>85</v>
      </c>
      <c r="C7" s="54" t="s">
        <v>86</v>
      </c>
      <c r="D7" s="58" t="s">
        <v>87</v>
      </c>
      <c r="E7" s="58" t="s">
        <v>88</v>
      </c>
      <c r="F7" s="58" t="s">
        <v>89</v>
      </c>
      <c r="G7" s="58" t="s">
        <v>90</v>
      </c>
      <c r="H7" s="58" t="s">
        <v>91</v>
      </c>
      <c r="I7" s="58" t="s">
        <v>92</v>
      </c>
      <c r="J7" s="58" t="s">
        <v>93</v>
      </c>
      <c r="K7" s="58" t="s">
        <v>94</v>
      </c>
      <c r="L7" s="58" t="s">
        <v>95</v>
      </c>
      <c r="M7" s="58" t="s">
        <v>96</v>
      </c>
      <c r="N7" s="54" t="s">
        <v>97</v>
      </c>
      <c r="O7" s="58" t="s">
        <v>98</v>
      </c>
    </row>
    <row r="8" ht="21" customHeight="1" spans="1:15">
      <c r="A8" s="59" t="s">
        <v>99</v>
      </c>
      <c r="B8" s="59" t="s">
        <v>100</v>
      </c>
      <c r="C8" s="84">
        <v>23925273.76</v>
      </c>
      <c r="D8" s="84">
        <v>23644892</v>
      </c>
      <c r="E8" s="84">
        <v>6562232</v>
      </c>
      <c r="F8" s="84">
        <v>17082660</v>
      </c>
      <c r="G8" s="84"/>
      <c r="H8" s="84"/>
      <c r="I8" s="84"/>
      <c r="J8" s="84">
        <v>280381.76</v>
      </c>
      <c r="K8" s="84"/>
      <c r="L8" s="84"/>
      <c r="M8" s="84"/>
      <c r="N8" s="84"/>
      <c r="O8" s="84">
        <v>280381.76</v>
      </c>
    </row>
    <row r="9" ht="21" customHeight="1" spans="1:15">
      <c r="A9" s="180" t="s">
        <v>101</v>
      </c>
      <c r="B9" s="180" t="s">
        <v>102</v>
      </c>
      <c r="C9" s="84">
        <v>23925273.76</v>
      </c>
      <c r="D9" s="84">
        <v>23644892</v>
      </c>
      <c r="E9" s="84">
        <v>6562232</v>
      </c>
      <c r="F9" s="84">
        <v>17082660</v>
      </c>
      <c r="G9" s="84"/>
      <c r="H9" s="84"/>
      <c r="I9" s="84"/>
      <c r="J9" s="84">
        <v>280381.76</v>
      </c>
      <c r="K9" s="84"/>
      <c r="L9" s="84"/>
      <c r="M9" s="84"/>
      <c r="N9" s="84"/>
      <c r="O9" s="84">
        <v>280381.76</v>
      </c>
    </row>
    <row r="10" ht="21" customHeight="1" spans="1:15">
      <c r="A10" s="181" t="s">
        <v>103</v>
      </c>
      <c r="B10" s="181" t="s">
        <v>104</v>
      </c>
      <c r="C10" s="84">
        <v>6602232</v>
      </c>
      <c r="D10" s="84">
        <v>6602232</v>
      </c>
      <c r="E10" s="84">
        <v>6562232</v>
      </c>
      <c r="F10" s="84">
        <v>40000</v>
      </c>
      <c r="G10" s="84"/>
      <c r="H10" s="84"/>
      <c r="I10" s="84"/>
      <c r="J10" s="84"/>
      <c r="K10" s="84"/>
      <c r="L10" s="84"/>
      <c r="M10" s="84"/>
      <c r="N10" s="84"/>
      <c r="O10" s="84"/>
    </row>
    <row r="11" ht="21" customHeight="1" spans="1:15">
      <c r="A11" s="181" t="s">
        <v>105</v>
      </c>
      <c r="B11" s="181" t="s">
        <v>106</v>
      </c>
      <c r="C11" s="84">
        <v>5292660</v>
      </c>
      <c r="D11" s="84">
        <v>5292660</v>
      </c>
      <c r="E11" s="84"/>
      <c r="F11" s="84">
        <v>5292660</v>
      </c>
      <c r="G11" s="84"/>
      <c r="H11" s="84"/>
      <c r="I11" s="84"/>
      <c r="J11" s="84"/>
      <c r="K11" s="84"/>
      <c r="L11" s="84"/>
      <c r="M11" s="84"/>
      <c r="N11" s="84"/>
      <c r="O11" s="84"/>
    </row>
    <row r="12" ht="21" customHeight="1" spans="1:15">
      <c r="A12" s="181" t="s">
        <v>107</v>
      </c>
      <c r="B12" s="181" t="s">
        <v>108</v>
      </c>
      <c r="C12" s="84">
        <v>3650000</v>
      </c>
      <c r="D12" s="84">
        <v>3650000</v>
      </c>
      <c r="E12" s="84"/>
      <c r="F12" s="84">
        <v>3650000</v>
      </c>
      <c r="G12" s="84"/>
      <c r="H12" s="84"/>
      <c r="I12" s="84"/>
      <c r="J12" s="84"/>
      <c r="K12" s="84"/>
      <c r="L12" s="84"/>
      <c r="M12" s="84"/>
      <c r="N12" s="84"/>
      <c r="O12" s="84"/>
    </row>
    <row r="13" ht="21" customHeight="1" spans="1:15">
      <c r="A13" s="181" t="s">
        <v>109</v>
      </c>
      <c r="B13" s="181" t="s">
        <v>110</v>
      </c>
      <c r="C13" s="84">
        <v>610000</v>
      </c>
      <c r="D13" s="84">
        <v>610000</v>
      </c>
      <c r="E13" s="84"/>
      <c r="F13" s="84">
        <v>610000</v>
      </c>
      <c r="G13" s="84"/>
      <c r="H13" s="84"/>
      <c r="I13" s="84"/>
      <c r="J13" s="84"/>
      <c r="K13" s="84"/>
      <c r="L13" s="84"/>
      <c r="M13" s="84"/>
      <c r="N13" s="84"/>
      <c r="O13" s="84"/>
    </row>
    <row r="14" ht="21" customHeight="1" spans="1:15">
      <c r="A14" s="181" t="s">
        <v>111</v>
      </c>
      <c r="B14" s="181" t="s">
        <v>112</v>
      </c>
      <c r="C14" s="84">
        <v>7490000</v>
      </c>
      <c r="D14" s="84">
        <v>7490000</v>
      </c>
      <c r="E14" s="84"/>
      <c r="F14" s="84">
        <v>7490000</v>
      </c>
      <c r="G14" s="84"/>
      <c r="H14" s="84"/>
      <c r="I14" s="84"/>
      <c r="J14" s="84"/>
      <c r="K14" s="84"/>
      <c r="L14" s="84"/>
      <c r="M14" s="84"/>
      <c r="N14" s="84"/>
      <c r="O14" s="84"/>
    </row>
    <row r="15" ht="21" customHeight="1" spans="1:15">
      <c r="A15" s="181" t="s">
        <v>113</v>
      </c>
      <c r="B15" s="181" t="s">
        <v>114</v>
      </c>
      <c r="C15" s="84">
        <v>280381.76</v>
      </c>
      <c r="D15" s="84"/>
      <c r="E15" s="84"/>
      <c r="F15" s="84"/>
      <c r="G15" s="84"/>
      <c r="H15" s="84"/>
      <c r="I15" s="84"/>
      <c r="J15" s="84">
        <v>280381.76</v>
      </c>
      <c r="K15" s="84"/>
      <c r="L15" s="84"/>
      <c r="M15" s="84"/>
      <c r="N15" s="84"/>
      <c r="O15" s="84">
        <v>280381.76</v>
      </c>
    </row>
    <row r="16" ht="21" customHeight="1" spans="1:15">
      <c r="A16" s="59" t="s">
        <v>115</v>
      </c>
      <c r="B16" s="59" t="s">
        <v>116</v>
      </c>
      <c r="C16" s="84">
        <v>91000</v>
      </c>
      <c r="D16" s="84">
        <v>91000</v>
      </c>
      <c r="E16" s="84"/>
      <c r="F16" s="84">
        <v>91000</v>
      </c>
      <c r="G16" s="84"/>
      <c r="H16" s="84"/>
      <c r="I16" s="84"/>
      <c r="J16" s="84"/>
      <c r="K16" s="84"/>
      <c r="L16" s="84"/>
      <c r="M16" s="84"/>
      <c r="N16" s="84"/>
      <c r="O16" s="84"/>
    </row>
    <row r="17" ht="21" customHeight="1" spans="1:15">
      <c r="A17" s="180" t="s">
        <v>117</v>
      </c>
      <c r="B17" s="180" t="s">
        <v>118</v>
      </c>
      <c r="C17" s="84">
        <v>91000</v>
      </c>
      <c r="D17" s="84">
        <v>91000</v>
      </c>
      <c r="E17" s="84"/>
      <c r="F17" s="84">
        <v>91000</v>
      </c>
      <c r="G17" s="84"/>
      <c r="H17" s="84"/>
      <c r="I17" s="84"/>
      <c r="J17" s="84"/>
      <c r="K17" s="84"/>
      <c r="L17" s="84"/>
      <c r="M17" s="84"/>
      <c r="N17" s="84"/>
      <c r="O17" s="84"/>
    </row>
    <row r="18" ht="21" customHeight="1" spans="1:15">
      <c r="A18" s="181" t="s">
        <v>119</v>
      </c>
      <c r="B18" s="181" t="s">
        <v>120</v>
      </c>
      <c r="C18" s="84">
        <v>91000</v>
      </c>
      <c r="D18" s="84">
        <v>91000</v>
      </c>
      <c r="E18" s="84"/>
      <c r="F18" s="84">
        <v>91000</v>
      </c>
      <c r="G18" s="84"/>
      <c r="H18" s="84"/>
      <c r="I18" s="84"/>
      <c r="J18" s="84"/>
      <c r="K18" s="84"/>
      <c r="L18" s="84"/>
      <c r="M18" s="84"/>
      <c r="N18" s="84"/>
      <c r="O18" s="84"/>
    </row>
    <row r="19" ht="21" customHeight="1" spans="1:15">
      <c r="A19" s="59" t="s">
        <v>121</v>
      </c>
      <c r="B19" s="59" t="s">
        <v>122</v>
      </c>
      <c r="C19" s="84">
        <v>2467501.28</v>
      </c>
      <c r="D19" s="84">
        <v>2467501.28</v>
      </c>
      <c r="E19" s="84">
        <v>2467501.28</v>
      </c>
      <c r="F19" s="84"/>
      <c r="G19" s="84"/>
      <c r="H19" s="84"/>
      <c r="I19" s="84"/>
      <c r="J19" s="84"/>
      <c r="K19" s="84"/>
      <c r="L19" s="84"/>
      <c r="M19" s="84"/>
      <c r="N19" s="84"/>
      <c r="O19" s="84"/>
    </row>
    <row r="20" ht="21" customHeight="1" spans="1:15">
      <c r="A20" s="180" t="s">
        <v>123</v>
      </c>
      <c r="B20" s="180" t="s">
        <v>124</v>
      </c>
      <c r="C20" s="84">
        <v>2467501.28</v>
      </c>
      <c r="D20" s="84">
        <v>2467501.28</v>
      </c>
      <c r="E20" s="84">
        <v>2467501.28</v>
      </c>
      <c r="F20" s="84"/>
      <c r="G20" s="84"/>
      <c r="H20" s="84"/>
      <c r="I20" s="84"/>
      <c r="J20" s="84"/>
      <c r="K20" s="84"/>
      <c r="L20" s="84"/>
      <c r="M20" s="84"/>
      <c r="N20" s="84"/>
      <c r="O20" s="84"/>
    </row>
    <row r="21" ht="21" customHeight="1" spans="1:15">
      <c r="A21" s="181" t="s">
        <v>125</v>
      </c>
      <c r="B21" s="181" t="s">
        <v>126</v>
      </c>
      <c r="C21" s="84">
        <v>1303900</v>
      </c>
      <c r="D21" s="84">
        <v>1303900</v>
      </c>
      <c r="E21" s="84">
        <v>1303900</v>
      </c>
      <c r="F21" s="84"/>
      <c r="G21" s="84"/>
      <c r="H21" s="84"/>
      <c r="I21" s="84"/>
      <c r="J21" s="84"/>
      <c r="K21" s="84"/>
      <c r="L21" s="84"/>
      <c r="M21" s="84"/>
      <c r="N21" s="84"/>
      <c r="O21" s="84"/>
    </row>
    <row r="22" ht="21" customHeight="1" spans="1:15">
      <c r="A22" s="181" t="s">
        <v>127</v>
      </c>
      <c r="B22" s="181" t="s">
        <v>128</v>
      </c>
      <c r="C22" s="84">
        <v>71000</v>
      </c>
      <c r="D22" s="84">
        <v>71000</v>
      </c>
      <c r="E22" s="84">
        <v>71000</v>
      </c>
      <c r="F22" s="84"/>
      <c r="G22" s="84"/>
      <c r="H22" s="84"/>
      <c r="I22" s="84"/>
      <c r="J22" s="84"/>
      <c r="K22" s="84"/>
      <c r="L22" s="84"/>
      <c r="M22" s="84"/>
      <c r="N22" s="84"/>
      <c r="O22" s="84"/>
    </row>
    <row r="23" ht="21" customHeight="1" spans="1:15">
      <c r="A23" s="181" t="s">
        <v>129</v>
      </c>
      <c r="B23" s="181" t="s">
        <v>130</v>
      </c>
      <c r="C23" s="84">
        <v>761601.28</v>
      </c>
      <c r="D23" s="84">
        <v>761601.28</v>
      </c>
      <c r="E23" s="84">
        <v>761601.28</v>
      </c>
      <c r="F23" s="84"/>
      <c r="G23" s="84"/>
      <c r="H23" s="84"/>
      <c r="I23" s="84"/>
      <c r="J23" s="84"/>
      <c r="K23" s="84"/>
      <c r="L23" s="84"/>
      <c r="M23" s="84"/>
      <c r="N23" s="84"/>
      <c r="O23" s="84"/>
    </row>
    <row r="24" ht="21" customHeight="1" spans="1:15">
      <c r="A24" s="181" t="s">
        <v>131</v>
      </c>
      <c r="B24" s="181" t="s">
        <v>132</v>
      </c>
      <c r="C24" s="84">
        <v>331000</v>
      </c>
      <c r="D24" s="84">
        <v>331000</v>
      </c>
      <c r="E24" s="84">
        <v>331000</v>
      </c>
      <c r="F24" s="84"/>
      <c r="G24" s="84"/>
      <c r="H24" s="84"/>
      <c r="I24" s="84"/>
      <c r="J24" s="84"/>
      <c r="K24" s="84"/>
      <c r="L24" s="84"/>
      <c r="M24" s="84"/>
      <c r="N24" s="84"/>
      <c r="O24" s="84"/>
    </row>
    <row r="25" ht="21" customHeight="1" spans="1:15">
      <c r="A25" s="59" t="s">
        <v>133</v>
      </c>
      <c r="B25" s="59" t="s">
        <v>134</v>
      </c>
      <c r="C25" s="84">
        <v>817472.6</v>
      </c>
      <c r="D25" s="84">
        <v>817472.6</v>
      </c>
      <c r="E25" s="84">
        <v>817472.6</v>
      </c>
      <c r="F25" s="84"/>
      <c r="G25" s="84"/>
      <c r="H25" s="84"/>
      <c r="I25" s="84"/>
      <c r="J25" s="84"/>
      <c r="K25" s="84"/>
      <c r="L25" s="84"/>
      <c r="M25" s="84"/>
      <c r="N25" s="84"/>
      <c r="O25" s="84"/>
    </row>
    <row r="26" ht="21" customHeight="1" spans="1:15">
      <c r="A26" s="180" t="s">
        <v>135</v>
      </c>
      <c r="B26" s="180" t="s">
        <v>136</v>
      </c>
      <c r="C26" s="84">
        <v>817472.6</v>
      </c>
      <c r="D26" s="84">
        <v>817472.6</v>
      </c>
      <c r="E26" s="84">
        <v>817472.6</v>
      </c>
      <c r="F26" s="84"/>
      <c r="G26" s="84"/>
      <c r="H26" s="84"/>
      <c r="I26" s="84"/>
      <c r="J26" s="84"/>
      <c r="K26" s="84"/>
      <c r="L26" s="84"/>
      <c r="M26" s="84"/>
      <c r="N26" s="84"/>
      <c r="O26" s="84"/>
    </row>
    <row r="27" ht="21" customHeight="1" spans="1:15">
      <c r="A27" s="181" t="s">
        <v>137</v>
      </c>
      <c r="B27" s="181" t="s">
        <v>138</v>
      </c>
      <c r="C27" s="84">
        <v>372118.08</v>
      </c>
      <c r="D27" s="84">
        <v>372118.08</v>
      </c>
      <c r="E27" s="84">
        <v>372118.08</v>
      </c>
      <c r="F27" s="84"/>
      <c r="G27" s="84"/>
      <c r="H27" s="84"/>
      <c r="I27" s="84"/>
      <c r="J27" s="84"/>
      <c r="K27" s="84"/>
      <c r="L27" s="84"/>
      <c r="M27" s="84"/>
      <c r="N27" s="84"/>
      <c r="O27" s="84"/>
    </row>
    <row r="28" ht="21" customHeight="1" spans="1:15">
      <c r="A28" s="181" t="s">
        <v>139</v>
      </c>
      <c r="B28" s="181" t="s">
        <v>140</v>
      </c>
      <c r="C28" s="84">
        <v>389984.04</v>
      </c>
      <c r="D28" s="84">
        <v>389984.04</v>
      </c>
      <c r="E28" s="84">
        <v>389984.04</v>
      </c>
      <c r="F28" s="84"/>
      <c r="G28" s="84"/>
      <c r="H28" s="84"/>
      <c r="I28" s="84"/>
      <c r="J28" s="84"/>
      <c r="K28" s="84"/>
      <c r="L28" s="84"/>
      <c r="M28" s="84"/>
      <c r="N28" s="84"/>
      <c r="O28" s="84"/>
    </row>
    <row r="29" ht="21" customHeight="1" spans="1:15">
      <c r="A29" s="181" t="s">
        <v>141</v>
      </c>
      <c r="B29" s="181" t="s">
        <v>142</v>
      </c>
      <c r="C29" s="84">
        <v>55370.48</v>
      </c>
      <c r="D29" s="84">
        <v>55370.48</v>
      </c>
      <c r="E29" s="84">
        <v>55370.48</v>
      </c>
      <c r="F29" s="84"/>
      <c r="G29" s="84"/>
      <c r="H29" s="84"/>
      <c r="I29" s="84"/>
      <c r="J29" s="84"/>
      <c r="K29" s="84"/>
      <c r="L29" s="84"/>
      <c r="M29" s="84"/>
      <c r="N29" s="84"/>
      <c r="O29" s="84"/>
    </row>
    <row r="30" ht="21" customHeight="1" spans="1:15">
      <c r="A30" s="59" t="s">
        <v>143</v>
      </c>
      <c r="B30" s="59" t="s">
        <v>144</v>
      </c>
      <c r="C30" s="84">
        <v>656184</v>
      </c>
      <c r="D30" s="84">
        <v>656184</v>
      </c>
      <c r="E30" s="84">
        <v>656184</v>
      </c>
      <c r="F30" s="84"/>
      <c r="G30" s="84"/>
      <c r="H30" s="84"/>
      <c r="I30" s="84"/>
      <c r="J30" s="84"/>
      <c r="K30" s="84"/>
      <c r="L30" s="84"/>
      <c r="M30" s="84"/>
      <c r="N30" s="84"/>
      <c r="O30" s="84"/>
    </row>
    <row r="31" ht="21" customHeight="1" spans="1:15">
      <c r="A31" s="180" t="s">
        <v>145</v>
      </c>
      <c r="B31" s="180" t="s">
        <v>146</v>
      </c>
      <c r="C31" s="84">
        <v>656184</v>
      </c>
      <c r="D31" s="84">
        <v>656184</v>
      </c>
      <c r="E31" s="84">
        <v>656184</v>
      </c>
      <c r="F31" s="84"/>
      <c r="G31" s="84"/>
      <c r="H31" s="84"/>
      <c r="I31" s="84"/>
      <c r="J31" s="84"/>
      <c r="K31" s="84"/>
      <c r="L31" s="84"/>
      <c r="M31" s="84"/>
      <c r="N31" s="84"/>
      <c r="O31" s="84"/>
    </row>
    <row r="32" ht="21" customHeight="1" spans="1:15">
      <c r="A32" s="181" t="s">
        <v>147</v>
      </c>
      <c r="B32" s="181" t="s">
        <v>148</v>
      </c>
      <c r="C32" s="84">
        <v>656184</v>
      </c>
      <c r="D32" s="84">
        <v>656184</v>
      </c>
      <c r="E32" s="84">
        <v>656184</v>
      </c>
      <c r="F32" s="84"/>
      <c r="G32" s="84"/>
      <c r="H32" s="84"/>
      <c r="I32" s="84"/>
      <c r="J32" s="84"/>
      <c r="K32" s="84"/>
      <c r="L32" s="84"/>
      <c r="M32" s="84"/>
      <c r="N32" s="84"/>
      <c r="O32" s="84"/>
    </row>
    <row r="33" ht="21" customHeight="1" spans="1:15">
      <c r="A33" s="59" t="s">
        <v>149</v>
      </c>
      <c r="B33" s="59" t="s">
        <v>150</v>
      </c>
      <c r="C33" s="84">
        <v>18424800</v>
      </c>
      <c r="D33" s="84">
        <v>18424800</v>
      </c>
      <c r="E33" s="84"/>
      <c r="F33" s="84">
        <v>18424800</v>
      </c>
      <c r="G33" s="84"/>
      <c r="H33" s="84"/>
      <c r="I33" s="84"/>
      <c r="J33" s="84"/>
      <c r="K33" s="84"/>
      <c r="L33" s="84"/>
      <c r="M33" s="84"/>
      <c r="N33" s="84"/>
      <c r="O33" s="84"/>
    </row>
    <row r="34" ht="21" customHeight="1" spans="1:15">
      <c r="A34" s="180" t="s">
        <v>151</v>
      </c>
      <c r="B34" s="180" t="s">
        <v>152</v>
      </c>
      <c r="C34" s="84">
        <v>2224800</v>
      </c>
      <c r="D34" s="84">
        <v>2224800</v>
      </c>
      <c r="E34" s="84"/>
      <c r="F34" s="84">
        <v>2224800</v>
      </c>
      <c r="G34" s="84"/>
      <c r="H34" s="84"/>
      <c r="I34" s="84"/>
      <c r="J34" s="84"/>
      <c r="K34" s="84"/>
      <c r="L34" s="84"/>
      <c r="M34" s="84"/>
      <c r="N34" s="84"/>
      <c r="O34" s="84"/>
    </row>
    <row r="35" ht="21" customHeight="1" spans="1:15">
      <c r="A35" s="181" t="s">
        <v>153</v>
      </c>
      <c r="B35" s="181" t="s">
        <v>106</v>
      </c>
      <c r="C35" s="84">
        <v>74800</v>
      </c>
      <c r="D35" s="84">
        <v>74800</v>
      </c>
      <c r="E35" s="84"/>
      <c r="F35" s="84">
        <v>74800</v>
      </c>
      <c r="G35" s="84"/>
      <c r="H35" s="84"/>
      <c r="I35" s="84"/>
      <c r="J35" s="84"/>
      <c r="K35" s="84"/>
      <c r="L35" s="84"/>
      <c r="M35" s="84"/>
      <c r="N35" s="84"/>
      <c r="O35" s="84"/>
    </row>
    <row r="36" ht="21" customHeight="1" spans="1:15">
      <c r="A36" s="181" t="s">
        <v>154</v>
      </c>
      <c r="B36" s="181" t="s">
        <v>155</v>
      </c>
      <c r="C36" s="84">
        <v>1800000</v>
      </c>
      <c r="D36" s="84">
        <v>1800000</v>
      </c>
      <c r="E36" s="84"/>
      <c r="F36" s="84">
        <v>1800000</v>
      </c>
      <c r="G36" s="84"/>
      <c r="H36" s="84"/>
      <c r="I36" s="84"/>
      <c r="J36" s="84"/>
      <c r="K36" s="84"/>
      <c r="L36" s="84"/>
      <c r="M36" s="84"/>
      <c r="N36" s="84"/>
      <c r="O36" s="84"/>
    </row>
    <row r="37" ht="21" customHeight="1" spans="1:15">
      <c r="A37" s="181" t="s">
        <v>156</v>
      </c>
      <c r="B37" s="181" t="s">
        <v>157</v>
      </c>
      <c r="C37" s="84">
        <v>350000</v>
      </c>
      <c r="D37" s="84">
        <v>350000</v>
      </c>
      <c r="E37" s="84"/>
      <c r="F37" s="84">
        <v>350000</v>
      </c>
      <c r="G37" s="84"/>
      <c r="H37" s="84"/>
      <c r="I37" s="84"/>
      <c r="J37" s="84"/>
      <c r="K37" s="84"/>
      <c r="L37" s="84"/>
      <c r="M37" s="84"/>
      <c r="N37" s="84"/>
      <c r="O37" s="84"/>
    </row>
    <row r="38" ht="21" customHeight="1" spans="1:15">
      <c r="A38" s="180" t="s">
        <v>158</v>
      </c>
      <c r="B38" s="180" t="s">
        <v>159</v>
      </c>
      <c r="C38" s="84">
        <v>16200000</v>
      </c>
      <c r="D38" s="84">
        <v>16200000</v>
      </c>
      <c r="E38" s="84"/>
      <c r="F38" s="84">
        <v>16200000</v>
      </c>
      <c r="G38" s="84"/>
      <c r="H38" s="84"/>
      <c r="I38" s="84"/>
      <c r="J38" s="84"/>
      <c r="K38" s="84"/>
      <c r="L38" s="84"/>
      <c r="M38" s="84"/>
      <c r="N38" s="84"/>
      <c r="O38" s="84"/>
    </row>
    <row r="39" ht="21" customHeight="1" spans="1:15">
      <c r="A39" s="181" t="s">
        <v>160</v>
      </c>
      <c r="B39" s="181" t="s">
        <v>161</v>
      </c>
      <c r="C39" s="84">
        <v>9132400</v>
      </c>
      <c r="D39" s="84">
        <v>9132400</v>
      </c>
      <c r="E39" s="84"/>
      <c r="F39" s="84">
        <v>9132400</v>
      </c>
      <c r="G39" s="84"/>
      <c r="H39" s="84"/>
      <c r="I39" s="84"/>
      <c r="J39" s="84"/>
      <c r="K39" s="84"/>
      <c r="L39" s="84"/>
      <c r="M39" s="84"/>
      <c r="N39" s="84"/>
      <c r="O39" s="84"/>
    </row>
    <row r="40" ht="21" customHeight="1" spans="1:15">
      <c r="A40" s="181" t="s">
        <v>162</v>
      </c>
      <c r="B40" s="181" t="s">
        <v>163</v>
      </c>
      <c r="C40" s="84">
        <v>7067600</v>
      </c>
      <c r="D40" s="84">
        <v>7067600</v>
      </c>
      <c r="E40" s="84"/>
      <c r="F40" s="84">
        <v>7067600</v>
      </c>
      <c r="G40" s="84"/>
      <c r="H40" s="84"/>
      <c r="I40" s="84"/>
      <c r="J40" s="84"/>
      <c r="K40" s="84"/>
      <c r="L40" s="84"/>
      <c r="M40" s="84"/>
      <c r="N40" s="84"/>
      <c r="O40" s="84"/>
    </row>
    <row r="41" ht="21" customHeight="1" spans="1:15">
      <c r="A41" s="59" t="s">
        <v>164</v>
      </c>
      <c r="B41" s="59" t="s">
        <v>165</v>
      </c>
      <c r="C41" s="84">
        <v>630775</v>
      </c>
      <c r="D41" s="84">
        <v>630775</v>
      </c>
      <c r="E41" s="84"/>
      <c r="F41" s="84">
        <v>630775</v>
      </c>
      <c r="G41" s="84"/>
      <c r="H41" s="84"/>
      <c r="I41" s="84"/>
      <c r="J41" s="84"/>
      <c r="K41" s="84"/>
      <c r="L41" s="84"/>
      <c r="M41" s="84"/>
      <c r="N41" s="84"/>
      <c r="O41" s="84"/>
    </row>
    <row r="42" ht="21" customHeight="1" spans="1:15">
      <c r="A42" s="180" t="s">
        <v>166</v>
      </c>
      <c r="B42" s="180" t="s">
        <v>167</v>
      </c>
      <c r="C42" s="84">
        <v>630775</v>
      </c>
      <c r="D42" s="84">
        <v>630775</v>
      </c>
      <c r="E42" s="84"/>
      <c r="F42" s="84">
        <v>630775</v>
      </c>
      <c r="G42" s="84"/>
      <c r="H42" s="84"/>
      <c r="I42" s="84"/>
      <c r="J42" s="84"/>
      <c r="K42" s="84"/>
      <c r="L42" s="84"/>
      <c r="M42" s="84"/>
      <c r="N42" s="84"/>
      <c r="O42" s="84"/>
    </row>
    <row r="43" ht="21" customHeight="1" spans="1:15">
      <c r="A43" s="181" t="s">
        <v>168</v>
      </c>
      <c r="B43" s="181" t="s">
        <v>169</v>
      </c>
      <c r="C43" s="84">
        <v>544660</v>
      </c>
      <c r="D43" s="84">
        <v>544660</v>
      </c>
      <c r="E43" s="84"/>
      <c r="F43" s="84">
        <v>544660</v>
      </c>
      <c r="G43" s="84"/>
      <c r="H43" s="84"/>
      <c r="I43" s="84"/>
      <c r="J43" s="84"/>
      <c r="K43" s="84"/>
      <c r="L43" s="84"/>
      <c r="M43" s="84"/>
      <c r="N43" s="84"/>
      <c r="O43" s="84"/>
    </row>
    <row r="44" ht="21" customHeight="1" spans="1:15">
      <c r="A44" s="181" t="s">
        <v>170</v>
      </c>
      <c r="B44" s="181" t="s">
        <v>171</v>
      </c>
      <c r="C44" s="84">
        <v>86115</v>
      </c>
      <c r="D44" s="84">
        <v>86115</v>
      </c>
      <c r="E44" s="84"/>
      <c r="F44" s="84">
        <v>86115</v>
      </c>
      <c r="G44" s="84"/>
      <c r="H44" s="84"/>
      <c r="I44" s="84"/>
      <c r="J44" s="84"/>
      <c r="K44" s="84"/>
      <c r="L44" s="84"/>
      <c r="M44" s="84"/>
      <c r="N44" s="84"/>
      <c r="O44" s="84"/>
    </row>
    <row r="45" ht="21" customHeight="1" spans="1:15">
      <c r="A45" s="182" t="s">
        <v>56</v>
      </c>
      <c r="B45" s="36"/>
      <c r="C45" s="84">
        <v>47013006.64</v>
      </c>
      <c r="D45" s="84">
        <v>46732624.88</v>
      </c>
      <c r="E45" s="84">
        <v>10503389.88</v>
      </c>
      <c r="F45" s="84">
        <v>36229235</v>
      </c>
      <c r="G45" s="84"/>
      <c r="H45" s="84"/>
      <c r="I45" s="84"/>
      <c r="J45" s="84">
        <v>280381.76</v>
      </c>
      <c r="K45" s="84"/>
      <c r="L45" s="84"/>
      <c r="M45" s="84"/>
      <c r="N45" s="84"/>
      <c r="O45" s="84">
        <v>280381.76</v>
      </c>
    </row>
  </sheetData>
  <mergeCells count="12">
    <mergeCell ref="A2:O2"/>
    <mergeCell ref="A3:O3"/>
    <mergeCell ref="A4:B4"/>
    <mergeCell ref="D5:F5"/>
    <mergeCell ref="J5:O5"/>
    <mergeCell ref="A45:B45"/>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zoomScale="90" zoomScaleNormal="90" workbookViewId="0">
      <pane ySplit="1" topLeftCell="A2" activePane="bottomLeft" state="frozen"/>
      <selection/>
      <selection pane="bottomLeft" activeCell="A7" sqref="A7"/>
    </sheetView>
  </sheetViews>
  <sheetFormatPr defaultColWidth="8.575" defaultRowHeight="12.75" customHeight="1" outlineLevelCol="3"/>
  <cols>
    <col min="1" max="4" width="35.575" customWidth="1"/>
  </cols>
  <sheetData>
    <row r="1" customHeight="1" spans="1:4">
      <c r="A1" s="1"/>
      <c r="B1" s="1"/>
      <c r="C1" s="1"/>
      <c r="D1" s="1"/>
    </row>
    <row r="2" ht="15" customHeight="1" spans="1:4">
      <c r="A2" s="44"/>
      <c r="B2" s="48"/>
      <c r="C2" s="48"/>
      <c r="D2" s="48" t="s">
        <v>172</v>
      </c>
    </row>
    <row r="3" ht="41.25" customHeight="1" spans="1:1">
      <c r="A3" s="43" t="str">
        <f>"2025"&amp;"年部门财政拨款收支预算总表"</f>
        <v>2025年部门财政拨款收支预算总表</v>
      </c>
    </row>
    <row r="4" ht="17.25" customHeight="1" spans="1:4">
      <c r="A4" s="46" t="s">
        <v>1</v>
      </c>
      <c r="B4" s="167"/>
      <c r="D4" s="48" t="s">
        <v>2</v>
      </c>
    </row>
    <row r="5" ht="17.25" customHeight="1" spans="1:4">
      <c r="A5" s="168" t="s">
        <v>3</v>
      </c>
      <c r="B5" s="169"/>
      <c r="C5" s="168" t="s">
        <v>4</v>
      </c>
      <c r="D5" s="169"/>
    </row>
    <row r="6" ht="18.75" customHeight="1" spans="1:4">
      <c r="A6" s="168" t="s">
        <v>5</v>
      </c>
      <c r="B6" s="168" t="s">
        <v>6</v>
      </c>
      <c r="C6" s="168" t="s">
        <v>7</v>
      </c>
      <c r="D6" s="168" t="s">
        <v>6</v>
      </c>
    </row>
    <row r="7" ht="16.5" customHeight="1" spans="1:4">
      <c r="A7" s="170" t="s">
        <v>173</v>
      </c>
      <c r="B7" s="84">
        <v>46732624.88</v>
      </c>
      <c r="C7" s="170" t="s">
        <v>174</v>
      </c>
      <c r="D7" s="84">
        <v>46732624.88</v>
      </c>
    </row>
    <row r="8" ht="16.5" customHeight="1" spans="1:4">
      <c r="A8" s="170" t="s">
        <v>175</v>
      </c>
      <c r="B8" s="84">
        <v>46732624.88</v>
      </c>
      <c r="C8" s="170" t="s">
        <v>176</v>
      </c>
      <c r="D8" s="84">
        <v>23644892</v>
      </c>
    </row>
    <row r="9" ht="16.5" customHeight="1" spans="1:4">
      <c r="A9" s="170" t="s">
        <v>177</v>
      </c>
      <c r="B9" s="84"/>
      <c r="C9" s="170" t="s">
        <v>178</v>
      </c>
      <c r="D9" s="84"/>
    </row>
    <row r="10" ht="16.5" customHeight="1" spans="1:4">
      <c r="A10" s="170" t="s">
        <v>179</v>
      </c>
      <c r="B10" s="84"/>
      <c r="C10" s="170" t="s">
        <v>180</v>
      </c>
      <c r="D10" s="84">
        <v>91000</v>
      </c>
    </row>
    <row r="11" ht="16.5" customHeight="1" spans="1:4">
      <c r="A11" s="170" t="s">
        <v>181</v>
      </c>
      <c r="B11" s="84"/>
      <c r="C11" s="170" t="s">
        <v>182</v>
      </c>
      <c r="D11" s="84"/>
    </row>
    <row r="12" ht="16.5" customHeight="1" spans="1:4">
      <c r="A12" s="170" t="s">
        <v>175</v>
      </c>
      <c r="B12" s="84"/>
      <c r="C12" s="170" t="s">
        <v>183</v>
      </c>
      <c r="D12" s="84"/>
    </row>
    <row r="13" ht="16.5" customHeight="1" spans="1:4">
      <c r="A13" s="151" t="s">
        <v>177</v>
      </c>
      <c r="B13" s="84"/>
      <c r="C13" s="72" t="s">
        <v>184</v>
      </c>
      <c r="D13" s="84"/>
    </row>
    <row r="14" ht="16.5" customHeight="1" spans="1:4">
      <c r="A14" s="151" t="s">
        <v>179</v>
      </c>
      <c r="B14" s="84"/>
      <c r="C14" s="72" t="s">
        <v>185</v>
      </c>
      <c r="D14" s="84"/>
    </row>
    <row r="15" ht="16.5" customHeight="1" spans="1:4">
      <c r="A15" s="171"/>
      <c r="B15" s="84"/>
      <c r="C15" s="72" t="s">
        <v>186</v>
      </c>
      <c r="D15" s="84">
        <v>2467501.28</v>
      </c>
    </row>
    <row r="16" ht="16.5" customHeight="1" spans="1:4">
      <c r="A16" s="171"/>
      <c r="B16" s="84"/>
      <c r="C16" s="72" t="s">
        <v>187</v>
      </c>
      <c r="D16" s="84">
        <v>817472.6</v>
      </c>
    </row>
    <row r="17" ht="16.5" customHeight="1" spans="1:4">
      <c r="A17" s="171"/>
      <c r="B17" s="84"/>
      <c r="C17" s="72" t="s">
        <v>188</v>
      </c>
      <c r="D17" s="84"/>
    </row>
    <row r="18" ht="16.5" customHeight="1" spans="1:4">
      <c r="A18" s="171"/>
      <c r="B18" s="84"/>
      <c r="C18" s="72" t="s">
        <v>189</v>
      </c>
      <c r="D18" s="84"/>
    </row>
    <row r="19" ht="16.5" customHeight="1" spans="1:4">
      <c r="A19" s="171"/>
      <c r="B19" s="84"/>
      <c r="C19" s="72" t="s">
        <v>190</v>
      </c>
      <c r="D19" s="84"/>
    </row>
    <row r="20" ht="16.5" customHeight="1" spans="1:4">
      <c r="A20" s="171"/>
      <c r="B20" s="84"/>
      <c r="C20" s="72" t="s">
        <v>191</v>
      </c>
      <c r="D20" s="84"/>
    </row>
    <row r="21" ht="16.5" customHeight="1" spans="1:4">
      <c r="A21" s="171"/>
      <c r="B21" s="84"/>
      <c r="C21" s="72" t="s">
        <v>192</v>
      </c>
      <c r="D21" s="84"/>
    </row>
    <row r="22" ht="16.5" customHeight="1" spans="1:4">
      <c r="A22" s="171"/>
      <c r="B22" s="84"/>
      <c r="C22" s="72" t="s">
        <v>193</v>
      </c>
      <c r="D22" s="84"/>
    </row>
    <row r="23" ht="16.5" customHeight="1" spans="1:4">
      <c r="A23" s="171"/>
      <c r="B23" s="84"/>
      <c r="C23" s="72" t="s">
        <v>194</v>
      </c>
      <c r="D23" s="84"/>
    </row>
    <row r="24" ht="16.5" customHeight="1" spans="1:4">
      <c r="A24" s="171"/>
      <c r="B24" s="84"/>
      <c r="C24" s="72" t="s">
        <v>195</v>
      </c>
      <c r="D24" s="84"/>
    </row>
    <row r="25" ht="16.5" customHeight="1" spans="1:4">
      <c r="A25" s="171"/>
      <c r="B25" s="84"/>
      <c r="C25" s="72" t="s">
        <v>196</v>
      </c>
      <c r="D25" s="84"/>
    </row>
    <row r="26" ht="16.5" customHeight="1" spans="1:4">
      <c r="A26" s="171"/>
      <c r="B26" s="84"/>
      <c r="C26" s="72" t="s">
        <v>197</v>
      </c>
      <c r="D26" s="84">
        <v>656184</v>
      </c>
    </row>
    <row r="27" ht="16.5" customHeight="1" spans="1:4">
      <c r="A27" s="171"/>
      <c r="B27" s="84"/>
      <c r="C27" s="72" t="s">
        <v>198</v>
      </c>
      <c r="D27" s="84">
        <v>18424800</v>
      </c>
    </row>
    <row r="28" ht="16.5" customHeight="1" spans="1:4">
      <c r="A28" s="171"/>
      <c r="B28" s="84"/>
      <c r="C28" s="72" t="s">
        <v>199</v>
      </c>
      <c r="D28" s="84"/>
    </row>
    <row r="29" ht="16.5" customHeight="1" spans="1:4">
      <c r="A29" s="171"/>
      <c r="B29" s="84"/>
      <c r="C29" s="72" t="s">
        <v>200</v>
      </c>
      <c r="D29" s="84">
        <v>630775</v>
      </c>
    </row>
    <row r="30" ht="16.5" customHeight="1" spans="1:4">
      <c r="A30" s="171"/>
      <c r="B30" s="84"/>
      <c r="C30" s="72" t="s">
        <v>201</v>
      </c>
      <c r="D30" s="84"/>
    </row>
    <row r="31" ht="16.5" customHeight="1" spans="1:4">
      <c r="A31" s="171"/>
      <c r="B31" s="84"/>
      <c r="C31" s="72" t="s">
        <v>202</v>
      </c>
      <c r="D31" s="84"/>
    </row>
    <row r="32" ht="16.5" customHeight="1" spans="1:4">
      <c r="A32" s="171"/>
      <c r="B32" s="84"/>
      <c r="C32" s="151" t="s">
        <v>203</v>
      </c>
      <c r="D32" s="84"/>
    </row>
    <row r="33" ht="16.5" customHeight="1" spans="1:4">
      <c r="A33" s="171"/>
      <c r="B33" s="84"/>
      <c r="C33" s="151" t="s">
        <v>204</v>
      </c>
      <c r="D33" s="84"/>
    </row>
    <row r="34" ht="16.5" customHeight="1" spans="1:4">
      <c r="A34" s="171"/>
      <c r="B34" s="84"/>
      <c r="C34" s="31" t="s">
        <v>205</v>
      </c>
      <c r="D34" s="84"/>
    </row>
    <row r="35" ht="15" customHeight="1" spans="1:4">
      <c r="A35" s="172" t="s">
        <v>51</v>
      </c>
      <c r="B35" s="173">
        <v>46732624.88</v>
      </c>
      <c r="C35" s="172" t="s">
        <v>52</v>
      </c>
      <c r="D35" s="173">
        <v>46732624.88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zoomScale="90" zoomScaleNormal="90" workbookViewId="0">
      <pane ySplit="1" topLeftCell="A26" activePane="bottomLeft" state="frozen"/>
      <selection/>
      <selection pane="bottomLeft" activeCell="B43" sqref="B4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41"/>
      <c r="F2" s="76"/>
      <c r="G2" s="146" t="s">
        <v>206</v>
      </c>
    </row>
    <row r="3" ht="41.25" customHeight="1" spans="1:7">
      <c r="A3" s="129" t="str">
        <f>"2025"&amp;"年一般公共预算支出预算表（按功能科目分类）"</f>
        <v>2025年一般公共预算支出预算表（按功能科目分类）</v>
      </c>
      <c r="B3" s="129"/>
      <c r="C3" s="129"/>
      <c r="D3" s="129"/>
      <c r="E3" s="129"/>
      <c r="F3" s="129"/>
      <c r="G3" s="129"/>
    </row>
    <row r="4" ht="18" customHeight="1" spans="1:7">
      <c r="A4" s="5" t="s">
        <v>1</v>
      </c>
      <c r="F4" s="126"/>
      <c r="G4" s="146" t="s">
        <v>2</v>
      </c>
    </row>
    <row r="5" ht="20.25" customHeight="1" spans="1:7">
      <c r="A5" s="163" t="s">
        <v>207</v>
      </c>
      <c r="B5" s="164"/>
      <c r="C5" s="130" t="s">
        <v>56</v>
      </c>
      <c r="D5" s="154" t="s">
        <v>77</v>
      </c>
      <c r="E5" s="12"/>
      <c r="F5" s="13"/>
      <c r="G5" s="143" t="s">
        <v>78</v>
      </c>
    </row>
    <row r="6" ht="20.25" customHeight="1" spans="1:7">
      <c r="A6" s="165" t="s">
        <v>74</v>
      </c>
      <c r="B6" s="165" t="s">
        <v>75</v>
      </c>
      <c r="C6" s="19"/>
      <c r="D6" s="135" t="s">
        <v>58</v>
      </c>
      <c r="E6" s="135" t="s">
        <v>208</v>
      </c>
      <c r="F6" s="135" t="s">
        <v>209</v>
      </c>
      <c r="G6" s="145"/>
    </row>
    <row r="7" ht="15" customHeight="1" spans="1:7">
      <c r="A7" s="62" t="s">
        <v>84</v>
      </c>
      <c r="B7" s="62" t="s">
        <v>85</v>
      </c>
      <c r="C7" s="62" t="s">
        <v>86</v>
      </c>
      <c r="D7" s="62" t="s">
        <v>87</v>
      </c>
      <c r="E7" s="62" t="s">
        <v>88</v>
      </c>
      <c r="F7" s="62" t="s">
        <v>89</v>
      </c>
      <c r="G7" s="62" t="s">
        <v>90</v>
      </c>
    </row>
    <row r="8" ht="18" customHeight="1" spans="1:7">
      <c r="A8" s="31" t="s">
        <v>99</v>
      </c>
      <c r="B8" s="31" t="s">
        <v>100</v>
      </c>
      <c r="C8" s="84">
        <v>23644892</v>
      </c>
      <c r="D8" s="84">
        <v>6562232</v>
      </c>
      <c r="E8" s="84">
        <v>5846162</v>
      </c>
      <c r="F8" s="84">
        <v>716070</v>
      </c>
      <c r="G8" s="84">
        <v>17082660</v>
      </c>
    </row>
    <row r="9" ht="18" customHeight="1" spans="1:7">
      <c r="A9" s="139" t="s">
        <v>101</v>
      </c>
      <c r="B9" s="139" t="s">
        <v>102</v>
      </c>
      <c r="C9" s="84">
        <v>23644892</v>
      </c>
      <c r="D9" s="84">
        <v>6562232</v>
      </c>
      <c r="E9" s="84">
        <v>5846162</v>
      </c>
      <c r="F9" s="84">
        <v>716070</v>
      </c>
      <c r="G9" s="84">
        <v>17082660</v>
      </c>
    </row>
    <row r="10" ht="18" customHeight="1" spans="1:7">
      <c r="A10" s="140" t="s">
        <v>103</v>
      </c>
      <c r="B10" s="140" t="s">
        <v>104</v>
      </c>
      <c r="C10" s="84">
        <v>6602232</v>
      </c>
      <c r="D10" s="84">
        <v>6562232</v>
      </c>
      <c r="E10" s="84">
        <v>5846162</v>
      </c>
      <c r="F10" s="84">
        <v>716070</v>
      </c>
      <c r="G10" s="84">
        <v>40000</v>
      </c>
    </row>
    <row r="11" ht="18" customHeight="1" spans="1:7">
      <c r="A11" s="140" t="s">
        <v>105</v>
      </c>
      <c r="B11" s="140" t="s">
        <v>106</v>
      </c>
      <c r="C11" s="84">
        <v>5292660</v>
      </c>
      <c r="D11" s="84"/>
      <c r="E11" s="84"/>
      <c r="F11" s="84"/>
      <c r="G11" s="84">
        <v>5292660</v>
      </c>
    </row>
    <row r="12" ht="18" customHeight="1" spans="1:7">
      <c r="A12" s="140" t="s">
        <v>107</v>
      </c>
      <c r="B12" s="140" t="s">
        <v>108</v>
      </c>
      <c r="C12" s="84">
        <v>3650000</v>
      </c>
      <c r="D12" s="84"/>
      <c r="E12" s="84"/>
      <c r="F12" s="84"/>
      <c r="G12" s="84">
        <v>3650000</v>
      </c>
    </row>
    <row r="13" ht="18" customHeight="1" spans="1:7">
      <c r="A13" s="140" t="s">
        <v>109</v>
      </c>
      <c r="B13" s="140" t="s">
        <v>110</v>
      </c>
      <c r="C13" s="84">
        <v>610000</v>
      </c>
      <c r="D13" s="84"/>
      <c r="E13" s="84"/>
      <c r="F13" s="84"/>
      <c r="G13" s="84">
        <v>610000</v>
      </c>
    </row>
    <row r="14" ht="18" customHeight="1" spans="1:7">
      <c r="A14" s="140" t="s">
        <v>111</v>
      </c>
      <c r="B14" s="140" t="s">
        <v>112</v>
      </c>
      <c r="C14" s="84">
        <v>7490000</v>
      </c>
      <c r="D14" s="84"/>
      <c r="E14" s="84"/>
      <c r="F14" s="84"/>
      <c r="G14" s="84">
        <v>7490000</v>
      </c>
    </row>
    <row r="15" ht="18" customHeight="1" spans="1:7">
      <c r="A15" s="31" t="s">
        <v>115</v>
      </c>
      <c r="B15" s="31" t="s">
        <v>116</v>
      </c>
      <c r="C15" s="84">
        <v>91000</v>
      </c>
      <c r="D15" s="84"/>
      <c r="E15" s="84"/>
      <c r="F15" s="84"/>
      <c r="G15" s="84">
        <v>91000</v>
      </c>
    </row>
    <row r="16" ht="18" customHeight="1" spans="1:7">
      <c r="A16" s="139" t="s">
        <v>117</v>
      </c>
      <c r="B16" s="139" t="s">
        <v>118</v>
      </c>
      <c r="C16" s="84">
        <v>91000</v>
      </c>
      <c r="D16" s="84"/>
      <c r="E16" s="84"/>
      <c r="F16" s="84"/>
      <c r="G16" s="84">
        <v>91000</v>
      </c>
    </row>
    <row r="17" ht="18" customHeight="1" spans="1:7">
      <c r="A17" s="140" t="s">
        <v>119</v>
      </c>
      <c r="B17" s="140" t="s">
        <v>120</v>
      </c>
      <c r="C17" s="84">
        <v>91000</v>
      </c>
      <c r="D17" s="84"/>
      <c r="E17" s="84"/>
      <c r="F17" s="84"/>
      <c r="G17" s="84">
        <v>91000</v>
      </c>
    </row>
    <row r="18" ht="18" customHeight="1" spans="1:7">
      <c r="A18" s="31" t="s">
        <v>121</v>
      </c>
      <c r="B18" s="31" t="s">
        <v>122</v>
      </c>
      <c r="C18" s="84">
        <v>2467501.28</v>
      </c>
      <c r="D18" s="84">
        <v>2467501.28</v>
      </c>
      <c r="E18" s="84">
        <v>2315101.28</v>
      </c>
      <c r="F18" s="84">
        <v>152400</v>
      </c>
      <c r="G18" s="84"/>
    </row>
    <row r="19" ht="18" customHeight="1" spans="1:7">
      <c r="A19" s="139" t="s">
        <v>123</v>
      </c>
      <c r="B19" s="139" t="s">
        <v>124</v>
      </c>
      <c r="C19" s="84">
        <v>2467501.28</v>
      </c>
      <c r="D19" s="84">
        <v>2467501.28</v>
      </c>
      <c r="E19" s="84">
        <v>2315101.28</v>
      </c>
      <c r="F19" s="84">
        <v>152400</v>
      </c>
      <c r="G19" s="84"/>
    </row>
    <row r="20" ht="18" customHeight="1" spans="1:7">
      <c r="A20" s="140" t="s">
        <v>125</v>
      </c>
      <c r="B20" s="140" t="s">
        <v>126</v>
      </c>
      <c r="C20" s="84">
        <v>1303900</v>
      </c>
      <c r="D20" s="84">
        <v>1303900</v>
      </c>
      <c r="E20" s="84">
        <v>1161300</v>
      </c>
      <c r="F20" s="84">
        <v>142600</v>
      </c>
      <c r="G20" s="84"/>
    </row>
    <row r="21" ht="18" customHeight="1" spans="1:7">
      <c r="A21" s="140" t="s">
        <v>127</v>
      </c>
      <c r="B21" s="140" t="s">
        <v>128</v>
      </c>
      <c r="C21" s="84">
        <v>71000</v>
      </c>
      <c r="D21" s="84">
        <v>71000</v>
      </c>
      <c r="E21" s="84">
        <v>61200</v>
      </c>
      <c r="F21" s="84">
        <v>9800</v>
      </c>
      <c r="G21" s="84"/>
    </row>
    <row r="22" ht="18" customHeight="1" spans="1:7">
      <c r="A22" s="140" t="s">
        <v>129</v>
      </c>
      <c r="B22" s="140" t="s">
        <v>130</v>
      </c>
      <c r="C22" s="84">
        <v>761601.28</v>
      </c>
      <c r="D22" s="84">
        <v>761601.28</v>
      </c>
      <c r="E22" s="84">
        <v>761601.28</v>
      </c>
      <c r="F22" s="84"/>
      <c r="G22" s="84"/>
    </row>
    <row r="23" ht="18" customHeight="1" spans="1:7">
      <c r="A23" s="140" t="s">
        <v>131</v>
      </c>
      <c r="B23" s="140" t="s">
        <v>132</v>
      </c>
      <c r="C23" s="84">
        <v>331000</v>
      </c>
      <c r="D23" s="84">
        <v>331000</v>
      </c>
      <c r="E23" s="84">
        <v>331000</v>
      </c>
      <c r="F23" s="84"/>
      <c r="G23" s="84"/>
    </row>
    <row r="24" ht="18" customHeight="1" spans="1:7">
      <c r="A24" s="31" t="s">
        <v>133</v>
      </c>
      <c r="B24" s="31" t="s">
        <v>134</v>
      </c>
      <c r="C24" s="84">
        <v>817472.6</v>
      </c>
      <c r="D24" s="84">
        <v>817472.6</v>
      </c>
      <c r="E24" s="84">
        <v>817472.6</v>
      </c>
      <c r="F24" s="84"/>
      <c r="G24" s="84"/>
    </row>
    <row r="25" ht="18" customHeight="1" spans="1:7">
      <c r="A25" s="139" t="s">
        <v>135</v>
      </c>
      <c r="B25" s="139" t="s">
        <v>136</v>
      </c>
      <c r="C25" s="84">
        <v>817472.6</v>
      </c>
      <c r="D25" s="84">
        <v>817472.6</v>
      </c>
      <c r="E25" s="84">
        <v>817472.6</v>
      </c>
      <c r="F25" s="84"/>
      <c r="G25" s="84"/>
    </row>
    <row r="26" ht="18" customHeight="1" spans="1:7">
      <c r="A26" s="140" t="s">
        <v>137</v>
      </c>
      <c r="B26" s="140" t="s">
        <v>138</v>
      </c>
      <c r="C26" s="84">
        <v>372118.08</v>
      </c>
      <c r="D26" s="84">
        <v>372118.08</v>
      </c>
      <c r="E26" s="84">
        <v>372118.08</v>
      </c>
      <c r="F26" s="84"/>
      <c r="G26" s="84"/>
    </row>
    <row r="27" ht="18" customHeight="1" spans="1:7">
      <c r="A27" s="140" t="s">
        <v>139</v>
      </c>
      <c r="B27" s="140" t="s">
        <v>140</v>
      </c>
      <c r="C27" s="84">
        <v>389984.04</v>
      </c>
      <c r="D27" s="84">
        <v>389984.04</v>
      </c>
      <c r="E27" s="84">
        <v>389984.04</v>
      </c>
      <c r="F27" s="84"/>
      <c r="G27" s="84"/>
    </row>
    <row r="28" ht="18" customHeight="1" spans="1:7">
      <c r="A28" s="140" t="s">
        <v>141</v>
      </c>
      <c r="B28" s="140" t="s">
        <v>142</v>
      </c>
      <c r="C28" s="84">
        <v>55370.48</v>
      </c>
      <c r="D28" s="84">
        <v>55370.48</v>
      </c>
      <c r="E28" s="84">
        <v>55370.48</v>
      </c>
      <c r="F28" s="84"/>
      <c r="G28" s="84"/>
    </row>
    <row r="29" ht="18" customHeight="1" spans="1:7">
      <c r="A29" s="31" t="s">
        <v>143</v>
      </c>
      <c r="B29" s="31" t="s">
        <v>144</v>
      </c>
      <c r="C29" s="84">
        <v>656184</v>
      </c>
      <c r="D29" s="84">
        <v>656184</v>
      </c>
      <c r="E29" s="84">
        <v>656184</v>
      </c>
      <c r="F29" s="84"/>
      <c r="G29" s="84"/>
    </row>
    <row r="30" ht="18" customHeight="1" spans="1:7">
      <c r="A30" s="139" t="s">
        <v>145</v>
      </c>
      <c r="B30" s="139" t="s">
        <v>146</v>
      </c>
      <c r="C30" s="84">
        <v>656184</v>
      </c>
      <c r="D30" s="84">
        <v>656184</v>
      </c>
      <c r="E30" s="84">
        <v>656184</v>
      </c>
      <c r="F30" s="84"/>
      <c r="G30" s="84"/>
    </row>
    <row r="31" ht="18" customHeight="1" spans="1:7">
      <c r="A31" s="140" t="s">
        <v>147</v>
      </c>
      <c r="B31" s="140" t="s">
        <v>148</v>
      </c>
      <c r="C31" s="84">
        <v>656184</v>
      </c>
      <c r="D31" s="84">
        <v>656184</v>
      </c>
      <c r="E31" s="84">
        <v>656184</v>
      </c>
      <c r="F31" s="84"/>
      <c r="G31" s="84"/>
    </row>
    <row r="32" ht="18" customHeight="1" spans="1:7">
      <c r="A32" s="31" t="s">
        <v>149</v>
      </c>
      <c r="B32" s="31" t="s">
        <v>150</v>
      </c>
      <c r="C32" s="84">
        <v>18424800</v>
      </c>
      <c r="D32" s="84"/>
      <c r="E32" s="84"/>
      <c r="F32" s="84"/>
      <c r="G32" s="84">
        <v>18424800</v>
      </c>
    </row>
    <row r="33" ht="18" customHeight="1" spans="1:7">
      <c r="A33" s="139" t="s">
        <v>151</v>
      </c>
      <c r="B33" s="139" t="s">
        <v>152</v>
      </c>
      <c r="C33" s="84">
        <v>2224800</v>
      </c>
      <c r="D33" s="84"/>
      <c r="E33" s="84"/>
      <c r="F33" s="84"/>
      <c r="G33" s="84">
        <v>2224800</v>
      </c>
    </row>
    <row r="34" ht="18" customHeight="1" spans="1:7">
      <c r="A34" s="140" t="s">
        <v>153</v>
      </c>
      <c r="B34" s="140" t="s">
        <v>106</v>
      </c>
      <c r="C34" s="84">
        <v>74800</v>
      </c>
      <c r="D34" s="84"/>
      <c r="E34" s="84"/>
      <c r="F34" s="84"/>
      <c r="G34" s="84">
        <v>74800</v>
      </c>
    </row>
    <row r="35" ht="18" customHeight="1" spans="1:7">
      <c r="A35" s="140" t="s">
        <v>154</v>
      </c>
      <c r="B35" s="140" t="s">
        <v>155</v>
      </c>
      <c r="C35" s="84">
        <v>1800000</v>
      </c>
      <c r="D35" s="84"/>
      <c r="E35" s="84"/>
      <c r="F35" s="84"/>
      <c r="G35" s="84">
        <v>1800000</v>
      </c>
    </row>
    <row r="36" ht="18" customHeight="1" spans="1:7">
      <c r="A36" s="140" t="s">
        <v>156</v>
      </c>
      <c r="B36" s="140" t="s">
        <v>157</v>
      </c>
      <c r="C36" s="84">
        <v>350000</v>
      </c>
      <c r="D36" s="84"/>
      <c r="E36" s="84"/>
      <c r="F36" s="84"/>
      <c r="G36" s="84">
        <v>350000</v>
      </c>
    </row>
    <row r="37" ht="18" customHeight="1" spans="1:7">
      <c r="A37" s="139" t="s">
        <v>158</v>
      </c>
      <c r="B37" s="139" t="s">
        <v>159</v>
      </c>
      <c r="C37" s="84">
        <v>16200000</v>
      </c>
      <c r="D37" s="84"/>
      <c r="E37" s="84"/>
      <c r="F37" s="84"/>
      <c r="G37" s="84">
        <v>16200000</v>
      </c>
    </row>
    <row r="38" ht="18" customHeight="1" spans="1:7">
      <c r="A38" s="140" t="s">
        <v>160</v>
      </c>
      <c r="B38" s="140" t="s">
        <v>161</v>
      </c>
      <c r="C38" s="84">
        <v>9132400</v>
      </c>
      <c r="D38" s="84"/>
      <c r="E38" s="84"/>
      <c r="F38" s="84"/>
      <c r="G38" s="84">
        <v>9132400</v>
      </c>
    </row>
    <row r="39" ht="18" customHeight="1" spans="1:7">
      <c r="A39" s="140" t="s">
        <v>162</v>
      </c>
      <c r="B39" s="140" t="s">
        <v>163</v>
      </c>
      <c r="C39" s="84">
        <v>7067600</v>
      </c>
      <c r="D39" s="84"/>
      <c r="E39" s="84"/>
      <c r="F39" s="84"/>
      <c r="G39" s="84">
        <v>7067600</v>
      </c>
    </row>
    <row r="40" ht="18" customHeight="1" spans="1:7">
      <c r="A40" s="31" t="s">
        <v>164</v>
      </c>
      <c r="B40" s="31" t="s">
        <v>165</v>
      </c>
      <c r="C40" s="84">
        <v>630775</v>
      </c>
      <c r="D40" s="84"/>
      <c r="E40" s="84"/>
      <c r="F40" s="84"/>
      <c r="G40" s="84">
        <v>630775</v>
      </c>
    </row>
    <row r="41" ht="18" customHeight="1" spans="1:7">
      <c r="A41" s="139" t="s">
        <v>166</v>
      </c>
      <c r="B41" s="139" t="s">
        <v>167</v>
      </c>
      <c r="C41" s="84">
        <v>630775</v>
      </c>
      <c r="D41" s="84"/>
      <c r="E41" s="84"/>
      <c r="F41" s="84"/>
      <c r="G41" s="84">
        <v>630775</v>
      </c>
    </row>
    <row r="42" ht="18" customHeight="1" spans="1:7">
      <c r="A42" s="140" t="s">
        <v>168</v>
      </c>
      <c r="B42" s="140" t="s">
        <v>169</v>
      </c>
      <c r="C42" s="84">
        <v>544660</v>
      </c>
      <c r="D42" s="84"/>
      <c r="E42" s="84"/>
      <c r="F42" s="84"/>
      <c r="G42" s="84">
        <v>544660</v>
      </c>
    </row>
    <row r="43" ht="18" customHeight="1" spans="1:7">
      <c r="A43" s="140" t="s">
        <v>170</v>
      </c>
      <c r="B43" s="140" t="s">
        <v>171</v>
      </c>
      <c r="C43" s="84">
        <v>86115</v>
      </c>
      <c r="D43" s="84"/>
      <c r="E43" s="84"/>
      <c r="F43" s="84"/>
      <c r="G43" s="84">
        <v>86115</v>
      </c>
    </row>
    <row r="44" ht="18" customHeight="1" spans="1:7">
      <c r="A44" s="83" t="s">
        <v>210</v>
      </c>
      <c r="B44" s="166" t="s">
        <v>210</v>
      </c>
      <c r="C44" s="84">
        <v>46732624.88</v>
      </c>
      <c r="D44" s="84">
        <v>10503389.88</v>
      </c>
      <c r="E44" s="84">
        <v>9634919.88</v>
      </c>
      <c r="F44" s="84">
        <v>868470</v>
      </c>
      <c r="G44" s="84">
        <v>36229235</v>
      </c>
    </row>
  </sheetData>
  <mergeCells count="6">
    <mergeCell ref="A3:G3"/>
    <mergeCell ref="A5:B5"/>
    <mergeCell ref="D5:F5"/>
    <mergeCell ref="A44:B44"/>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zoomScale="90" zoomScaleNormal="90" workbookViewId="0">
      <pane ySplit="1" topLeftCell="A2" activePane="bottomLeft" state="frozen"/>
      <selection/>
      <selection pane="bottomLeft" activeCell="A10" sqref="A10:F10"/>
    </sheetView>
  </sheetViews>
  <sheetFormatPr defaultColWidth="10.425" defaultRowHeight="14.25" customHeight="1" outlineLevelCol="5"/>
  <cols>
    <col min="1" max="6" width="28.1416666666667" customWidth="1"/>
  </cols>
  <sheetData>
    <row r="1" customHeight="1" spans="1:6">
      <c r="A1" s="1"/>
      <c r="B1" s="1"/>
      <c r="C1" s="1"/>
      <c r="D1" s="1"/>
      <c r="E1" s="1"/>
      <c r="F1" s="1"/>
    </row>
    <row r="2" customHeight="1" spans="1:6">
      <c r="A2" s="45"/>
      <c r="B2" s="45"/>
      <c r="C2" s="45"/>
      <c r="D2" s="45"/>
      <c r="E2" s="44"/>
      <c r="F2" s="158" t="s">
        <v>211</v>
      </c>
    </row>
    <row r="3" ht="41.25" customHeight="1" spans="1:6">
      <c r="A3" s="159" t="str">
        <f>"2025"&amp;"年一般公共预算“三公”经费支出预算表"</f>
        <v>2025年一般公共预算“三公”经费支出预算表</v>
      </c>
      <c r="B3" s="45"/>
      <c r="C3" s="45"/>
      <c r="D3" s="45"/>
      <c r="E3" s="44"/>
      <c r="F3" s="45"/>
    </row>
    <row r="4" customHeight="1" spans="1:6">
      <c r="A4" s="116" t="s">
        <v>1</v>
      </c>
      <c r="B4" s="160"/>
      <c r="D4" s="45"/>
      <c r="E4" s="44"/>
      <c r="F4" s="66" t="s">
        <v>2</v>
      </c>
    </row>
    <row r="5" ht="27" customHeight="1" spans="1:6">
      <c r="A5" s="49" t="s">
        <v>212</v>
      </c>
      <c r="B5" s="49" t="s">
        <v>213</v>
      </c>
      <c r="C5" s="51" t="s">
        <v>214</v>
      </c>
      <c r="D5" s="49"/>
      <c r="E5" s="50"/>
      <c r="F5" s="49" t="s">
        <v>215</v>
      </c>
    </row>
    <row r="6" ht="28.5" customHeight="1" spans="1:6">
      <c r="A6" s="161"/>
      <c r="B6" s="53"/>
      <c r="C6" s="50" t="s">
        <v>58</v>
      </c>
      <c r="D6" s="50" t="s">
        <v>216</v>
      </c>
      <c r="E6" s="50" t="s">
        <v>217</v>
      </c>
      <c r="F6" s="52"/>
    </row>
    <row r="7" ht="17.25" customHeight="1" spans="1:6">
      <c r="A7" s="58" t="s">
        <v>84</v>
      </c>
      <c r="B7" s="58" t="s">
        <v>85</v>
      </c>
      <c r="C7" s="58" t="s">
        <v>86</v>
      </c>
      <c r="D7" s="58" t="s">
        <v>87</v>
      </c>
      <c r="E7" s="58" t="s">
        <v>88</v>
      </c>
      <c r="F7" s="58" t="s">
        <v>89</v>
      </c>
    </row>
    <row r="8" ht="17.25" customHeight="1" spans="1:6">
      <c r="A8" s="84">
        <v>18390</v>
      </c>
      <c r="B8" s="84"/>
      <c r="C8" s="84">
        <v>15390</v>
      </c>
      <c r="D8" s="84"/>
      <c r="E8" s="84">
        <v>15390</v>
      </c>
      <c r="F8" s="84">
        <v>3000</v>
      </c>
    </row>
    <row r="10" ht="75" customHeight="1" spans="1:6">
      <c r="A10" s="162" t="s">
        <v>218</v>
      </c>
      <c r="B10" s="162"/>
      <c r="C10" s="162"/>
      <c r="D10" s="162"/>
      <c r="E10" s="162"/>
      <c r="F10" s="162"/>
    </row>
  </sheetData>
  <mergeCells count="7">
    <mergeCell ref="A3:F3"/>
    <mergeCell ref="A4:B4"/>
    <mergeCell ref="C5:E5"/>
    <mergeCell ref="A10:F10"/>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8"/>
  <sheetViews>
    <sheetView showZeros="0" zoomScale="90" zoomScaleNormal="90" topLeftCell="B1" workbookViewId="0">
      <pane ySplit="1" topLeftCell="A2" activePane="bottomLeft" state="frozen"/>
      <selection/>
      <selection pane="bottomLeft" activeCell="F11" sqref="F1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41"/>
      <c r="C2" s="147"/>
      <c r="E2" s="148"/>
      <c r="F2" s="148"/>
      <c r="G2" s="148"/>
      <c r="H2" s="148"/>
      <c r="I2" s="89"/>
      <c r="J2" s="89"/>
      <c r="K2" s="89"/>
      <c r="L2" s="89"/>
      <c r="M2" s="89"/>
      <c r="N2" s="89"/>
      <c r="R2" s="89"/>
      <c r="V2" s="147"/>
      <c r="X2" s="3" t="s">
        <v>219</v>
      </c>
    </row>
    <row r="3" ht="45.75" customHeight="1" spans="1:24">
      <c r="A3" s="69" t="str">
        <f>"2025"&amp;"年部门基本支出预算表"</f>
        <v>2025年部门基本支出预算表</v>
      </c>
      <c r="B3" s="4"/>
      <c r="C3" s="69"/>
      <c r="D3" s="69"/>
      <c r="E3" s="69"/>
      <c r="F3" s="69"/>
      <c r="G3" s="69"/>
      <c r="H3" s="69"/>
      <c r="I3" s="69"/>
      <c r="J3" s="69"/>
      <c r="K3" s="69"/>
      <c r="L3" s="69"/>
      <c r="M3" s="69"/>
      <c r="N3" s="69"/>
      <c r="O3" s="4"/>
      <c r="P3" s="4"/>
      <c r="Q3" s="4"/>
      <c r="R3" s="69"/>
      <c r="S3" s="69"/>
      <c r="T3" s="69"/>
      <c r="U3" s="69"/>
      <c r="V3" s="69"/>
      <c r="W3" s="69"/>
      <c r="X3" s="69"/>
    </row>
    <row r="4" ht="18.75" customHeight="1" spans="1:24">
      <c r="A4" s="5" t="s">
        <v>1</v>
      </c>
      <c r="B4" s="6"/>
      <c r="C4" s="149"/>
      <c r="D4" s="149"/>
      <c r="E4" s="149"/>
      <c r="F4" s="149"/>
      <c r="G4" s="149"/>
      <c r="H4" s="149"/>
      <c r="I4" s="91"/>
      <c r="J4" s="91"/>
      <c r="K4" s="91"/>
      <c r="L4" s="91"/>
      <c r="M4" s="91"/>
      <c r="N4" s="91"/>
      <c r="O4" s="7"/>
      <c r="P4" s="7"/>
      <c r="Q4" s="7"/>
      <c r="R4" s="91"/>
      <c r="V4" s="147"/>
      <c r="X4" s="3" t="s">
        <v>2</v>
      </c>
    </row>
    <row r="5" ht="18" customHeight="1" spans="1:24">
      <c r="A5" s="9" t="s">
        <v>220</v>
      </c>
      <c r="B5" s="9" t="s">
        <v>221</v>
      </c>
      <c r="C5" s="9" t="s">
        <v>222</v>
      </c>
      <c r="D5" s="9" t="s">
        <v>223</v>
      </c>
      <c r="E5" s="9" t="s">
        <v>224</v>
      </c>
      <c r="F5" s="9" t="s">
        <v>225</v>
      </c>
      <c r="G5" s="9" t="s">
        <v>226</v>
      </c>
      <c r="H5" s="9" t="s">
        <v>227</v>
      </c>
      <c r="I5" s="154" t="s">
        <v>228</v>
      </c>
      <c r="J5" s="86" t="s">
        <v>228</v>
      </c>
      <c r="K5" s="86"/>
      <c r="L5" s="86"/>
      <c r="M5" s="86"/>
      <c r="N5" s="86"/>
      <c r="O5" s="12"/>
      <c r="P5" s="12"/>
      <c r="Q5" s="12"/>
      <c r="R5" s="107" t="s">
        <v>62</v>
      </c>
      <c r="S5" s="86" t="s">
        <v>63</v>
      </c>
      <c r="T5" s="86"/>
      <c r="U5" s="86"/>
      <c r="V5" s="86"/>
      <c r="W5" s="86"/>
      <c r="X5" s="87"/>
    </row>
    <row r="6" ht="18" customHeight="1" spans="1:24">
      <c r="A6" s="14"/>
      <c r="B6" s="30"/>
      <c r="C6" s="132"/>
      <c r="D6" s="14"/>
      <c r="E6" s="14"/>
      <c r="F6" s="14"/>
      <c r="G6" s="14"/>
      <c r="H6" s="14"/>
      <c r="I6" s="130" t="s">
        <v>229</v>
      </c>
      <c r="J6" s="154" t="s">
        <v>59</v>
      </c>
      <c r="K6" s="86"/>
      <c r="L6" s="86"/>
      <c r="M6" s="86"/>
      <c r="N6" s="87"/>
      <c r="O6" s="11" t="s">
        <v>230</v>
      </c>
      <c r="P6" s="12"/>
      <c r="Q6" s="13"/>
      <c r="R6" s="9" t="s">
        <v>62</v>
      </c>
      <c r="S6" s="154" t="s">
        <v>63</v>
      </c>
      <c r="T6" s="107" t="s">
        <v>65</v>
      </c>
      <c r="U6" s="86" t="s">
        <v>63</v>
      </c>
      <c r="V6" s="107" t="s">
        <v>67</v>
      </c>
      <c r="W6" s="107" t="s">
        <v>68</v>
      </c>
      <c r="X6" s="157" t="s">
        <v>69</v>
      </c>
    </row>
    <row r="7" ht="19.5" customHeight="1" spans="1:24">
      <c r="A7" s="30"/>
      <c r="B7" s="30"/>
      <c r="C7" s="30"/>
      <c r="D7" s="30"/>
      <c r="E7" s="30"/>
      <c r="F7" s="30"/>
      <c r="G7" s="30"/>
      <c r="H7" s="30"/>
      <c r="I7" s="30"/>
      <c r="J7" s="155" t="s">
        <v>231</v>
      </c>
      <c r="K7" s="9" t="s">
        <v>232</v>
      </c>
      <c r="L7" s="9" t="s">
        <v>233</v>
      </c>
      <c r="M7" s="9" t="s">
        <v>234</v>
      </c>
      <c r="N7" s="9" t="s">
        <v>235</v>
      </c>
      <c r="O7" s="9" t="s">
        <v>59</v>
      </c>
      <c r="P7" s="9" t="s">
        <v>60</v>
      </c>
      <c r="Q7" s="9" t="s">
        <v>61</v>
      </c>
      <c r="R7" s="30"/>
      <c r="S7" s="9" t="s">
        <v>58</v>
      </c>
      <c r="T7" s="9" t="s">
        <v>65</v>
      </c>
      <c r="U7" s="9" t="s">
        <v>236</v>
      </c>
      <c r="V7" s="9" t="s">
        <v>67</v>
      </c>
      <c r="W7" s="9" t="s">
        <v>68</v>
      </c>
      <c r="X7" s="9" t="s">
        <v>69</v>
      </c>
    </row>
    <row r="8" ht="37.5" customHeight="1" spans="1:24">
      <c r="A8" s="150"/>
      <c r="B8" s="19"/>
      <c r="C8" s="150"/>
      <c r="D8" s="150"/>
      <c r="E8" s="150"/>
      <c r="F8" s="150"/>
      <c r="G8" s="150"/>
      <c r="H8" s="150"/>
      <c r="I8" s="150"/>
      <c r="J8" s="156" t="s">
        <v>58</v>
      </c>
      <c r="K8" s="17" t="s">
        <v>237</v>
      </c>
      <c r="L8" s="17" t="s">
        <v>233</v>
      </c>
      <c r="M8" s="17" t="s">
        <v>234</v>
      </c>
      <c r="N8" s="17" t="s">
        <v>235</v>
      </c>
      <c r="O8" s="17" t="s">
        <v>233</v>
      </c>
      <c r="P8" s="17" t="s">
        <v>234</v>
      </c>
      <c r="Q8" s="17" t="s">
        <v>235</v>
      </c>
      <c r="R8" s="17" t="s">
        <v>62</v>
      </c>
      <c r="S8" s="17" t="s">
        <v>58</v>
      </c>
      <c r="T8" s="17" t="s">
        <v>65</v>
      </c>
      <c r="U8" s="17" t="s">
        <v>236</v>
      </c>
      <c r="V8" s="17" t="s">
        <v>67</v>
      </c>
      <c r="W8" s="17" t="s">
        <v>68</v>
      </c>
      <c r="X8" s="17" t="s">
        <v>69</v>
      </c>
    </row>
    <row r="9" customHeight="1" spans="1:24">
      <c r="A9" s="38">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38">
        <v>22</v>
      </c>
      <c r="W9" s="38">
        <v>23</v>
      </c>
      <c r="X9" s="38">
        <v>24</v>
      </c>
    </row>
    <row r="10" ht="20.25" customHeight="1" spans="1:24">
      <c r="A10" s="151" t="s">
        <v>71</v>
      </c>
      <c r="B10" s="151" t="s">
        <v>71</v>
      </c>
      <c r="C10" s="151" t="s">
        <v>238</v>
      </c>
      <c r="D10" s="151" t="s">
        <v>239</v>
      </c>
      <c r="E10" s="151" t="s">
        <v>103</v>
      </c>
      <c r="F10" s="151" t="s">
        <v>104</v>
      </c>
      <c r="G10" s="151" t="s">
        <v>240</v>
      </c>
      <c r="H10" s="151" t="s">
        <v>241</v>
      </c>
      <c r="I10" s="84">
        <v>15390</v>
      </c>
      <c r="J10" s="84">
        <v>15390</v>
      </c>
      <c r="K10" s="84"/>
      <c r="L10" s="84"/>
      <c r="M10" s="84">
        <v>15390</v>
      </c>
      <c r="N10" s="84"/>
      <c r="O10" s="84"/>
      <c r="P10" s="84"/>
      <c r="Q10" s="84"/>
      <c r="R10" s="84"/>
      <c r="S10" s="84"/>
      <c r="T10" s="84"/>
      <c r="U10" s="84"/>
      <c r="V10" s="84"/>
      <c r="W10" s="84"/>
      <c r="X10" s="84"/>
    </row>
    <row r="11" ht="20.25" customHeight="1" spans="1:24">
      <c r="A11" s="151" t="s">
        <v>71</v>
      </c>
      <c r="B11" s="151" t="s">
        <v>71</v>
      </c>
      <c r="C11" s="151" t="s">
        <v>242</v>
      </c>
      <c r="D11" s="151" t="s">
        <v>243</v>
      </c>
      <c r="E11" s="151" t="s">
        <v>103</v>
      </c>
      <c r="F11" s="151" t="s">
        <v>104</v>
      </c>
      <c r="G11" s="151" t="s">
        <v>244</v>
      </c>
      <c r="H11" s="151" t="s">
        <v>245</v>
      </c>
      <c r="I11" s="84">
        <v>936852</v>
      </c>
      <c r="J11" s="84">
        <v>936852</v>
      </c>
      <c r="K11" s="24"/>
      <c r="L11" s="24"/>
      <c r="M11" s="84">
        <v>936852</v>
      </c>
      <c r="N11" s="24"/>
      <c r="O11" s="84"/>
      <c r="P11" s="84"/>
      <c r="Q11" s="84"/>
      <c r="R11" s="84"/>
      <c r="S11" s="84"/>
      <c r="T11" s="84"/>
      <c r="U11" s="84"/>
      <c r="V11" s="84"/>
      <c r="W11" s="84"/>
      <c r="X11" s="84"/>
    </row>
    <row r="12" ht="20.25" customHeight="1" spans="1:24">
      <c r="A12" s="151" t="s">
        <v>71</v>
      </c>
      <c r="B12" s="151" t="s">
        <v>71</v>
      </c>
      <c r="C12" s="151" t="s">
        <v>242</v>
      </c>
      <c r="D12" s="151" t="s">
        <v>243</v>
      </c>
      <c r="E12" s="151" t="s">
        <v>103</v>
      </c>
      <c r="F12" s="151" t="s">
        <v>104</v>
      </c>
      <c r="G12" s="151" t="s">
        <v>246</v>
      </c>
      <c r="H12" s="151" t="s">
        <v>247</v>
      </c>
      <c r="I12" s="84">
        <v>1324500</v>
      </c>
      <c r="J12" s="84">
        <v>1324500</v>
      </c>
      <c r="K12" s="24"/>
      <c r="L12" s="24"/>
      <c r="M12" s="84">
        <v>1324500</v>
      </c>
      <c r="N12" s="24"/>
      <c r="O12" s="84"/>
      <c r="P12" s="84"/>
      <c r="Q12" s="84"/>
      <c r="R12" s="84"/>
      <c r="S12" s="84"/>
      <c r="T12" s="84"/>
      <c r="U12" s="84"/>
      <c r="V12" s="84"/>
      <c r="W12" s="84"/>
      <c r="X12" s="84"/>
    </row>
    <row r="13" ht="20.25" customHeight="1" spans="1:24">
      <c r="A13" s="151" t="s">
        <v>71</v>
      </c>
      <c r="B13" s="151" t="s">
        <v>71</v>
      </c>
      <c r="C13" s="151" t="s">
        <v>242</v>
      </c>
      <c r="D13" s="151" t="s">
        <v>243</v>
      </c>
      <c r="E13" s="151" t="s">
        <v>103</v>
      </c>
      <c r="F13" s="151" t="s">
        <v>104</v>
      </c>
      <c r="G13" s="151" t="s">
        <v>248</v>
      </c>
      <c r="H13" s="151" t="s">
        <v>249</v>
      </c>
      <c r="I13" s="84">
        <v>78071</v>
      </c>
      <c r="J13" s="84">
        <v>78071</v>
      </c>
      <c r="K13" s="24"/>
      <c r="L13" s="24"/>
      <c r="M13" s="84">
        <v>78071</v>
      </c>
      <c r="N13" s="24"/>
      <c r="O13" s="84"/>
      <c r="P13" s="84"/>
      <c r="Q13" s="84"/>
      <c r="R13" s="84"/>
      <c r="S13" s="84"/>
      <c r="T13" s="84"/>
      <c r="U13" s="84"/>
      <c r="V13" s="84"/>
      <c r="W13" s="84"/>
      <c r="X13" s="84"/>
    </row>
    <row r="14" ht="20.25" customHeight="1" spans="1:24">
      <c r="A14" s="151" t="s">
        <v>71</v>
      </c>
      <c r="B14" s="151" t="s">
        <v>71</v>
      </c>
      <c r="C14" s="151" t="s">
        <v>242</v>
      </c>
      <c r="D14" s="151" t="s">
        <v>243</v>
      </c>
      <c r="E14" s="151" t="s">
        <v>103</v>
      </c>
      <c r="F14" s="151" t="s">
        <v>104</v>
      </c>
      <c r="G14" s="151" t="s">
        <v>248</v>
      </c>
      <c r="H14" s="151" t="s">
        <v>249</v>
      </c>
      <c r="I14" s="84">
        <v>7500</v>
      </c>
      <c r="J14" s="84">
        <v>7500</v>
      </c>
      <c r="K14" s="24"/>
      <c r="L14" s="24"/>
      <c r="M14" s="84">
        <v>7500</v>
      </c>
      <c r="N14" s="24"/>
      <c r="O14" s="84"/>
      <c r="P14" s="84"/>
      <c r="Q14" s="84"/>
      <c r="R14" s="84"/>
      <c r="S14" s="84"/>
      <c r="T14" s="84"/>
      <c r="U14" s="84"/>
      <c r="V14" s="84"/>
      <c r="W14" s="84"/>
      <c r="X14" s="84"/>
    </row>
    <row r="15" ht="20.25" customHeight="1" spans="1:24">
      <c r="A15" s="151" t="s">
        <v>71</v>
      </c>
      <c r="B15" s="151" t="s">
        <v>71</v>
      </c>
      <c r="C15" s="151" t="s">
        <v>250</v>
      </c>
      <c r="D15" s="151" t="s">
        <v>251</v>
      </c>
      <c r="E15" s="151" t="s">
        <v>103</v>
      </c>
      <c r="F15" s="151" t="s">
        <v>104</v>
      </c>
      <c r="G15" s="151" t="s">
        <v>244</v>
      </c>
      <c r="H15" s="151" t="s">
        <v>245</v>
      </c>
      <c r="I15" s="84">
        <v>671400</v>
      </c>
      <c r="J15" s="84">
        <v>671400</v>
      </c>
      <c r="K15" s="24"/>
      <c r="L15" s="24"/>
      <c r="M15" s="84">
        <v>671400</v>
      </c>
      <c r="N15" s="24"/>
      <c r="O15" s="84"/>
      <c r="P15" s="84"/>
      <c r="Q15" s="84"/>
      <c r="R15" s="84"/>
      <c r="S15" s="84"/>
      <c r="T15" s="84"/>
      <c r="U15" s="84"/>
      <c r="V15" s="84"/>
      <c r="W15" s="84"/>
      <c r="X15" s="84"/>
    </row>
    <row r="16" ht="20.25" customHeight="1" spans="1:24">
      <c r="A16" s="151" t="s">
        <v>71</v>
      </c>
      <c r="B16" s="151" t="s">
        <v>71</v>
      </c>
      <c r="C16" s="151" t="s">
        <v>250</v>
      </c>
      <c r="D16" s="151" t="s">
        <v>251</v>
      </c>
      <c r="E16" s="151" t="s">
        <v>103</v>
      </c>
      <c r="F16" s="151" t="s">
        <v>104</v>
      </c>
      <c r="G16" s="151" t="s">
        <v>246</v>
      </c>
      <c r="H16" s="151" t="s">
        <v>247</v>
      </c>
      <c r="I16" s="84">
        <v>120</v>
      </c>
      <c r="J16" s="84">
        <v>120</v>
      </c>
      <c r="K16" s="24"/>
      <c r="L16" s="24"/>
      <c r="M16" s="84">
        <v>120</v>
      </c>
      <c r="N16" s="24"/>
      <c r="O16" s="84"/>
      <c r="P16" s="84"/>
      <c r="Q16" s="84"/>
      <c r="R16" s="84"/>
      <c r="S16" s="84"/>
      <c r="T16" s="84"/>
      <c r="U16" s="84"/>
      <c r="V16" s="84"/>
      <c r="W16" s="84"/>
      <c r="X16" s="84"/>
    </row>
    <row r="17" ht="20.25" customHeight="1" spans="1:24">
      <c r="A17" s="151" t="s">
        <v>71</v>
      </c>
      <c r="B17" s="151" t="s">
        <v>71</v>
      </c>
      <c r="C17" s="151" t="s">
        <v>250</v>
      </c>
      <c r="D17" s="151" t="s">
        <v>251</v>
      </c>
      <c r="E17" s="151" t="s">
        <v>103</v>
      </c>
      <c r="F17" s="151" t="s">
        <v>104</v>
      </c>
      <c r="G17" s="151" t="s">
        <v>248</v>
      </c>
      <c r="H17" s="151" t="s">
        <v>249</v>
      </c>
      <c r="I17" s="84">
        <v>7500</v>
      </c>
      <c r="J17" s="84">
        <v>7500</v>
      </c>
      <c r="K17" s="24"/>
      <c r="L17" s="24"/>
      <c r="M17" s="84">
        <v>7500</v>
      </c>
      <c r="N17" s="24"/>
      <c r="O17" s="84"/>
      <c r="P17" s="84"/>
      <c r="Q17" s="84"/>
      <c r="R17" s="84"/>
      <c r="S17" s="84"/>
      <c r="T17" s="84"/>
      <c r="U17" s="84"/>
      <c r="V17" s="84"/>
      <c r="W17" s="84"/>
      <c r="X17" s="84"/>
    </row>
    <row r="18" ht="20.25" customHeight="1" spans="1:24">
      <c r="A18" s="151" t="s">
        <v>71</v>
      </c>
      <c r="B18" s="151" t="s">
        <v>71</v>
      </c>
      <c r="C18" s="151" t="s">
        <v>250</v>
      </c>
      <c r="D18" s="151" t="s">
        <v>251</v>
      </c>
      <c r="E18" s="151" t="s">
        <v>103</v>
      </c>
      <c r="F18" s="151" t="s">
        <v>104</v>
      </c>
      <c r="G18" s="151" t="s">
        <v>248</v>
      </c>
      <c r="H18" s="151" t="s">
        <v>249</v>
      </c>
      <c r="I18" s="84">
        <v>55950</v>
      </c>
      <c r="J18" s="84">
        <v>55950</v>
      </c>
      <c r="K18" s="24"/>
      <c r="L18" s="24"/>
      <c r="M18" s="84">
        <v>55950</v>
      </c>
      <c r="N18" s="24"/>
      <c r="O18" s="84"/>
      <c r="P18" s="84"/>
      <c r="Q18" s="84"/>
      <c r="R18" s="84"/>
      <c r="S18" s="84"/>
      <c r="T18" s="84"/>
      <c r="U18" s="84"/>
      <c r="V18" s="84"/>
      <c r="W18" s="84"/>
      <c r="X18" s="84"/>
    </row>
    <row r="19" ht="20.25" customHeight="1" spans="1:24">
      <c r="A19" s="151" t="s">
        <v>71</v>
      </c>
      <c r="B19" s="151" t="s">
        <v>71</v>
      </c>
      <c r="C19" s="151" t="s">
        <v>250</v>
      </c>
      <c r="D19" s="151" t="s">
        <v>251</v>
      </c>
      <c r="E19" s="151" t="s">
        <v>103</v>
      </c>
      <c r="F19" s="151" t="s">
        <v>104</v>
      </c>
      <c r="G19" s="151" t="s">
        <v>252</v>
      </c>
      <c r="H19" s="151" t="s">
        <v>253</v>
      </c>
      <c r="I19" s="84">
        <v>170460</v>
      </c>
      <c r="J19" s="84">
        <v>170460</v>
      </c>
      <c r="K19" s="24"/>
      <c r="L19" s="24"/>
      <c r="M19" s="84">
        <v>170460</v>
      </c>
      <c r="N19" s="24"/>
      <c r="O19" s="84"/>
      <c r="P19" s="84"/>
      <c r="Q19" s="84"/>
      <c r="R19" s="84"/>
      <c r="S19" s="84"/>
      <c r="T19" s="84"/>
      <c r="U19" s="84"/>
      <c r="V19" s="84"/>
      <c r="W19" s="84"/>
      <c r="X19" s="84"/>
    </row>
    <row r="20" ht="20.25" customHeight="1" spans="1:24">
      <c r="A20" s="151" t="s">
        <v>71</v>
      </c>
      <c r="B20" s="151" t="s">
        <v>71</v>
      </c>
      <c r="C20" s="151" t="s">
        <v>250</v>
      </c>
      <c r="D20" s="151" t="s">
        <v>251</v>
      </c>
      <c r="E20" s="151" t="s">
        <v>103</v>
      </c>
      <c r="F20" s="151" t="s">
        <v>104</v>
      </c>
      <c r="G20" s="151" t="s">
        <v>252</v>
      </c>
      <c r="H20" s="151" t="s">
        <v>253</v>
      </c>
      <c r="I20" s="84">
        <v>698808</v>
      </c>
      <c r="J20" s="84">
        <v>698808</v>
      </c>
      <c r="K20" s="24"/>
      <c r="L20" s="24"/>
      <c r="M20" s="84">
        <v>698808</v>
      </c>
      <c r="N20" s="24"/>
      <c r="O20" s="84"/>
      <c r="P20" s="84"/>
      <c r="Q20" s="84"/>
      <c r="R20" s="84"/>
      <c r="S20" s="84"/>
      <c r="T20" s="84"/>
      <c r="U20" s="84"/>
      <c r="V20" s="84"/>
      <c r="W20" s="84"/>
      <c r="X20" s="84"/>
    </row>
    <row r="21" ht="20.25" customHeight="1" spans="1:24">
      <c r="A21" s="151" t="s">
        <v>71</v>
      </c>
      <c r="B21" s="151" t="s">
        <v>71</v>
      </c>
      <c r="C21" s="151" t="s">
        <v>254</v>
      </c>
      <c r="D21" s="151" t="s">
        <v>255</v>
      </c>
      <c r="E21" s="151" t="s">
        <v>129</v>
      </c>
      <c r="F21" s="151" t="s">
        <v>130</v>
      </c>
      <c r="G21" s="151" t="s">
        <v>256</v>
      </c>
      <c r="H21" s="151" t="s">
        <v>257</v>
      </c>
      <c r="I21" s="84">
        <v>761601.28</v>
      </c>
      <c r="J21" s="84">
        <v>761601.28</v>
      </c>
      <c r="K21" s="24"/>
      <c r="L21" s="24"/>
      <c r="M21" s="84">
        <v>761601.28</v>
      </c>
      <c r="N21" s="24"/>
      <c r="O21" s="84"/>
      <c r="P21" s="84"/>
      <c r="Q21" s="84"/>
      <c r="R21" s="84"/>
      <c r="S21" s="84"/>
      <c r="T21" s="84"/>
      <c r="U21" s="84"/>
      <c r="V21" s="84"/>
      <c r="W21" s="84"/>
      <c r="X21" s="84"/>
    </row>
    <row r="22" ht="20.25" customHeight="1" spans="1:24">
      <c r="A22" s="151" t="s">
        <v>71</v>
      </c>
      <c r="B22" s="151" t="s">
        <v>71</v>
      </c>
      <c r="C22" s="151" t="s">
        <v>254</v>
      </c>
      <c r="D22" s="151" t="s">
        <v>255</v>
      </c>
      <c r="E22" s="151" t="s">
        <v>131</v>
      </c>
      <c r="F22" s="151" t="s">
        <v>132</v>
      </c>
      <c r="G22" s="151" t="s">
        <v>258</v>
      </c>
      <c r="H22" s="151" t="s">
        <v>259</v>
      </c>
      <c r="I22" s="84">
        <v>331000</v>
      </c>
      <c r="J22" s="84">
        <v>331000</v>
      </c>
      <c r="K22" s="24"/>
      <c r="L22" s="24"/>
      <c r="M22" s="84">
        <v>331000</v>
      </c>
      <c r="N22" s="24"/>
      <c r="O22" s="84"/>
      <c r="P22" s="84"/>
      <c r="Q22" s="84"/>
      <c r="R22" s="84"/>
      <c r="S22" s="84"/>
      <c r="T22" s="84"/>
      <c r="U22" s="84"/>
      <c r="V22" s="84"/>
      <c r="W22" s="84"/>
      <c r="X22" s="84"/>
    </row>
    <row r="23" ht="20.25" customHeight="1" spans="1:24">
      <c r="A23" s="151" t="s">
        <v>71</v>
      </c>
      <c r="B23" s="151" t="s">
        <v>71</v>
      </c>
      <c r="C23" s="151" t="s">
        <v>254</v>
      </c>
      <c r="D23" s="151" t="s">
        <v>255</v>
      </c>
      <c r="E23" s="151" t="s">
        <v>137</v>
      </c>
      <c r="F23" s="151" t="s">
        <v>138</v>
      </c>
      <c r="G23" s="151" t="s">
        <v>260</v>
      </c>
      <c r="H23" s="151" t="s">
        <v>261</v>
      </c>
      <c r="I23" s="84">
        <v>372118.08</v>
      </c>
      <c r="J23" s="84">
        <v>372118.08</v>
      </c>
      <c r="K23" s="24"/>
      <c r="L23" s="24"/>
      <c r="M23" s="84">
        <v>372118.08</v>
      </c>
      <c r="N23" s="24"/>
      <c r="O23" s="84"/>
      <c r="P23" s="84"/>
      <c r="Q23" s="84"/>
      <c r="R23" s="84"/>
      <c r="S23" s="84"/>
      <c r="T23" s="84"/>
      <c r="U23" s="84"/>
      <c r="V23" s="84"/>
      <c r="W23" s="84"/>
      <c r="X23" s="84"/>
    </row>
    <row r="24" ht="20.25" customHeight="1" spans="1:24">
      <c r="A24" s="151" t="s">
        <v>71</v>
      </c>
      <c r="B24" s="151" t="s">
        <v>71</v>
      </c>
      <c r="C24" s="151" t="s">
        <v>254</v>
      </c>
      <c r="D24" s="151" t="s">
        <v>255</v>
      </c>
      <c r="E24" s="151" t="s">
        <v>139</v>
      </c>
      <c r="F24" s="151" t="s">
        <v>140</v>
      </c>
      <c r="G24" s="151" t="s">
        <v>262</v>
      </c>
      <c r="H24" s="151" t="s">
        <v>263</v>
      </c>
      <c r="I24" s="84">
        <v>389984.04</v>
      </c>
      <c r="J24" s="84">
        <v>389984.04</v>
      </c>
      <c r="K24" s="24"/>
      <c r="L24" s="24"/>
      <c r="M24" s="84">
        <v>389984.04</v>
      </c>
      <c r="N24" s="24"/>
      <c r="O24" s="84"/>
      <c r="P24" s="84"/>
      <c r="Q24" s="84"/>
      <c r="R24" s="84"/>
      <c r="S24" s="84"/>
      <c r="T24" s="84"/>
      <c r="U24" s="84"/>
      <c r="V24" s="84"/>
      <c r="W24" s="84"/>
      <c r="X24" s="84"/>
    </row>
    <row r="25" ht="20.25" customHeight="1" spans="1:24">
      <c r="A25" s="151" t="s">
        <v>71</v>
      </c>
      <c r="B25" s="151" t="s">
        <v>71</v>
      </c>
      <c r="C25" s="151" t="s">
        <v>254</v>
      </c>
      <c r="D25" s="151" t="s">
        <v>255</v>
      </c>
      <c r="E25" s="151" t="s">
        <v>141</v>
      </c>
      <c r="F25" s="151" t="s">
        <v>142</v>
      </c>
      <c r="G25" s="151" t="s">
        <v>264</v>
      </c>
      <c r="H25" s="151" t="s">
        <v>265</v>
      </c>
      <c r="I25" s="84">
        <v>45100.68</v>
      </c>
      <c r="J25" s="84">
        <v>45100.68</v>
      </c>
      <c r="K25" s="24"/>
      <c r="L25" s="24"/>
      <c r="M25" s="84">
        <v>45100.68</v>
      </c>
      <c r="N25" s="24"/>
      <c r="O25" s="84"/>
      <c r="P25" s="84"/>
      <c r="Q25" s="84"/>
      <c r="R25" s="84"/>
      <c r="S25" s="84"/>
      <c r="T25" s="84"/>
      <c r="U25" s="84"/>
      <c r="V25" s="84"/>
      <c r="W25" s="84"/>
      <c r="X25" s="84"/>
    </row>
    <row r="26" ht="20.25" customHeight="1" spans="1:24">
      <c r="A26" s="151" t="s">
        <v>71</v>
      </c>
      <c r="B26" s="151" t="s">
        <v>71</v>
      </c>
      <c r="C26" s="151" t="s">
        <v>254</v>
      </c>
      <c r="D26" s="151" t="s">
        <v>255</v>
      </c>
      <c r="E26" s="151" t="s">
        <v>141</v>
      </c>
      <c r="F26" s="151" t="s">
        <v>142</v>
      </c>
      <c r="G26" s="151" t="s">
        <v>264</v>
      </c>
      <c r="H26" s="151" t="s">
        <v>265</v>
      </c>
      <c r="I26" s="84">
        <v>10269.8</v>
      </c>
      <c r="J26" s="84">
        <v>10269.8</v>
      </c>
      <c r="K26" s="24"/>
      <c r="L26" s="24"/>
      <c r="M26" s="84">
        <v>10269.8</v>
      </c>
      <c r="N26" s="24"/>
      <c r="O26" s="84"/>
      <c r="P26" s="84"/>
      <c r="Q26" s="84"/>
      <c r="R26" s="84"/>
      <c r="S26" s="84"/>
      <c r="T26" s="84"/>
      <c r="U26" s="84"/>
      <c r="V26" s="84"/>
      <c r="W26" s="84"/>
      <c r="X26" s="84"/>
    </row>
    <row r="27" ht="20.25" customHeight="1" spans="1:24">
      <c r="A27" s="151" t="s">
        <v>71</v>
      </c>
      <c r="B27" s="151" t="s">
        <v>71</v>
      </c>
      <c r="C27" s="151" t="s">
        <v>266</v>
      </c>
      <c r="D27" s="151" t="s">
        <v>148</v>
      </c>
      <c r="E27" s="151" t="s">
        <v>147</v>
      </c>
      <c r="F27" s="151" t="s">
        <v>148</v>
      </c>
      <c r="G27" s="151" t="s">
        <v>267</v>
      </c>
      <c r="H27" s="151" t="s">
        <v>148</v>
      </c>
      <c r="I27" s="84">
        <v>656184</v>
      </c>
      <c r="J27" s="84">
        <v>656184</v>
      </c>
      <c r="K27" s="24"/>
      <c r="L27" s="24"/>
      <c r="M27" s="84">
        <v>656184</v>
      </c>
      <c r="N27" s="24"/>
      <c r="O27" s="84"/>
      <c r="P27" s="84"/>
      <c r="Q27" s="84"/>
      <c r="R27" s="84"/>
      <c r="S27" s="84"/>
      <c r="T27" s="84"/>
      <c r="U27" s="84"/>
      <c r="V27" s="84"/>
      <c r="W27" s="84"/>
      <c r="X27" s="84"/>
    </row>
    <row r="28" ht="20.25" customHeight="1" spans="1:24">
      <c r="A28" s="151" t="s">
        <v>71</v>
      </c>
      <c r="B28" s="151" t="s">
        <v>71</v>
      </c>
      <c r="C28" s="151" t="s">
        <v>268</v>
      </c>
      <c r="D28" s="151" t="s">
        <v>269</v>
      </c>
      <c r="E28" s="151" t="s">
        <v>103</v>
      </c>
      <c r="F28" s="151" t="s">
        <v>104</v>
      </c>
      <c r="G28" s="151" t="s">
        <v>270</v>
      </c>
      <c r="H28" s="151" t="s">
        <v>271</v>
      </c>
      <c r="I28" s="84">
        <v>202800</v>
      </c>
      <c r="J28" s="84">
        <v>202800</v>
      </c>
      <c r="K28" s="24"/>
      <c r="L28" s="24"/>
      <c r="M28" s="84">
        <v>202800</v>
      </c>
      <c r="N28" s="24"/>
      <c r="O28" s="84"/>
      <c r="P28" s="84"/>
      <c r="Q28" s="84"/>
      <c r="R28" s="84"/>
      <c r="S28" s="84"/>
      <c r="T28" s="84"/>
      <c r="U28" s="84"/>
      <c r="V28" s="84"/>
      <c r="W28" s="84"/>
      <c r="X28" s="84"/>
    </row>
    <row r="29" ht="20.25" customHeight="1" spans="1:24">
      <c r="A29" s="151" t="s">
        <v>71</v>
      </c>
      <c r="B29" s="151" t="s">
        <v>71</v>
      </c>
      <c r="C29" s="151" t="s">
        <v>272</v>
      </c>
      <c r="D29" s="151" t="s">
        <v>273</v>
      </c>
      <c r="E29" s="151" t="s">
        <v>103</v>
      </c>
      <c r="F29" s="151" t="s">
        <v>104</v>
      </c>
      <c r="G29" s="151" t="s">
        <v>274</v>
      </c>
      <c r="H29" s="151" t="s">
        <v>273</v>
      </c>
      <c r="I29" s="84">
        <v>31200</v>
      </c>
      <c r="J29" s="84">
        <v>31200</v>
      </c>
      <c r="K29" s="24"/>
      <c r="L29" s="24"/>
      <c r="M29" s="84">
        <v>31200</v>
      </c>
      <c r="N29" s="24"/>
      <c r="O29" s="84"/>
      <c r="P29" s="84"/>
      <c r="Q29" s="84"/>
      <c r="R29" s="84"/>
      <c r="S29" s="84"/>
      <c r="T29" s="84"/>
      <c r="U29" s="84"/>
      <c r="V29" s="84"/>
      <c r="W29" s="84"/>
      <c r="X29" s="84"/>
    </row>
    <row r="30" ht="20.25" customHeight="1" spans="1:24">
      <c r="A30" s="151" t="s">
        <v>71</v>
      </c>
      <c r="B30" s="151" t="s">
        <v>71</v>
      </c>
      <c r="C30" s="151" t="s">
        <v>275</v>
      </c>
      <c r="D30" s="151" t="s">
        <v>276</v>
      </c>
      <c r="E30" s="151" t="s">
        <v>103</v>
      </c>
      <c r="F30" s="151" t="s">
        <v>104</v>
      </c>
      <c r="G30" s="151" t="s">
        <v>277</v>
      </c>
      <c r="H30" s="151" t="s">
        <v>278</v>
      </c>
      <c r="I30" s="84">
        <v>38570</v>
      </c>
      <c r="J30" s="84">
        <v>38570</v>
      </c>
      <c r="K30" s="24"/>
      <c r="L30" s="24"/>
      <c r="M30" s="84">
        <v>38570</v>
      </c>
      <c r="N30" s="24"/>
      <c r="O30" s="84"/>
      <c r="P30" s="84"/>
      <c r="Q30" s="84"/>
      <c r="R30" s="84"/>
      <c r="S30" s="84"/>
      <c r="T30" s="84"/>
      <c r="U30" s="84"/>
      <c r="V30" s="84"/>
      <c r="W30" s="84"/>
      <c r="X30" s="84"/>
    </row>
    <row r="31" ht="20.25" customHeight="1" spans="1:24">
      <c r="A31" s="151" t="s">
        <v>71</v>
      </c>
      <c r="B31" s="151" t="s">
        <v>71</v>
      </c>
      <c r="C31" s="151" t="s">
        <v>275</v>
      </c>
      <c r="D31" s="151" t="s">
        <v>276</v>
      </c>
      <c r="E31" s="151" t="s">
        <v>103</v>
      </c>
      <c r="F31" s="151" t="s">
        <v>104</v>
      </c>
      <c r="G31" s="151" t="s">
        <v>277</v>
      </c>
      <c r="H31" s="151" t="s">
        <v>278</v>
      </c>
      <c r="I31" s="84">
        <v>36000</v>
      </c>
      <c r="J31" s="84">
        <v>36000</v>
      </c>
      <c r="K31" s="24"/>
      <c r="L31" s="24"/>
      <c r="M31" s="84">
        <v>36000</v>
      </c>
      <c r="N31" s="24"/>
      <c r="O31" s="84"/>
      <c r="P31" s="84"/>
      <c r="Q31" s="84"/>
      <c r="R31" s="84"/>
      <c r="S31" s="84"/>
      <c r="T31" s="84"/>
      <c r="U31" s="84"/>
      <c r="V31" s="84"/>
      <c r="W31" s="84"/>
      <c r="X31" s="84"/>
    </row>
    <row r="32" ht="20.25" customHeight="1" spans="1:24">
      <c r="A32" s="151" t="s">
        <v>71</v>
      </c>
      <c r="B32" s="151" t="s">
        <v>71</v>
      </c>
      <c r="C32" s="151" t="s">
        <v>275</v>
      </c>
      <c r="D32" s="151" t="s">
        <v>276</v>
      </c>
      <c r="E32" s="151" t="s">
        <v>103</v>
      </c>
      <c r="F32" s="151" t="s">
        <v>104</v>
      </c>
      <c r="G32" s="151" t="s">
        <v>277</v>
      </c>
      <c r="H32" s="151" t="s">
        <v>278</v>
      </c>
      <c r="I32" s="84">
        <v>6630</v>
      </c>
      <c r="J32" s="84">
        <v>6630</v>
      </c>
      <c r="K32" s="24"/>
      <c r="L32" s="24"/>
      <c r="M32" s="84">
        <v>6630</v>
      </c>
      <c r="N32" s="24"/>
      <c r="O32" s="84"/>
      <c r="P32" s="84"/>
      <c r="Q32" s="84"/>
      <c r="R32" s="84"/>
      <c r="S32" s="84"/>
      <c r="T32" s="84"/>
      <c r="U32" s="84"/>
      <c r="V32" s="84"/>
      <c r="W32" s="84"/>
      <c r="X32" s="84"/>
    </row>
    <row r="33" ht="20.25" customHeight="1" spans="1:24">
      <c r="A33" s="151" t="s">
        <v>71</v>
      </c>
      <c r="B33" s="151" t="s">
        <v>71</v>
      </c>
      <c r="C33" s="151" t="s">
        <v>275</v>
      </c>
      <c r="D33" s="151" t="s">
        <v>276</v>
      </c>
      <c r="E33" s="151" t="s">
        <v>103</v>
      </c>
      <c r="F33" s="151" t="s">
        <v>104</v>
      </c>
      <c r="G33" s="151" t="s">
        <v>279</v>
      </c>
      <c r="H33" s="151" t="s">
        <v>280</v>
      </c>
      <c r="I33" s="84">
        <v>7980</v>
      </c>
      <c r="J33" s="84">
        <v>7980</v>
      </c>
      <c r="K33" s="24"/>
      <c r="L33" s="24"/>
      <c r="M33" s="84">
        <v>7980</v>
      </c>
      <c r="N33" s="24"/>
      <c r="O33" s="84"/>
      <c r="P33" s="84"/>
      <c r="Q33" s="84"/>
      <c r="R33" s="84"/>
      <c r="S33" s="84"/>
      <c r="T33" s="84"/>
      <c r="U33" s="84"/>
      <c r="V33" s="84"/>
      <c r="W33" s="84"/>
      <c r="X33" s="84"/>
    </row>
    <row r="34" ht="20.25" customHeight="1" spans="1:24">
      <c r="A34" s="151" t="s">
        <v>71</v>
      </c>
      <c r="B34" s="151" t="s">
        <v>71</v>
      </c>
      <c r="C34" s="151" t="s">
        <v>275</v>
      </c>
      <c r="D34" s="151" t="s">
        <v>276</v>
      </c>
      <c r="E34" s="151" t="s">
        <v>103</v>
      </c>
      <c r="F34" s="151" t="s">
        <v>104</v>
      </c>
      <c r="G34" s="151" t="s">
        <v>279</v>
      </c>
      <c r="H34" s="151" t="s">
        <v>280</v>
      </c>
      <c r="I34" s="84">
        <v>7220</v>
      </c>
      <c r="J34" s="84">
        <v>7220</v>
      </c>
      <c r="K34" s="24"/>
      <c r="L34" s="24"/>
      <c r="M34" s="84">
        <v>7220</v>
      </c>
      <c r="N34" s="24"/>
      <c r="O34" s="84"/>
      <c r="P34" s="84"/>
      <c r="Q34" s="84"/>
      <c r="R34" s="84"/>
      <c r="S34" s="84"/>
      <c r="T34" s="84"/>
      <c r="U34" s="84"/>
      <c r="V34" s="84"/>
      <c r="W34" s="84"/>
      <c r="X34" s="84"/>
    </row>
    <row r="35" ht="20.25" customHeight="1" spans="1:24">
      <c r="A35" s="151" t="s">
        <v>71</v>
      </c>
      <c r="B35" s="151" t="s">
        <v>71</v>
      </c>
      <c r="C35" s="151" t="s">
        <v>275</v>
      </c>
      <c r="D35" s="151" t="s">
        <v>276</v>
      </c>
      <c r="E35" s="151" t="s">
        <v>103</v>
      </c>
      <c r="F35" s="151" t="s">
        <v>104</v>
      </c>
      <c r="G35" s="151" t="s">
        <v>281</v>
      </c>
      <c r="H35" s="151" t="s">
        <v>282</v>
      </c>
      <c r="I35" s="84">
        <v>20580</v>
      </c>
      <c r="J35" s="84">
        <v>20580</v>
      </c>
      <c r="K35" s="24"/>
      <c r="L35" s="24"/>
      <c r="M35" s="84">
        <v>20580</v>
      </c>
      <c r="N35" s="24"/>
      <c r="O35" s="84"/>
      <c r="P35" s="84"/>
      <c r="Q35" s="84"/>
      <c r="R35" s="84"/>
      <c r="S35" s="84"/>
      <c r="T35" s="84"/>
      <c r="U35" s="84"/>
      <c r="V35" s="84"/>
      <c r="W35" s="84"/>
      <c r="X35" s="84"/>
    </row>
    <row r="36" ht="20.25" customHeight="1" spans="1:24">
      <c r="A36" s="151" t="s">
        <v>71</v>
      </c>
      <c r="B36" s="151" t="s">
        <v>71</v>
      </c>
      <c r="C36" s="151" t="s">
        <v>275</v>
      </c>
      <c r="D36" s="151" t="s">
        <v>276</v>
      </c>
      <c r="E36" s="151" t="s">
        <v>103</v>
      </c>
      <c r="F36" s="151" t="s">
        <v>104</v>
      </c>
      <c r="G36" s="151" t="s">
        <v>281</v>
      </c>
      <c r="H36" s="151" t="s">
        <v>282</v>
      </c>
      <c r="I36" s="84">
        <v>18620</v>
      </c>
      <c r="J36" s="84">
        <v>18620</v>
      </c>
      <c r="K36" s="24"/>
      <c r="L36" s="24"/>
      <c r="M36" s="84">
        <v>18620</v>
      </c>
      <c r="N36" s="24"/>
      <c r="O36" s="84"/>
      <c r="P36" s="84"/>
      <c r="Q36" s="84"/>
      <c r="R36" s="84"/>
      <c r="S36" s="84"/>
      <c r="T36" s="84"/>
      <c r="U36" s="84"/>
      <c r="V36" s="84"/>
      <c r="W36" s="84"/>
      <c r="X36" s="84"/>
    </row>
    <row r="37" ht="20.25" customHeight="1" spans="1:24">
      <c r="A37" s="151" t="s">
        <v>71</v>
      </c>
      <c r="B37" s="151" t="s">
        <v>71</v>
      </c>
      <c r="C37" s="151" t="s">
        <v>275</v>
      </c>
      <c r="D37" s="151" t="s">
        <v>276</v>
      </c>
      <c r="E37" s="151" t="s">
        <v>103</v>
      </c>
      <c r="F37" s="151" t="s">
        <v>104</v>
      </c>
      <c r="G37" s="151" t="s">
        <v>283</v>
      </c>
      <c r="H37" s="151" t="s">
        <v>284</v>
      </c>
      <c r="I37" s="84">
        <v>25650</v>
      </c>
      <c r="J37" s="84">
        <v>25650</v>
      </c>
      <c r="K37" s="24"/>
      <c r="L37" s="24"/>
      <c r="M37" s="84">
        <v>25650</v>
      </c>
      <c r="N37" s="24"/>
      <c r="O37" s="84"/>
      <c r="P37" s="84"/>
      <c r="Q37" s="84"/>
      <c r="R37" s="84"/>
      <c r="S37" s="84"/>
      <c r="T37" s="84"/>
      <c r="U37" s="84"/>
      <c r="V37" s="84"/>
      <c r="W37" s="84"/>
      <c r="X37" s="84"/>
    </row>
    <row r="38" ht="20.25" customHeight="1" spans="1:24">
      <c r="A38" s="151" t="s">
        <v>71</v>
      </c>
      <c r="B38" s="151" t="s">
        <v>71</v>
      </c>
      <c r="C38" s="151" t="s">
        <v>275</v>
      </c>
      <c r="D38" s="151" t="s">
        <v>276</v>
      </c>
      <c r="E38" s="151" t="s">
        <v>103</v>
      </c>
      <c r="F38" s="151" t="s">
        <v>104</v>
      </c>
      <c r="G38" s="151" t="s">
        <v>283</v>
      </c>
      <c r="H38" s="151" t="s">
        <v>284</v>
      </c>
      <c r="I38" s="84">
        <v>28350</v>
      </c>
      <c r="J38" s="84">
        <v>28350</v>
      </c>
      <c r="K38" s="24"/>
      <c r="L38" s="24"/>
      <c r="M38" s="84">
        <v>28350</v>
      </c>
      <c r="N38" s="24"/>
      <c r="O38" s="84"/>
      <c r="P38" s="84"/>
      <c r="Q38" s="84"/>
      <c r="R38" s="84"/>
      <c r="S38" s="84"/>
      <c r="T38" s="84"/>
      <c r="U38" s="84"/>
      <c r="V38" s="84"/>
      <c r="W38" s="84"/>
      <c r="X38" s="84"/>
    </row>
    <row r="39" ht="20.25" customHeight="1" spans="1:24">
      <c r="A39" s="151" t="s">
        <v>71</v>
      </c>
      <c r="B39" s="151" t="s">
        <v>71</v>
      </c>
      <c r="C39" s="151" t="s">
        <v>275</v>
      </c>
      <c r="D39" s="151" t="s">
        <v>276</v>
      </c>
      <c r="E39" s="151" t="s">
        <v>103</v>
      </c>
      <c r="F39" s="151" t="s">
        <v>104</v>
      </c>
      <c r="G39" s="151" t="s">
        <v>285</v>
      </c>
      <c r="H39" s="151" t="s">
        <v>286</v>
      </c>
      <c r="I39" s="84">
        <v>56800</v>
      </c>
      <c r="J39" s="84">
        <v>56800</v>
      </c>
      <c r="K39" s="24"/>
      <c r="L39" s="24"/>
      <c r="M39" s="84">
        <v>56800</v>
      </c>
      <c r="N39" s="24"/>
      <c r="O39" s="84"/>
      <c r="P39" s="84"/>
      <c r="Q39" s="84"/>
      <c r="R39" s="84"/>
      <c r="S39" s="84"/>
      <c r="T39" s="84"/>
      <c r="U39" s="84"/>
      <c r="V39" s="84"/>
      <c r="W39" s="84"/>
      <c r="X39" s="84"/>
    </row>
    <row r="40" ht="20.25" customHeight="1" spans="1:24">
      <c r="A40" s="151" t="s">
        <v>71</v>
      </c>
      <c r="B40" s="151" t="s">
        <v>71</v>
      </c>
      <c r="C40" s="151" t="s">
        <v>275</v>
      </c>
      <c r="D40" s="151" t="s">
        <v>276</v>
      </c>
      <c r="E40" s="151" t="s">
        <v>103</v>
      </c>
      <c r="F40" s="151" t="s">
        <v>104</v>
      </c>
      <c r="G40" s="151" t="s">
        <v>287</v>
      </c>
      <c r="H40" s="151" t="s">
        <v>288</v>
      </c>
      <c r="I40" s="84">
        <v>7980</v>
      </c>
      <c r="J40" s="84">
        <v>7980</v>
      </c>
      <c r="K40" s="24"/>
      <c r="L40" s="24"/>
      <c r="M40" s="84">
        <v>7980</v>
      </c>
      <c r="N40" s="24"/>
      <c r="O40" s="84"/>
      <c r="P40" s="84"/>
      <c r="Q40" s="84"/>
      <c r="R40" s="84"/>
      <c r="S40" s="84"/>
      <c r="T40" s="84"/>
      <c r="U40" s="84"/>
      <c r="V40" s="84"/>
      <c r="W40" s="84"/>
      <c r="X40" s="84"/>
    </row>
    <row r="41" ht="20.25" customHeight="1" spans="1:24">
      <c r="A41" s="151" t="s">
        <v>71</v>
      </c>
      <c r="B41" s="151" t="s">
        <v>71</v>
      </c>
      <c r="C41" s="151" t="s">
        <v>275</v>
      </c>
      <c r="D41" s="151" t="s">
        <v>276</v>
      </c>
      <c r="E41" s="151" t="s">
        <v>103</v>
      </c>
      <c r="F41" s="151" t="s">
        <v>104</v>
      </c>
      <c r="G41" s="151" t="s">
        <v>287</v>
      </c>
      <c r="H41" s="151" t="s">
        <v>288</v>
      </c>
      <c r="I41" s="84">
        <v>7220</v>
      </c>
      <c r="J41" s="84">
        <v>7220</v>
      </c>
      <c r="K41" s="24"/>
      <c r="L41" s="24"/>
      <c r="M41" s="84">
        <v>7220</v>
      </c>
      <c r="N41" s="24"/>
      <c r="O41" s="84"/>
      <c r="P41" s="84"/>
      <c r="Q41" s="84"/>
      <c r="R41" s="84"/>
      <c r="S41" s="84"/>
      <c r="T41" s="84"/>
      <c r="U41" s="84"/>
      <c r="V41" s="84"/>
      <c r="W41" s="84"/>
      <c r="X41" s="84"/>
    </row>
    <row r="42" ht="20.25" customHeight="1" spans="1:24">
      <c r="A42" s="151" t="s">
        <v>71</v>
      </c>
      <c r="B42" s="151" t="s">
        <v>71</v>
      </c>
      <c r="C42" s="151" t="s">
        <v>275</v>
      </c>
      <c r="D42" s="151" t="s">
        <v>276</v>
      </c>
      <c r="E42" s="151" t="s">
        <v>103</v>
      </c>
      <c r="F42" s="151" t="s">
        <v>104</v>
      </c>
      <c r="G42" s="151" t="s">
        <v>289</v>
      </c>
      <c r="H42" s="151" t="s">
        <v>290</v>
      </c>
      <c r="I42" s="84">
        <v>57000</v>
      </c>
      <c r="J42" s="84">
        <v>57000</v>
      </c>
      <c r="K42" s="24"/>
      <c r="L42" s="24"/>
      <c r="M42" s="84">
        <v>57000</v>
      </c>
      <c r="N42" s="24"/>
      <c r="O42" s="84"/>
      <c r="P42" s="84"/>
      <c r="Q42" s="84"/>
      <c r="R42" s="84"/>
      <c r="S42" s="84"/>
      <c r="T42" s="84"/>
      <c r="U42" s="84"/>
      <c r="V42" s="84"/>
      <c r="W42" s="84"/>
      <c r="X42" s="84"/>
    </row>
    <row r="43" ht="20.25" customHeight="1" spans="1:24">
      <c r="A43" s="151" t="s">
        <v>71</v>
      </c>
      <c r="B43" s="151" t="s">
        <v>71</v>
      </c>
      <c r="C43" s="151" t="s">
        <v>275</v>
      </c>
      <c r="D43" s="151" t="s">
        <v>276</v>
      </c>
      <c r="E43" s="151" t="s">
        <v>103</v>
      </c>
      <c r="F43" s="151" t="s">
        <v>104</v>
      </c>
      <c r="G43" s="151" t="s">
        <v>289</v>
      </c>
      <c r="H43" s="151" t="s">
        <v>290</v>
      </c>
      <c r="I43" s="84">
        <v>63000</v>
      </c>
      <c r="J43" s="84">
        <v>63000</v>
      </c>
      <c r="K43" s="24"/>
      <c r="L43" s="24"/>
      <c r="M43" s="84">
        <v>63000</v>
      </c>
      <c r="N43" s="24"/>
      <c r="O43" s="84"/>
      <c r="P43" s="84"/>
      <c r="Q43" s="84"/>
      <c r="R43" s="84"/>
      <c r="S43" s="84"/>
      <c r="T43" s="84"/>
      <c r="U43" s="84"/>
      <c r="V43" s="84"/>
      <c r="W43" s="84"/>
      <c r="X43" s="84"/>
    </row>
    <row r="44" ht="20.25" customHeight="1" spans="1:24">
      <c r="A44" s="151" t="s">
        <v>71</v>
      </c>
      <c r="B44" s="151" t="s">
        <v>71</v>
      </c>
      <c r="C44" s="151" t="s">
        <v>275</v>
      </c>
      <c r="D44" s="151" t="s">
        <v>276</v>
      </c>
      <c r="E44" s="151" t="s">
        <v>125</v>
      </c>
      <c r="F44" s="151" t="s">
        <v>126</v>
      </c>
      <c r="G44" s="151" t="s">
        <v>289</v>
      </c>
      <c r="H44" s="151" t="s">
        <v>290</v>
      </c>
      <c r="I44" s="84">
        <v>103200</v>
      </c>
      <c r="J44" s="84">
        <v>103200</v>
      </c>
      <c r="K44" s="24"/>
      <c r="L44" s="24"/>
      <c r="M44" s="84">
        <v>103200</v>
      </c>
      <c r="N44" s="24"/>
      <c r="O44" s="84"/>
      <c r="P44" s="84"/>
      <c r="Q44" s="84"/>
      <c r="R44" s="84"/>
      <c r="S44" s="84"/>
      <c r="T44" s="84"/>
      <c r="U44" s="84"/>
      <c r="V44" s="84"/>
      <c r="W44" s="84"/>
      <c r="X44" s="84"/>
    </row>
    <row r="45" ht="20.25" customHeight="1" spans="1:24">
      <c r="A45" s="151" t="s">
        <v>71</v>
      </c>
      <c r="B45" s="151" t="s">
        <v>71</v>
      </c>
      <c r="C45" s="151" t="s">
        <v>275</v>
      </c>
      <c r="D45" s="151" t="s">
        <v>276</v>
      </c>
      <c r="E45" s="151" t="s">
        <v>127</v>
      </c>
      <c r="F45" s="151" t="s">
        <v>128</v>
      </c>
      <c r="G45" s="151" t="s">
        <v>289</v>
      </c>
      <c r="H45" s="151" t="s">
        <v>290</v>
      </c>
      <c r="I45" s="84">
        <v>7200</v>
      </c>
      <c r="J45" s="84">
        <v>7200</v>
      </c>
      <c r="K45" s="24"/>
      <c r="L45" s="24"/>
      <c r="M45" s="84">
        <v>7200</v>
      </c>
      <c r="N45" s="24"/>
      <c r="O45" s="84"/>
      <c r="P45" s="84"/>
      <c r="Q45" s="84"/>
      <c r="R45" s="84"/>
      <c r="S45" s="84"/>
      <c r="T45" s="84"/>
      <c r="U45" s="84"/>
      <c r="V45" s="84"/>
      <c r="W45" s="84"/>
      <c r="X45" s="84"/>
    </row>
    <row r="46" ht="20.25" customHeight="1" spans="1:24">
      <c r="A46" s="151" t="s">
        <v>71</v>
      </c>
      <c r="B46" s="151" t="s">
        <v>71</v>
      </c>
      <c r="C46" s="151" t="s">
        <v>275</v>
      </c>
      <c r="D46" s="151" t="s">
        <v>276</v>
      </c>
      <c r="E46" s="151" t="s">
        <v>125</v>
      </c>
      <c r="F46" s="151" t="s">
        <v>126</v>
      </c>
      <c r="G46" s="151" t="s">
        <v>291</v>
      </c>
      <c r="H46" s="151" t="s">
        <v>292</v>
      </c>
      <c r="I46" s="84">
        <v>25800</v>
      </c>
      <c r="J46" s="84">
        <v>25800</v>
      </c>
      <c r="K46" s="24"/>
      <c r="L46" s="24"/>
      <c r="M46" s="84">
        <v>25800</v>
      </c>
      <c r="N46" s="24"/>
      <c r="O46" s="84"/>
      <c r="P46" s="84"/>
      <c r="Q46" s="84"/>
      <c r="R46" s="84"/>
      <c r="S46" s="84"/>
      <c r="T46" s="84"/>
      <c r="U46" s="84"/>
      <c r="V46" s="84"/>
      <c r="W46" s="84"/>
      <c r="X46" s="84"/>
    </row>
    <row r="47" ht="20.25" customHeight="1" spans="1:24">
      <c r="A47" s="151" t="s">
        <v>71</v>
      </c>
      <c r="B47" s="151" t="s">
        <v>71</v>
      </c>
      <c r="C47" s="151" t="s">
        <v>275</v>
      </c>
      <c r="D47" s="151" t="s">
        <v>276</v>
      </c>
      <c r="E47" s="151" t="s">
        <v>127</v>
      </c>
      <c r="F47" s="151" t="s">
        <v>128</v>
      </c>
      <c r="G47" s="151" t="s">
        <v>291</v>
      </c>
      <c r="H47" s="151" t="s">
        <v>292</v>
      </c>
      <c r="I47" s="84">
        <v>1800</v>
      </c>
      <c r="J47" s="84">
        <v>1800</v>
      </c>
      <c r="K47" s="24"/>
      <c r="L47" s="24"/>
      <c r="M47" s="84">
        <v>1800</v>
      </c>
      <c r="N47" s="24"/>
      <c r="O47" s="84"/>
      <c r="P47" s="84"/>
      <c r="Q47" s="84"/>
      <c r="R47" s="84"/>
      <c r="S47" s="84"/>
      <c r="T47" s="84"/>
      <c r="U47" s="84"/>
      <c r="V47" s="84"/>
      <c r="W47" s="84"/>
      <c r="X47" s="84"/>
    </row>
    <row r="48" ht="20.25" customHeight="1" spans="1:24">
      <c r="A48" s="151" t="s">
        <v>71</v>
      </c>
      <c r="B48" s="151" t="s">
        <v>71</v>
      </c>
      <c r="C48" s="151" t="s">
        <v>293</v>
      </c>
      <c r="D48" s="151" t="s">
        <v>294</v>
      </c>
      <c r="E48" s="151" t="s">
        <v>103</v>
      </c>
      <c r="F48" s="151" t="s">
        <v>104</v>
      </c>
      <c r="G48" s="151" t="s">
        <v>248</v>
      </c>
      <c r="H48" s="151" t="s">
        <v>249</v>
      </c>
      <c r="I48" s="84">
        <v>600153</v>
      </c>
      <c r="J48" s="84">
        <v>600153</v>
      </c>
      <c r="K48" s="24"/>
      <c r="L48" s="24"/>
      <c r="M48" s="84">
        <v>600153</v>
      </c>
      <c r="N48" s="24"/>
      <c r="O48" s="84"/>
      <c r="P48" s="84"/>
      <c r="Q48" s="84"/>
      <c r="R48" s="84"/>
      <c r="S48" s="84"/>
      <c r="T48" s="84"/>
      <c r="U48" s="84"/>
      <c r="V48" s="84"/>
      <c r="W48" s="84"/>
      <c r="X48" s="84"/>
    </row>
    <row r="49" ht="20.25" customHeight="1" spans="1:24">
      <c r="A49" s="151" t="s">
        <v>71</v>
      </c>
      <c r="B49" s="151" t="s">
        <v>71</v>
      </c>
      <c r="C49" s="151" t="s">
        <v>293</v>
      </c>
      <c r="D49" s="151" t="s">
        <v>294</v>
      </c>
      <c r="E49" s="151" t="s">
        <v>103</v>
      </c>
      <c r="F49" s="151" t="s">
        <v>104</v>
      </c>
      <c r="G49" s="151" t="s">
        <v>252</v>
      </c>
      <c r="H49" s="151" t="s">
        <v>253</v>
      </c>
      <c r="I49" s="84">
        <v>342000</v>
      </c>
      <c r="J49" s="84">
        <v>342000</v>
      </c>
      <c r="K49" s="24"/>
      <c r="L49" s="24"/>
      <c r="M49" s="84">
        <v>342000</v>
      </c>
      <c r="N49" s="24"/>
      <c r="O49" s="84"/>
      <c r="P49" s="84"/>
      <c r="Q49" s="84"/>
      <c r="R49" s="84"/>
      <c r="S49" s="84"/>
      <c r="T49" s="84"/>
      <c r="U49" s="84"/>
      <c r="V49" s="84"/>
      <c r="W49" s="84"/>
      <c r="X49" s="84"/>
    </row>
    <row r="50" ht="20.25" customHeight="1" spans="1:24">
      <c r="A50" s="151" t="s">
        <v>71</v>
      </c>
      <c r="B50" s="151" t="s">
        <v>71</v>
      </c>
      <c r="C50" s="151" t="s">
        <v>295</v>
      </c>
      <c r="D50" s="151" t="s">
        <v>296</v>
      </c>
      <c r="E50" s="151" t="s">
        <v>103</v>
      </c>
      <c r="F50" s="151" t="s">
        <v>104</v>
      </c>
      <c r="G50" s="151" t="s">
        <v>248</v>
      </c>
      <c r="H50" s="151" t="s">
        <v>249</v>
      </c>
      <c r="I50" s="84">
        <v>540360</v>
      </c>
      <c r="J50" s="84">
        <v>540360</v>
      </c>
      <c r="K50" s="24"/>
      <c r="L50" s="24"/>
      <c r="M50" s="84">
        <v>540360</v>
      </c>
      <c r="N50" s="24"/>
      <c r="O50" s="84"/>
      <c r="P50" s="84"/>
      <c r="Q50" s="84"/>
      <c r="R50" s="84"/>
      <c r="S50" s="84"/>
      <c r="T50" s="84"/>
      <c r="U50" s="84"/>
      <c r="V50" s="84"/>
      <c r="W50" s="84"/>
      <c r="X50" s="84"/>
    </row>
    <row r="51" ht="20.25" customHeight="1" spans="1:24">
      <c r="A51" s="151" t="s">
        <v>71</v>
      </c>
      <c r="B51" s="151" t="s">
        <v>71</v>
      </c>
      <c r="C51" s="151" t="s">
        <v>295</v>
      </c>
      <c r="D51" s="151" t="s">
        <v>296</v>
      </c>
      <c r="E51" s="151" t="s">
        <v>103</v>
      </c>
      <c r="F51" s="151" t="s">
        <v>104</v>
      </c>
      <c r="G51" s="151" t="s">
        <v>248</v>
      </c>
      <c r="H51" s="151" t="s">
        <v>249</v>
      </c>
      <c r="I51" s="84">
        <v>412488</v>
      </c>
      <c r="J51" s="84">
        <v>412488</v>
      </c>
      <c r="K51" s="24"/>
      <c r="L51" s="24"/>
      <c r="M51" s="84">
        <v>412488</v>
      </c>
      <c r="N51" s="24"/>
      <c r="O51" s="84"/>
      <c r="P51" s="84"/>
      <c r="Q51" s="84"/>
      <c r="R51" s="84"/>
      <c r="S51" s="84"/>
      <c r="T51" s="84"/>
      <c r="U51" s="84"/>
      <c r="V51" s="84"/>
      <c r="W51" s="84"/>
      <c r="X51" s="84"/>
    </row>
    <row r="52" ht="20.25" customHeight="1" spans="1:24">
      <c r="A52" s="151" t="s">
        <v>71</v>
      </c>
      <c r="B52" s="151" t="s">
        <v>71</v>
      </c>
      <c r="C52" s="151" t="s">
        <v>297</v>
      </c>
      <c r="D52" s="151" t="s">
        <v>298</v>
      </c>
      <c r="E52" s="151" t="s">
        <v>125</v>
      </c>
      <c r="F52" s="151" t="s">
        <v>126</v>
      </c>
      <c r="G52" s="151" t="s">
        <v>299</v>
      </c>
      <c r="H52" s="151" t="s">
        <v>300</v>
      </c>
      <c r="I52" s="84">
        <v>1161300</v>
      </c>
      <c r="J52" s="84">
        <v>1161300</v>
      </c>
      <c r="K52" s="24"/>
      <c r="L52" s="24"/>
      <c r="M52" s="84">
        <v>1161300</v>
      </c>
      <c r="N52" s="24"/>
      <c r="O52" s="84"/>
      <c r="P52" s="84"/>
      <c r="Q52" s="84"/>
      <c r="R52" s="84"/>
      <c r="S52" s="84"/>
      <c r="T52" s="84"/>
      <c r="U52" s="84"/>
      <c r="V52" s="84"/>
      <c r="W52" s="84"/>
      <c r="X52" s="84"/>
    </row>
    <row r="53" ht="20.25" customHeight="1" spans="1:24">
      <c r="A53" s="151" t="s">
        <v>71</v>
      </c>
      <c r="B53" s="151" t="s">
        <v>71</v>
      </c>
      <c r="C53" s="151" t="s">
        <v>297</v>
      </c>
      <c r="D53" s="151" t="s">
        <v>298</v>
      </c>
      <c r="E53" s="151" t="s">
        <v>127</v>
      </c>
      <c r="F53" s="151" t="s">
        <v>128</v>
      </c>
      <c r="G53" s="151" t="s">
        <v>299</v>
      </c>
      <c r="H53" s="151" t="s">
        <v>300</v>
      </c>
      <c r="I53" s="84">
        <v>61200</v>
      </c>
      <c r="J53" s="84">
        <v>61200</v>
      </c>
      <c r="K53" s="24"/>
      <c r="L53" s="24"/>
      <c r="M53" s="84">
        <v>61200</v>
      </c>
      <c r="N53" s="24"/>
      <c r="O53" s="84"/>
      <c r="P53" s="84"/>
      <c r="Q53" s="84"/>
      <c r="R53" s="84"/>
      <c r="S53" s="84"/>
      <c r="T53" s="84"/>
      <c r="U53" s="84"/>
      <c r="V53" s="84"/>
      <c r="W53" s="84"/>
      <c r="X53" s="84"/>
    </row>
    <row r="54" ht="20.25" customHeight="1" spans="1:24">
      <c r="A54" s="151" t="s">
        <v>71</v>
      </c>
      <c r="B54" s="151" t="s">
        <v>71</v>
      </c>
      <c r="C54" s="151" t="s">
        <v>301</v>
      </c>
      <c r="D54" s="151" t="s">
        <v>302</v>
      </c>
      <c r="E54" s="151" t="s">
        <v>125</v>
      </c>
      <c r="F54" s="151" t="s">
        <v>126</v>
      </c>
      <c r="G54" s="151" t="s">
        <v>289</v>
      </c>
      <c r="H54" s="151" t="s">
        <v>290</v>
      </c>
      <c r="I54" s="84">
        <v>13600</v>
      </c>
      <c r="J54" s="84">
        <v>13600</v>
      </c>
      <c r="K54" s="24"/>
      <c r="L54" s="24"/>
      <c r="M54" s="84">
        <v>13600</v>
      </c>
      <c r="N54" s="24"/>
      <c r="O54" s="84"/>
      <c r="P54" s="84"/>
      <c r="Q54" s="84"/>
      <c r="R54" s="84"/>
      <c r="S54" s="84"/>
      <c r="T54" s="84"/>
      <c r="U54" s="84"/>
      <c r="V54" s="84"/>
      <c r="W54" s="84"/>
      <c r="X54" s="84"/>
    </row>
    <row r="55" ht="20.25" customHeight="1" spans="1:24">
      <c r="A55" s="151" t="s">
        <v>71</v>
      </c>
      <c r="B55" s="151" t="s">
        <v>71</v>
      </c>
      <c r="C55" s="151" t="s">
        <v>301</v>
      </c>
      <c r="D55" s="151" t="s">
        <v>302</v>
      </c>
      <c r="E55" s="151" t="s">
        <v>127</v>
      </c>
      <c r="F55" s="151" t="s">
        <v>128</v>
      </c>
      <c r="G55" s="151" t="s">
        <v>289</v>
      </c>
      <c r="H55" s="151" t="s">
        <v>290</v>
      </c>
      <c r="I55" s="84">
        <v>800</v>
      </c>
      <c r="J55" s="84">
        <v>800</v>
      </c>
      <c r="K55" s="24"/>
      <c r="L55" s="24"/>
      <c r="M55" s="84">
        <v>800</v>
      </c>
      <c r="N55" s="24"/>
      <c r="O55" s="84"/>
      <c r="P55" s="84"/>
      <c r="Q55" s="84"/>
      <c r="R55" s="84"/>
      <c r="S55" s="84"/>
      <c r="T55" s="84"/>
      <c r="U55" s="84"/>
      <c r="V55" s="84"/>
      <c r="W55" s="84"/>
      <c r="X55" s="84"/>
    </row>
    <row r="56" ht="20.25" customHeight="1" spans="1:24">
      <c r="A56" s="151" t="s">
        <v>71</v>
      </c>
      <c r="B56" s="151" t="s">
        <v>71</v>
      </c>
      <c r="C56" s="151" t="s">
        <v>303</v>
      </c>
      <c r="D56" s="151" t="s">
        <v>304</v>
      </c>
      <c r="E56" s="151" t="s">
        <v>103</v>
      </c>
      <c r="F56" s="151" t="s">
        <v>104</v>
      </c>
      <c r="G56" s="151" t="s">
        <v>270</v>
      </c>
      <c r="H56" s="151" t="s">
        <v>271</v>
      </c>
      <c r="I56" s="84">
        <v>64800</v>
      </c>
      <c r="J56" s="84">
        <v>64800</v>
      </c>
      <c r="K56" s="24"/>
      <c r="L56" s="24"/>
      <c r="M56" s="84">
        <v>64800</v>
      </c>
      <c r="N56" s="24"/>
      <c r="O56" s="84"/>
      <c r="P56" s="84"/>
      <c r="Q56" s="84"/>
      <c r="R56" s="84"/>
      <c r="S56" s="84"/>
      <c r="T56" s="84"/>
      <c r="U56" s="84"/>
      <c r="V56" s="84"/>
      <c r="W56" s="84"/>
      <c r="X56" s="84"/>
    </row>
    <row r="57" ht="20.25" customHeight="1" spans="1:24">
      <c r="A57" s="151" t="s">
        <v>71</v>
      </c>
      <c r="B57" s="151" t="s">
        <v>71</v>
      </c>
      <c r="C57" s="151" t="s">
        <v>305</v>
      </c>
      <c r="D57" s="151" t="s">
        <v>306</v>
      </c>
      <c r="E57" s="151" t="s">
        <v>103</v>
      </c>
      <c r="F57" s="151" t="s">
        <v>104</v>
      </c>
      <c r="G57" s="151" t="s">
        <v>270</v>
      </c>
      <c r="H57" s="151" t="s">
        <v>271</v>
      </c>
      <c r="I57" s="84">
        <v>20280</v>
      </c>
      <c r="J57" s="84">
        <v>20280</v>
      </c>
      <c r="K57" s="24"/>
      <c r="L57" s="24"/>
      <c r="M57" s="84">
        <v>20280</v>
      </c>
      <c r="N57" s="24"/>
      <c r="O57" s="84"/>
      <c r="P57" s="84"/>
      <c r="Q57" s="84"/>
      <c r="R57" s="84"/>
      <c r="S57" s="84"/>
      <c r="T57" s="84"/>
      <c r="U57" s="84"/>
      <c r="V57" s="84"/>
      <c r="W57" s="84"/>
      <c r="X57" s="84"/>
    </row>
    <row r="58" ht="17.25" customHeight="1" spans="1:24">
      <c r="A58" s="34" t="s">
        <v>210</v>
      </c>
      <c r="B58" s="35"/>
      <c r="C58" s="152"/>
      <c r="D58" s="152"/>
      <c r="E58" s="152"/>
      <c r="F58" s="152"/>
      <c r="G58" s="152"/>
      <c r="H58" s="153"/>
      <c r="I58" s="84">
        <v>10503389.88</v>
      </c>
      <c r="J58" s="84">
        <v>10503389.88</v>
      </c>
      <c r="K58" s="84"/>
      <c r="L58" s="84"/>
      <c r="M58" s="84">
        <v>10503389.88</v>
      </c>
      <c r="N58" s="84"/>
      <c r="O58" s="84"/>
      <c r="P58" s="84"/>
      <c r="Q58" s="84"/>
      <c r="R58" s="84"/>
      <c r="S58" s="84"/>
      <c r="T58" s="84"/>
      <c r="U58" s="84"/>
      <c r="V58" s="84"/>
      <c r="W58" s="84"/>
      <c r="X58" s="84"/>
    </row>
  </sheetData>
  <mergeCells count="31">
    <mergeCell ref="A3:X3"/>
    <mergeCell ref="A4:H4"/>
    <mergeCell ref="I5:X5"/>
    <mergeCell ref="J6:N6"/>
    <mergeCell ref="O6:Q6"/>
    <mergeCell ref="S6:X6"/>
    <mergeCell ref="A58:H5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zoomScale="90" zoomScaleNormal="90" workbookViewId="0">
      <pane ySplit="1" topLeftCell="A2" activePane="bottomLeft" state="frozen"/>
      <selection/>
      <selection pane="bottomLeft" activeCell="A4" sqref="A4:H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41"/>
      <c r="E2" s="2"/>
      <c r="F2" s="2"/>
      <c r="G2" s="2"/>
      <c r="H2" s="2"/>
      <c r="U2" s="141"/>
      <c r="W2" s="146" t="s">
        <v>307</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v>
      </c>
      <c r="B4" s="6"/>
      <c r="C4" s="6"/>
      <c r="D4" s="6"/>
      <c r="E4" s="6"/>
      <c r="F4" s="6"/>
      <c r="G4" s="6"/>
      <c r="H4" s="6"/>
      <c r="I4" s="7"/>
      <c r="J4" s="7"/>
      <c r="K4" s="7"/>
      <c r="L4" s="7"/>
      <c r="M4" s="7"/>
      <c r="N4" s="7"/>
      <c r="O4" s="7"/>
      <c r="P4" s="7"/>
      <c r="Q4" s="7"/>
      <c r="U4" s="141"/>
      <c r="W4" s="123" t="s">
        <v>2</v>
      </c>
    </row>
    <row r="5" ht="21.75" customHeight="1" spans="1:23">
      <c r="A5" s="9" t="s">
        <v>308</v>
      </c>
      <c r="B5" s="10" t="s">
        <v>222</v>
      </c>
      <c r="C5" s="9" t="s">
        <v>223</v>
      </c>
      <c r="D5" s="9" t="s">
        <v>309</v>
      </c>
      <c r="E5" s="10" t="s">
        <v>224</v>
      </c>
      <c r="F5" s="10" t="s">
        <v>225</v>
      </c>
      <c r="G5" s="10" t="s">
        <v>310</v>
      </c>
      <c r="H5" s="10" t="s">
        <v>311</v>
      </c>
      <c r="I5" s="29" t="s">
        <v>56</v>
      </c>
      <c r="J5" s="11" t="s">
        <v>312</v>
      </c>
      <c r="K5" s="12"/>
      <c r="L5" s="12"/>
      <c r="M5" s="13"/>
      <c r="N5" s="11" t="s">
        <v>230</v>
      </c>
      <c r="O5" s="12"/>
      <c r="P5" s="13"/>
      <c r="Q5" s="10" t="s">
        <v>62</v>
      </c>
      <c r="R5" s="11" t="s">
        <v>63</v>
      </c>
      <c r="S5" s="12"/>
      <c r="T5" s="12"/>
      <c r="U5" s="12"/>
      <c r="V5" s="12"/>
      <c r="W5" s="13"/>
    </row>
    <row r="6" ht="21.75" customHeight="1" spans="1:23">
      <c r="A6" s="14"/>
      <c r="B6" s="30"/>
      <c r="C6" s="14"/>
      <c r="D6" s="14"/>
      <c r="E6" s="15"/>
      <c r="F6" s="15"/>
      <c r="G6" s="15"/>
      <c r="H6" s="15"/>
      <c r="I6" s="30"/>
      <c r="J6" s="142" t="s">
        <v>59</v>
      </c>
      <c r="K6" s="143"/>
      <c r="L6" s="10" t="s">
        <v>60</v>
      </c>
      <c r="M6" s="10" t="s">
        <v>61</v>
      </c>
      <c r="N6" s="10" t="s">
        <v>59</v>
      </c>
      <c r="O6" s="10" t="s">
        <v>60</v>
      </c>
      <c r="P6" s="10" t="s">
        <v>61</v>
      </c>
      <c r="Q6" s="15"/>
      <c r="R6" s="10" t="s">
        <v>58</v>
      </c>
      <c r="S6" s="10" t="s">
        <v>65</v>
      </c>
      <c r="T6" s="10" t="s">
        <v>236</v>
      </c>
      <c r="U6" s="10" t="s">
        <v>67</v>
      </c>
      <c r="V6" s="10" t="s">
        <v>68</v>
      </c>
      <c r="W6" s="10" t="s">
        <v>69</v>
      </c>
    </row>
    <row r="7" ht="21" customHeight="1" spans="1:23">
      <c r="A7" s="30"/>
      <c r="B7" s="30"/>
      <c r="C7" s="30"/>
      <c r="D7" s="30"/>
      <c r="E7" s="30"/>
      <c r="F7" s="30"/>
      <c r="G7" s="30"/>
      <c r="H7" s="30"/>
      <c r="I7" s="30"/>
      <c r="J7" s="144" t="s">
        <v>58</v>
      </c>
      <c r="K7" s="145"/>
      <c r="L7" s="30"/>
      <c r="M7" s="30"/>
      <c r="N7" s="30"/>
      <c r="O7" s="30"/>
      <c r="P7" s="30"/>
      <c r="Q7" s="30"/>
      <c r="R7" s="30"/>
      <c r="S7" s="30"/>
      <c r="T7" s="30"/>
      <c r="U7" s="30"/>
      <c r="V7" s="30"/>
      <c r="W7" s="30"/>
    </row>
    <row r="8" ht="39.75" customHeight="1" spans="1:23">
      <c r="A8" s="17"/>
      <c r="B8" s="19"/>
      <c r="C8" s="17"/>
      <c r="D8" s="17"/>
      <c r="E8" s="18"/>
      <c r="F8" s="18"/>
      <c r="G8" s="18"/>
      <c r="H8" s="18"/>
      <c r="I8" s="19"/>
      <c r="J8" s="70" t="s">
        <v>58</v>
      </c>
      <c r="K8" s="70" t="s">
        <v>313</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8">
        <v>12</v>
      </c>
      <c r="M9" s="38">
        <v>13</v>
      </c>
      <c r="N9" s="38">
        <v>14</v>
      </c>
      <c r="O9" s="38">
        <v>15</v>
      </c>
      <c r="P9" s="38">
        <v>16</v>
      </c>
      <c r="Q9" s="38">
        <v>17</v>
      </c>
      <c r="R9" s="38">
        <v>18</v>
      </c>
      <c r="S9" s="38">
        <v>19</v>
      </c>
      <c r="T9" s="38">
        <v>20</v>
      </c>
      <c r="U9" s="20">
        <v>21</v>
      </c>
      <c r="V9" s="38">
        <v>22</v>
      </c>
      <c r="W9" s="20">
        <v>23</v>
      </c>
    </row>
    <row r="10" ht="21.75" customHeight="1" spans="1:23">
      <c r="A10" s="72" t="s">
        <v>314</v>
      </c>
      <c r="B10" s="72" t="s">
        <v>315</v>
      </c>
      <c r="C10" s="72" t="s">
        <v>316</v>
      </c>
      <c r="D10" s="72" t="s">
        <v>71</v>
      </c>
      <c r="E10" s="72" t="s">
        <v>105</v>
      </c>
      <c r="F10" s="72" t="s">
        <v>106</v>
      </c>
      <c r="G10" s="72" t="s">
        <v>317</v>
      </c>
      <c r="H10" s="72" t="s">
        <v>215</v>
      </c>
      <c r="I10" s="84">
        <v>3000</v>
      </c>
      <c r="J10" s="84">
        <v>3000</v>
      </c>
      <c r="K10" s="84">
        <v>3000</v>
      </c>
      <c r="L10" s="84"/>
      <c r="M10" s="84"/>
      <c r="N10" s="84"/>
      <c r="O10" s="84"/>
      <c r="P10" s="84"/>
      <c r="Q10" s="84"/>
      <c r="R10" s="84"/>
      <c r="S10" s="84"/>
      <c r="T10" s="84"/>
      <c r="U10" s="84"/>
      <c r="V10" s="84"/>
      <c r="W10" s="84"/>
    </row>
    <row r="11" ht="21.75" customHeight="1" spans="1:23">
      <c r="A11" s="72" t="s">
        <v>314</v>
      </c>
      <c r="B11" s="72" t="s">
        <v>318</v>
      </c>
      <c r="C11" s="72" t="s">
        <v>319</v>
      </c>
      <c r="D11" s="72" t="s">
        <v>71</v>
      </c>
      <c r="E11" s="72" t="s">
        <v>103</v>
      </c>
      <c r="F11" s="72" t="s">
        <v>104</v>
      </c>
      <c r="G11" s="72" t="s">
        <v>277</v>
      </c>
      <c r="H11" s="72" t="s">
        <v>278</v>
      </c>
      <c r="I11" s="84">
        <v>40000</v>
      </c>
      <c r="J11" s="84">
        <v>40000</v>
      </c>
      <c r="K11" s="84">
        <v>40000</v>
      </c>
      <c r="L11" s="84"/>
      <c r="M11" s="84"/>
      <c r="N11" s="84"/>
      <c r="O11" s="84"/>
      <c r="P11" s="84"/>
      <c r="Q11" s="84"/>
      <c r="R11" s="84"/>
      <c r="S11" s="84"/>
      <c r="T11" s="84"/>
      <c r="U11" s="84"/>
      <c r="V11" s="84"/>
      <c r="W11" s="84"/>
    </row>
    <row r="12" ht="21.75" customHeight="1" spans="1:23">
      <c r="A12" s="72" t="s">
        <v>314</v>
      </c>
      <c r="B12" s="72" t="s">
        <v>318</v>
      </c>
      <c r="C12" s="72" t="s">
        <v>319</v>
      </c>
      <c r="D12" s="72" t="s">
        <v>71</v>
      </c>
      <c r="E12" s="72" t="s">
        <v>105</v>
      </c>
      <c r="F12" s="72" t="s">
        <v>106</v>
      </c>
      <c r="G12" s="72" t="s">
        <v>277</v>
      </c>
      <c r="H12" s="72" t="s">
        <v>278</v>
      </c>
      <c r="I12" s="84">
        <v>60000</v>
      </c>
      <c r="J12" s="84">
        <v>60000</v>
      </c>
      <c r="K12" s="84">
        <v>60000</v>
      </c>
      <c r="L12" s="84"/>
      <c r="M12" s="84"/>
      <c r="N12" s="84"/>
      <c r="O12" s="84"/>
      <c r="P12" s="84"/>
      <c r="Q12" s="84"/>
      <c r="R12" s="84"/>
      <c r="S12" s="84"/>
      <c r="T12" s="84"/>
      <c r="U12" s="84"/>
      <c r="V12" s="84"/>
      <c r="W12" s="84"/>
    </row>
    <row r="13" ht="21.75" customHeight="1" spans="1:23">
      <c r="A13" s="72" t="s">
        <v>314</v>
      </c>
      <c r="B13" s="72" t="s">
        <v>320</v>
      </c>
      <c r="C13" s="72" t="s">
        <v>321</v>
      </c>
      <c r="D13" s="72" t="s">
        <v>71</v>
      </c>
      <c r="E13" s="72" t="s">
        <v>154</v>
      </c>
      <c r="F13" s="72" t="s">
        <v>155</v>
      </c>
      <c r="G13" s="72" t="s">
        <v>277</v>
      </c>
      <c r="H13" s="72" t="s">
        <v>278</v>
      </c>
      <c r="I13" s="84">
        <v>1800000</v>
      </c>
      <c r="J13" s="84">
        <v>1800000</v>
      </c>
      <c r="K13" s="84">
        <v>1800000</v>
      </c>
      <c r="L13" s="84"/>
      <c r="M13" s="84"/>
      <c r="N13" s="84"/>
      <c r="O13" s="84"/>
      <c r="P13" s="84"/>
      <c r="Q13" s="84"/>
      <c r="R13" s="84"/>
      <c r="S13" s="84"/>
      <c r="T13" s="84"/>
      <c r="U13" s="84"/>
      <c r="V13" s="84"/>
      <c r="W13" s="84"/>
    </row>
    <row r="14" ht="21.75" customHeight="1" spans="1:23">
      <c r="A14" s="72" t="s">
        <v>314</v>
      </c>
      <c r="B14" s="72" t="s">
        <v>320</v>
      </c>
      <c r="C14" s="72" t="s">
        <v>321</v>
      </c>
      <c r="D14" s="72" t="s">
        <v>71</v>
      </c>
      <c r="E14" s="72" t="s">
        <v>160</v>
      </c>
      <c r="F14" s="72" t="s">
        <v>161</v>
      </c>
      <c r="G14" s="72" t="s">
        <v>322</v>
      </c>
      <c r="H14" s="72" t="s">
        <v>323</v>
      </c>
      <c r="I14" s="84">
        <v>6275500</v>
      </c>
      <c r="J14" s="84">
        <v>6275500</v>
      </c>
      <c r="K14" s="84">
        <v>6275500</v>
      </c>
      <c r="L14" s="84"/>
      <c r="M14" s="84"/>
      <c r="N14" s="84"/>
      <c r="O14" s="84"/>
      <c r="P14" s="84"/>
      <c r="Q14" s="84"/>
      <c r="R14" s="84"/>
      <c r="S14" s="84"/>
      <c r="T14" s="84"/>
      <c r="U14" s="84"/>
      <c r="V14" s="84"/>
      <c r="W14" s="84"/>
    </row>
    <row r="15" ht="21.75" customHeight="1" spans="1:23">
      <c r="A15" s="72" t="s">
        <v>314</v>
      </c>
      <c r="B15" s="72" t="s">
        <v>320</v>
      </c>
      <c r="C15" s="72" t="s">
        <v>321</v>
      </c>
      <c r="D15" s="72" t="s">
        <v>71</v>
      </c>
      <c r="E15" s="72" t="s">
        <v>162</v>
      </c>
      <c r="F15" s="72" t="s">
        <v>163</v>
      </c>
      <c r="G15" s="72" t="s">
        <v>322</v>
      </c>
      <c r="H15" s="72" t="s">
        <v>323</v>
      </c>
      <c r="I15" s="84">
        <v>7067600</v>
      </c>
      <c r="J15" s="84">
        <v>7067600</v>
      </c>
      <c r="K15" s="84">
        <v>7067600</v>
      </c>
      <c r="L15" s="84"/>
      <c r="M15" s="84"/>
      <c r="N15" s="84"/>
      <c r="O15" s="84"/>
      <c r="P15" s="84"/>
      <c r="Q15" s="84"/>
      <c r="R15" s="84"/>
      <c r="S15" s="84"/>
      <c r="T15" s="84"/>
      <c r="U15" s="84"/>
      <c r="V15" s="84"/>
      <c r="W15" s="84"/>
    </row>
    <row r="16" ht="21.75" customHeight="1" spans="1:23">
      <c r="A16" s="72" t="s">
        <v>314</v>
      </c>
      <c r="B16" s="72" t="s">
        <v>320</v>
      </c>
      <c r="C16" s="72" t="s">
        <v>321</v>
      </c>
      <c r="D16" s="72" t="s">
        <v>71</v>
      </c>
      <c r="E16" s="72" t="s">
        <v>160</v>
      </c>
      <c r="F16" s="72" t="s">
        <v>161</v>
      </c>
      <c r="G16" s="72" t="s">
        <v>324</v>
      </c>
      <c r="H16" s="72" t="s">
        <v>325</v>
      </c>
      <c r="I16" s="84">
        <v>2856900</v>
      </c>
      <c r="J16" s="84">
        <v>2856900</v>
      </c>
      <c r="K16" s="84">
        <v>2856900</v>
      </c>
      <c r="L16" s="84"/>
      <c r="M16" s="84"/>
      <c r="N16" s="84"/>
      <c r="O16" s="84"/>
      <c r="P16" s="84"/>
      <c r="Q16" s="84"/>
      <c r="R16" s="84"/>
      <c r="S16" s="84"/>
      <c r="T16" s="84"/>
      <c r="U16" s="84"/>
      <c r="V16" s="84"/>
      <c r="W16" s="84"/>
    </row>
    <row r="17" ht="21.75" customHeight="1" spans="1:23">
      <c r="A17" s="72" t="s">
        <v>314</v>
      </c>
      <c r="B17" s="72" t="s">
        <v>326</v>
      </c>
      <c r="C17" s="72" t="s">
        <v>327</v>
      </c>
      <c r="D17" s="72" t="s">
        <v>71</v>
      </c>
      <c r="E17" s="72" t="s">
        <v>156</v>
      </c>
      <c r="F17" s="72" t="s">
        <v>157</v>
      </c>
      <c r="G17" s="72" t="s">
        <v>299</v>
      </c>
      <c r="H17" s="72" t="s">
        <v>300</v>
      </c>
      <c r="I17" s="84">
        <v>350000</v>
      </c>
      <c r="J17" s="84">
        <v>350000</v>
      </c>
      <c r="K17" s="84">
        <v>350000</v>
      </c>
      <c r="L17" s="84"/>
      <c r="M17" s="84"/>
      <c r="N17" s="84"/>
      <c r="O17" s="84"/>
      <c r="P17" s="84"/>
      <c r="Q17" s="84"/>
      <c r="R17" s="84"/>
      <c r="S17" s="84"/>
      <c r="T17" s="84"/>
      <c r="U17" s="84"/>
      <c r="V17" s="84"/>
      <c r="W17" s="84"/>
    </row>
    <row r="18" ht="21.75" customHeight="1" spans="1:23">
      <c r="A18" s="72" t="s">
        <v>314</v>
      </c>
      <c r="B18" s="72" t="s">
        <v>328</v>
      </c>
      <c r="C18" s="72" t="s">
        <v>329</v>
      </c>
      <c r="D18" s="72" t="s">
        <v>71</v>
      </c>
      <c r="E18" s="72" t="s">
        <v>111</v>
      </c>
      <c r="F18" s="72" t="s">
        <v>112</v>
      </c>
      <c r="G18" s="72" t="s">
        <v>277</v>
      </c>
      <c r="H18" s="72" t="s">
        <v>278</v>
      </c>
      <c r="I18" s="84">
        <v>240000</v>
      </c>
      <c r="J18" s="84">
        <v>240000</v>
      </c>
      <c r="K18" s="84">
        <v>240000</v>
      </c>
      <c r="L18" s="84"/>
      <c r="M18" s="84"/>
      <c r="N18" s="84"/>
      <c r="O18" s="84"/>
      <c r="P18" s="84"/>
      <c r="Q18" s="84"/>
      <c r="R18" s="84"/>
      <c r="S18" s="84"/>
      <c r="T18" s="84"/>
      <c r="U18" s="84"/>
      <c r="V18" s="84"/>
      <c r="W18" s="84"/>
    </row>
    <row r="19" ht="21.75" customHeight="1" spans="1:23">
      <c r="A19" s="72" t="s">
        <v>314</v>
      </c>
      <c r="B19" s="72" t="s">
        <v>330</v>
      </c>
      <c r="C19" s="72" t="s">
        <v>331</v>
      </c>
      <c r="D19" s="72" t="s">
        <v>71</v>
      </c>
      <c r="E19" s="72" t="s">
        <v>170</v>
      </c>
      <c r="F19" s="72" t="s">
        <v>171</v>
      </c>
      <c r="G19" s="72" t="s">
        <v>277</v>
      </c>
      <c r="H19" s="72" t="s">
        <v>278</v>
      </c>
      <c r="I19" s="84">
        <v>86115</v>
      </c>
      <c r="J19" s="84">
        <v>86115</v>
      </c>
      <c r="K19" s="84">
        <v>86115</v>
      </c>
      <c r="L19" s="84"/>
      <c r="M19" s="84"/>
      <c r="N19" s="84"/>
      <c r="O19" s="84"/>
      <c r="P19" s="84"/>
      <c r="Q19" s="84"/>
      <c r="R19" s="84"/>
      <c r="S19" s="84"/>
      <c r="T19" s="84"/>
      <c r="U19" s="84"/>
      <c r="V19" s="84"/>
      <c r="W19" s="84"/>
    </row>
    <row r="20" ht="21.75" customHeight="1" spans="1:23">
      <c r="A20" s="72" t="s">
        <v>314</v>
      </c>
      <c r="B20" s="72" t="s">
        <v>332</v>
      </c>
      <c r="C20" s="72" t="s">
        <v>333</v>
      </c>
      <c r="D20" s="72" t="s">
        <v>71</v>
      </c>
      <c r="E20" s="72" t="s">
        <v>168</v>
      </c>
      <c r="F20" s="72" t="s">
        <v>169</v>
      </c>
      <c r="G20" s="72" t="s">
        <v>334</v>
      </c>
      <c r="H20" s="72" t="s">
        <v>335</v>
      </c>
      <c r="I20" s="84">
        <v>544660</v>
      </c>
      <c r="J20" s="84">
        <v>544660</v>
      </c>
      <c r="K20" s="84">
        <v>544660</v>
      </c>
      <c r="L20" s="84"/>
      <c r="M20" s="84"/>
      <c r="N20" s="84"/>
      <c r="O20" s="84"/>
      <c r="P20" s="84"/>
      <c r="Q20" s="84"/>
      <c r="R20" s="84"/>
      <c r="S20" s="84"/>
      <c r="T20" s="84"/>
      <c r="U20" s="84"/>
      <c r="V20" s="84"/>
      <c r="W20" s="84"/>
    </row>
    <row r="21" ht="21.75" customHeight="1" spans="1:23">
      <c r="A21" s="72" t="s">
        <v>314</v>
      </c>
      <c r="B21" s="72" t="s">
        <v>336</v>
      </c>
      <c r="C21" s="72" t="s">
        <v>337</v>
      </c>
      <c r="D21" s="72" t="s">
        <v>71</v>
      </c>
      <c r="E21" s="72" t="s">
        <v>111</v>
      </c>
      <c r="F21" s="72" t="s">
        <v>112</v>
      </c>
      <c r="G21" s="72" t="s">
        <v>277</v>
      </c>
      <c r="H21" s="72" t="s">
        <v>278</v>
      </c>
      <c r="I21" s="84">
        <v>250000</v>
      </c>
      <c r="J21" s="84">
        <v>250000</v>
      </c>
      <c r="K21" s="84">
        <v>250000</v>
      </c>
      <c r="L21" s="84"/>
      <c r="M21" s="84"/>
      <c r="N21" s="84"/>
      <c r="O21" s="84"/>
      <c r="P21" s="84"/>
      <c r="Q21" s="84"/>
      <c r="R21" s="84"/>
      <c r="S21" s="84"/>
      <c r="T21" s="84"/>
      <c r="U21" s="84"/>
      <c r="V21" s="84"/>
      <c r="W21" s="84"/>
    </row>
    <row r="22" ht="21.75" customHeight="1" spans="1:23">
      <c r="A22" s="72" t="s">
        <v>314</v>
      </c>
      <c r="B22" s="72" t="s">
        <v>338</v>
      </c>
      <c r="C22" s="72" t="s">
        <v>339</v>
      </c>
      <c r="D22" s="72" t="s">
        <v>71</v>
      </c>
      <c r="E22" s="72" t="s">
        <v>153</v>
      </c>
      <c r="F22" s="72" t="s">
        <v>106</v>
      </c>
      <c r="G22" s="72" t="s">
        <v>277</v>
      </c>
      <c r="H22" s="72" t="s">
        <v>278</v>
      </c>
      <c r="I22" s="84">
        <v>40000</v>
      </c>
      <c r="J22" s="84">
        <v>40000</v>
      </c>
      <c r="K22" s="84">
        <v>40000</v>
      </c>
      <c r="L22" s="84"/>
      <c r="M22" s="84"/>
      <c r="N22" s="84"/>
      <c r="O22" s="84"/>
      <c r="P22" s="84"/>
      <c r="Q22" s="84"/>
      <c r="R22" s="84"/>
      <c r="S22" s="84"/>
      <c r="T22" s="84"/>
      <c r="U22" s="84"/>
      <c r="V22" s="84"/>
      <c r="W22" s="84"/>
    </row>
    <row r="23" ht="21.75" customHeight="1" spans="1:23">
      <c r="A23" s="72" t="s">
        <v>314</v>
      </c>
      <c r="B23" s="72" t="s">
        <v>340</v>
      </c>
      <c r="C23" s="72" t="s">
        <v>341</v>
      </c>
      <c r="D23" s="72" t="s">
        <v>71</v>
      </c>
      <c r="E23" s="72" t="s">
        <v>111</v>
      </c>
      <c r="F23" s="72" t="s">
        <v>112</v>
      </c>
      <c r="G23" s="72" t="s">
        <v>277</v>
      </c>
      <c r="H23" s="72" t="s">
        <v>278</v>
      </c>
      <c r="I23" s="84">
        <v>5000000</v>
      </c>
      <c r="J23" s="84">
        <v>5000000</v>
      </c>
      <c r="K23" s="84">
        <v>5000000</v>
      </c>
      <c r="L23" s="84"/>
      <c r="M23" s="84"/>
      <c r="N23" s="84"/>
      <c r="O23" s="84"/>
      <c r="P23" s="84"/>
      <c r="Q23" s="84"/>
      <c r="R23" s="84"/>
      <c r="S23" s="84"/>
      <c r="T23" s="84"/>
      <c r="U23" s="84"/>
      <c r="V23" s="84"/>
      <c r="W23" s="84"/>
    </row>
    <row r="24" ht="21.75" customHeight="1" spans="1:23">
      <c r="A24" s="72" t="s">
        <v>314</v>
      </c>
      <c r="B24" s="72" t="s">
        <v>342</v>
      </c>
      <c r="C24" s="72" t="s">
        <v>343</v>
      </c>
      <c r="D24" s="72" t="s">
        <v>71</v>
      </c>
      <c r="E24" s="72" t="s">
        <v>113</v>
      </c>
      <c r="F24" s="72" t="s">
        <v>114</v>
      </c>
      <c r="G24" s="72" t="s">
        <v>277</v>
      </c>
      <c r="H24" s="72" t="s">
        <v>278</v>
      </c>
      <c r="I24" s="84">
        <v>280381.76</v>
      </c>
      <c r="J24" s="84"/>
      <c r="K24" s="84"/>
      <c r="L24" s="84"/>
      <c r="M24" s="84"/>
      <c r="N24" s="84"/>
      <c r="O24" s="84"/>
      <c r="P24" s="84"/>
      <c r="Q24" s="84"/>
      <c r="R24" s="84">
        <v>280381.76</v>
      </c>
      <c r="S24" s="84"/>
      <c r="T24" s="84"/>
      <c r="U24" s="84"/>
      <c r="V24" s="84"/>
      <c r="W24" s="84">
        <v>280381.76</v>
      </c>
    </row>
    <row r="25" ht="21.75" customHeight="1" spans="1:23">
      <c r="A25" s="72" t="s">
        <v>314</v>
      </c>
      <c r="B25" s="72" t="s">
        <v>344</v>
      </c>
      <c r="C25" s="72" t="s">
        <v>345</v>
      </c>
      <c r="D25" s="72" t="s">
        <v>71</v>
      </c>
      <c r="E25" s="72" t="s">
        <v>119</v>
      </c>
      <c r="F25" s="72" t="s">
        <v>120</v>
      </c>
      <c r="G25" s="72" t="s">
        <v>277</v>
      </c>
      <c r="H25" s="72" t="s">
        <v>278</v>
      </c>
      <c r="I25" s="84">
        <v>50000</v>
      </c>
      <c r="J25" s="84">
        <v>50000</v>
      </c>
      <c r="K25" s="84">
        <v>50000</v>
      </c>
      <c r="L25" s="84"/>
      <c r="M25" s="84"/>
      <c r="N25" s="84"/>
      <c r="O25" s="84"/>
      <c r="P25" s="84"/>
      <c r="Q25" s="84"/>
      <c r="R25" s="84"/>
      <c r="S25" s="84"/>
      <c r="T25" s="84"/>
      <c r="U25" s="84"/>
      <c r="V25" s="84"/>
      <c r="W25" s="84"/>
    </row>
    <row r="26" ht="21.75" customHeight="1" spans="1:23">
      <c r="A26" s="72" t="s">
        <v>314</v>
      </c>
      <c r="B26" s="72" t="s">
        <v>346</v>
      </c>
      <c r="C26" s="72" t="s">
        <v>347</v>
      </c>
      <c r="D26" s="72" t="s">
        <v>71</v>
      </c>
      <c r="E26" s="72" t="s">
        <v>107</v>
      </c>
      <c r="F26" s="72" t="s">
        <v>108</v>
      </c>
      <c r="G26" s="72" t="s">
        <v>348</v>
      </c>
      <c r="H26" s="72" t="s">
        <v>349</v>
      </c>
      <c r="I26" s="84">
        <v>30000</v>
      </c>
      <c r="J26" s="84">
        <v>30000</v>
      </c>
      <c r="K26" s="84">
        <v>30000</v>
      </c>
      <c r="L26" s="84"/>
      <c r="M26" s="84"/>
      <c r="N26" s="84"/>
      <c r="O26" s="84"/>
      <c r="P26" s="84"/>
      <c r="Q26" s="84"/>
      <c r="R26" s="84"/>
      <c r="S26" s="84"/>
      <c r="T26" s="84"/>
      <c r="U26" s="84"/>
      <c r="V26" s="84"/>
      <c r="W26" s="84"/>
    </row>
    <row r="27" ht="21.75" customHeight="1" spans="1:23">
      <c r="A27" s="72" t="s">
        <v>314</v>
      </c>
      <c r="B27" s="72" t="s">
        <v>350</v>
      </c>
      <c r="C27" s="72" t="s">
        <v>351</v>
      </c>
      <c r="D27" s="72" t="s">
        <v>71</v>
      </c>
      <c r="E27" s="72" t="s">
        <v>107</v>
      </c>
      <c r="F27" s="72" t="s">
        <v>108</v>
      </c>
      <c r="G27" s="72" t="s">
        <v>277</v>
      </c>
      <c r="H27" s="72" t="s">
        <v>278</v>
      </c>
      <c r="I27" s="84">
        <v>20000</v>
      </c>
      <c r="J27" s="84">
        <v>20000</v>
      </c>
      <c r="K27" s="84">
        <v>20000</v>
      </c>
      <c r="L27" s="84"/>
      <c r="M27" s="84"/>
      <c r="N27" s="84"/>
      <c r="O27" s="84"/>
      <c r="P27" s="84"/>
      <c r="Q27" s="84"/>
      <c r="R27" s="84"/>
      <c r="S27" s="84"/>
      <c r="T27" s="84"/>
      <c r="U27" s="84"/>
      <c r="V27" s="84"/>
      <c r="W27" s="84"/>
    </row>
    <row r="28" ht="21.75" customHeight="1" spans="1:23">
      <c r="A28" s="72" t="s">
        <v>314</v>
      </c>
      <c r="B28" s="72" t="s">
        <v>352</v>
      </c>
      <c r="C28" s="72" t="s">
        <v>353</v>
      </c>
      <c r="D28" s="72" t="s">
        <v>71</v>
      </c>
      <c r="E28" s="72" t="s">
        <v>107</v>
      </c>
      <c r="F28" s="72" t="s">
        <v>108</v>
      </c>
      <c r="G28" s="72" t="s">
        <v>277</v>
      </c>
      <c r="H28" s="72" t="s">
        <v>278</v>
      </c>
      <c r="I28" s="84">
        <v>3600000</v>
      </c>
      <c r="J28" s="84">
        <v>3600000</v>
      </c>
      <c r="K28" s="84">
        <v>3600000</v>
      </c>
      <c r="L28" s="84"/>
      <c r="M28" s="84"/>
      <c r="N28" s="84"/>
      <c r="O28" s="84"/>
      <c r="P28" s="84"/>
      <c r="Q28" s="84"/>
      <c r="R28" s="84"/>
      <c r="S28" s="84"/>
      <c r="T28" s="84"/>
      <c r="U28" s="84"/>
      <c r="V28" s="84"/>
      <c r="W28" s="84"/>
    </row>
    <row r="29" ht="21.75" customHeight="1" spans="1:23">
      <c r="A29" s="72" t="s">
        <v>314</v>
      </c>
      <c r="B29" s="72" t="s">
        <v>354</v>
      </c>
      <c r="C29" s="72" t="s">
        <v>355</v>
      </c>
      <c r="D29" s="72" t="s">
        <v>71</v>
      </c>
      <c r="E29" s="72" t="s">
        <v>119</v>
      </c>
      <c r="F29" s="72" t="s">
        <v>120</v>
      </c>
      <c r="G29" s="72" t="s">
        <v>277</v>
      </c>
      <c r="H29" s="72" t="s">
        <v>278</v>
      </c>
      <c r="I29" s="84">
        <v>41000</v>
      </c>
      <c r="J29" s="84">
        <v>41000</v>
      </c>
      <c r="K29" s="84">
        <v>41000</v>
      </c>
      <c r="L29" s="84"/>
      <c r="M29" s="84"/>
      <c r="N29" s="84"/>
      <c r="O29" s="84"/>
      <c r="P29" s="84"/>
      <c r="Q29" s="84"/>
      <c r="R29" s="84"/>
      <c r="S29" s="84"/>
      <c r="T29" s="84"/>
      <c r="U29" s="84"/>
      <c r="V29" s="84"/>
      <c r="W29" s="84"/>
    </row>
    <row r="30" ht="21.75" customHeight="1" spans="1:23">
      <c r="A30" s="72" t="s">
        <v>314</v>
      </c>
      <c r="B30" s="72" t="s">
        <v>356</v>
      </c>
      <c r="C30" s="72" t="s">
        <v>357</v>
      </c>
      <c r="D30" s="72" t="s">
        <v>71</v>
      </c>
      <c r="E30" s="72" t="s">
        <v>153</v>
      </c>
      <c r="F30" s="72" t="s">
        <v>106</v>
      </c>
      <c r="G30" s="72" t="s">
        <v>277</v>
      </c>
      <c r="H30" s="72" t="s">
        <v>278</v>
      </c>
      <c r="I30" s="84">
        <v>34800</v>
      </c>
      <c r="J30" s="84">
        <v>34800</v>
      </c>
      <c r="K30" s="84">
        <v>34800</v>
      </c>
      <c r="L30" s="84"/>
      <c r="M30" s="84"/>
      <c r="N30" s="84"/>
      <c r="O30" s="84"/>
      <c r="P30" s="84"/>
      <c r="Q30" s="84"/>
      <c r="R30" s="84"/>
      <c r="S30" s="84"/>
      <c r="T30" s="84"/>
      <c r="U30" s="84"/>
      <c r="V30" s="84"/>
      <c r="W30" s="84"/>
    </row>
    <row r="31" ht="21.75" customHeight="1" spans="1:23">
      <c r="A31" s="72" t="s">
        <v>314</v>
      </c>
      <c r="B31" s="72" t="s">
        <v>358</v>
      </c>
      <c r="C31" s="72" t="s">
        <v>359</v>
      </c>
      <c r="D31" s="72" t="s">
        <v>71</v>
      </c>
      <c r="E31" s="72" t="s">
        <v>105</v>
      </c>
      <c r="F31" s="72" t="s">
        <v>106</v>
      </c>
      <c r="G31" s="72" t="s">
        <v>277</v>
      </c>
      <c r="H31" s="72" t="s">
        <v>278</v>
      </c>
      <c r="I31" s="84">
        <v>1235060</v>
      </c>
      <c r="J31" s="84">
        <v>1235060</v>
      </c>
      <c r="K31" s="84">
        <v>1235060</v>
      </c>
      <c r="L31" s="84"/>
      <c r="M31" s="84"/>
      <c r="N31" s="84"/>
      <c r="O31" s="84"/>
      <c r="P31" s="84"/>
      <c r="Q31" s="84"/>
      <c r="R31" s="84"/>
      <c r="S31" s="84"/>
      <c r="T31" s="84"/>
      <c r="U31" s="84"/>
      <c r="V31" s="84"/>
      <c r="W31" s="84"/>
    </row>
    <row r="32" ht="21.75" customHeight="1" spans="1:23">
      <c r="A32" s="72" t="s">
        <v>314</v>
      </c>
      <c r="B32" s="72" t="s">
        <v>360</v>
      </c>
      <c r="C32" s="72" t="s">
        <v>361</v>
      </c>
      <c r="D32" s="72" t="s">
        <v>71</v>
      </c>
      <c r="E32" s="72" t="s">
        <v>105</v>
      </c>
      <c r="F32" s="72" t="s">
        <v>106</v>
      </c>
      <c r="G32" s="72" t="s">
        <v>277</v>
      </c>
      <c r="H32" s="72" t="s">
        <v>278</v>
      </c>
      <c r="I32" s="84">
        <v>994600</v>
      </c>
      <c r="J32" s="84">
        <v>994600</v>
      </c>
      <c r="K32" s="84">
        <v>994600</v>
      </c>
      <c r="L32" s="84"/>
      <c r="M32" s="84"/>
      <c r="N32" s="84"/>
      <c r="O32" s="84"/>
      <c r="P32" s="84"/>
      <c r="Q32" s="84"/>
      <c r="R32" s="84"/>
      <c r="S32" s="84"/>
      <c r="T32" s="84"/>
      <c r="U32" s="84"/>
      <c r="V32" s="84"/>
      <c r="W32" s="84"/>
    </row>
    <row r="33" ht="21.75" customHeight="1" spans="1:23">
      <c r="A33" s="72" t="s">
        <v>314</v>
      </c>
      <c r="B33" s="72" t="s">
        <v>362</v>
      </c>
      <c r="C33" s="72" t="s">
        <v>363</v>
      </c>
      <c r="D33" s="72" t="s">
        <v>71</v>
      </c>
      <c r="E33" s="72" t="s">
        <v>105</v>
      </c>
      <c r="F33" s="72" t="s">
        <v>106</v>
      </c>
      <c r="G33" s="72" t="s">
        <v>277</v>
      </c>
      <c r="H33" s="72" t="s">
        <v>278</v>
      </c>
      <c r="I33" s="84">
        <v>3000000</v>
      </c>
      <c r="J33" s="84">
        <v>3000000</v>
      </c>
      <c r="K33" s="84">
        <v>3000000</v>
      </c>
      <c r="L33" s="84"/>
      <c r="M33" s="84"/>
      <c r="N33" s="84"/>
      <c r="O33" s="84"/>
      <c r="P33" s="84"/>
      <c r="Q33" s="84"/>
      <c r="R33" s="84"/>
      <c r="S33" s="84"/>
      <c r="T33" s="84"/>
      <c r="U33" s="84"/>
      <c r="V33" s="84"/>
      <c r="W33" s="84"/>
    </row>
    <row r="34" ht="21.75" customHeight="1" spans="1:23">
      <c r="A34" s="72" t="s">
        <v>314</v>
      </c>
      <c r="B34" s="72" t="s">
        <v>364</v>
      </c>
      <c r="C34" s="72" t="s">
        <v>365</v>
      </c>
      <c r="D34" s="72" t="s">
        <v>71</v>
      </c>
      <c r="E34" s="72" t="s">
        <v>111</v>
      </c>
      <c r="F34" s="72" t="s">
        <v>112</v>
      </c>
      <c r="G34" s="72" t="s">
        <v>277</v>
      </c>
      <c r="H34" s="72" t="s">
        <v>278</v>
      </c>
      <c r="I34" s="84">
        <v>2000000</v>
      </c>
      <c r="J34" s="84">
        <v>2000000</v>
      </c>
      <c r="K34" s="84">
        <v>2000000</v>
      </c>
      <c r="L34" s="84"/>
      <c r="M34" s="84"/>
      <c r="N34" s="84"/>
      <c r="O34" s="84"/>
      <c r="P34" s="84"/>
      <c r="Q34" s="84"/>
      <c r="R34" s="84"/>
      <c r="S34" s="84"/>
      <c r="T34" s="84"/>
      <c r="U34" s="84"/>
      <c r="V34" s="84"/>
      <c r="W34" s="84"/>
    </row>
    <row r="35" ht="21.75" customHeight="1" spans="1:23">
      <c r="A35" s="72" t="s">
        <v>314</v>
      </c>
      <c r="B35" s="72" t="s">
        <v>366</v>
      </c>
      <c r="C35" s="72" t="s">
        <v>367</v>
      </c>
      <c r="D35" s="72" t="s">
        <v>71</v>
      </c>
      <c r="E35" s="72" t="s">
        <v>109</v>
      </c>
      <c r="F35" s="72" t="s">
        <v>110</v>
      </c>
      <c r="G35" s="72" t="s">
        <v>277</v>
      </c>
      <c r="H35" s="72" t="s">
        <v>278</v>
      </c>
      <c r="I35" s="84">
        <v>610000</v>
      </c>
      <c r="J35" s="84">
        <v>610000</v>
      </c>
      <c r="K35" s="84">
        <v>610000</v>
      </c>
      <c r="L35" s="84"/>
      <c r="M35" s="84"/>
      <c r="N35" s="84"/>
      <c r="O35" s="84"/>
      <c r="P35" s="84"/>
      <c r="Q35" s="84"/>
      <c r="R35" s="84"/>
      <c r="S35" s="84"/>
      <c r="T35" s="84"/>
      <c r="U35" s="84"/>
      <c r="V35" s="84"/>
      <c r="W35" s="84"/>
    </row>
    <row r="36" ht="18.75" customHeight="1" spans="1:23">
      <c r="A36" s="34" t="s">
        <v>210</v>
      </c>
      <c r="B36" s="35"/>
      <c r="C36" s="35"/>
      <c r="D36" s="35"/>
      <c r="E36" s="35"/>
      <c r="F36" s="35"/>
      <c r="G36" s="35"/>
      <c r="H36" s="36"/>
      <c r="I36" s="84">
        <v>36509616.76</v>
      </c>
      <c r="J36" s="84">
        <v>36229235</v>
      </c>
      <c r="K36" s="84">
        <v>36229235</v>
      </c>
      <c r="L36" s="84"/>
      <c r="M36" s="84"/>
      <c r="N36" s="84"/>
      <c r="O36" s="84"/>
      <c r="P36" s="84"/>
      <c r="Q36" s="84"/>
      <c r="R36" s="84">
        <v>280381.76</v>
      </c>
      <c r="S36" s="84"/>
      <c r="T36" s="84"/>
      <c r="U36" s="84"/>
      <c r="V36" s="84"/>
      <c r="W36" s="84">
        <v>280381.76</v>
      </c>
    </row>
  </sheetData>
  <mergeCells count="28">
    <mergeCell ref="A3:W3"/>
    <mergeCell ref="A4:H4"/>
    <mergeCell ref="J5:M5"/>
    <mergeCell ref="N5:P5"/>
    <mergeCell ref="R5:W5"/>
    <mergeCell ref="A36:H36"/>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2"/>
  <sheetViews>
    <sheetView showZeros="0" zoomScale="90" zoomScaleNormal="90" workbookViewId="0">
      <pane ySplit="1" topLeftCell="A2" activePane="bottomLeft" state="frozen"/>
      <selection/>
      <selection pane="bottomLeft" activeCell="A3" sqref="A3:J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3" t="s">
        <v>368</v>
      </c>
    </row>
    <row r="3" ht="39.75" customHeight="1" spans="1:10">
      <c r="A3" s="68" t="str">
        <f>"2025"&amp;"年部门项目支出绩效目标表"</f>
        <v>2025年部门项目支出绩效目标表</v>
      </c>
      <c r="B3" s="4"/>
      <c r="C3" s="4"/>
      <c r="D3" s="4"/>
      <c r="E3" s="4"/>
      <c r="F3" s="69"/>
      <c r="G3" s="4"/>
      <c r="H3" s="69"/>
      <c r="I3" s="69"/>
      <c r="J3" s="4"/>
    </row>
    <row r="4" ht="17.25" customHeight="1" spans="1:1">
      <c r="A4" s="5" t="s">
        <v>1</v>
      </c>
    </row>
    <row r="5" ht="44.25" customHeight="1" spans="1:10">
      <c r="A5" s="70" t="s">
        <v>223</v>
      </c>
      <c r="B5" s="70" t="s">
        <v>369</v>
      </c>
      <c r="C5" s="70" t="s">
        <v>370</v>
      </c>
      <c r="D5" s="70" t="s">
        <v>371</v>
      </c>
      <c r="E5" s="70" t="s">
        <v>372</v>
      </c>
      <c r="F5" s="71" t="s">
        <v>373</v>
      </c>
      <c r="G5" s="70" t="s">
        <v>374</v>
      </c>
      <c r="H5" s="71" t="s">
        <v>375</v>
      </c>
      <c r="I5" s="71" t="s">
        <v>376</v>
      </c>
      <c r="J5" s="70" t="s">
        <v>377</v>
      </c>
    </row>
    <row r="6" ht="18.75" customHeight="1" spans="1:10">
      <c r="A6" s="138">
        <v>1</v>
      </c>
      <c r="B6" s="138">
        <v>2</v>
      </c>
      <c r="C6" s="138">
        <v>3</v>
      </c>
      <c r="D6" s="138">
        <v>4</v>
      </c>
      <c r="E6" s="138">
        <v>5</v>
      </c>
      <c r="F6" s="38">
        <v>6</v>
      </c>
      <c r="G6" s="138">
        <v>7</v>
      </c>
      <c r="H6" s="38">
        <v>8</v>
      </c>
      <c r="I6" s="38">
        <v>9</v>
      </c>
      <c r="J6" s="138">
        <v>10</v>
      </c>
    </row>
    <row r="7" ht="42" customHeight="1" spans="1:10">
      <c r="A7" s="31" t="s">
        <v>71</v>
      </c>
      <c r="B7" s="72"/>
      <c r="C7" s="72"/>
      <c r="D7" s="72"/>
      <c r="E7" s="73"/>
      <c r="F7" s="74"/>
      <c r="G7" s="73"/>
      <c r="H7" s="74"/>
      <c r="I7" s="74"/>
      <c r="J7" s="73"/>
    </row>
    <row r="8" ht="42" customHeight="1" spans="1:10">
      <c r="A8" s="139" t="s">
        <v>71</v>
      </c>
      <c r="B8" s="21"/>
      <c r="C8" s="21"/>
      <c r="D8" s="21"/>
      <c r="E8" s="31"/>
      <c r="F8" s="21"/>
      <c r="G8" s="31"/>
      <c r="H8" s="21"/>
      <c r="I8" s="21"/>
      <c r="J8" s="31"/>
    </row>
    <row r="9" ht="42" customHeight="1" spans="1:10">
      <c r="A9" s="140" t="s">
        <v>331</v>
      </c>
      <c r="B9" s="21" t="s">
        <v>378</v>
      </c>
      <c r="C9" s="21" t="s">
        <v>379</v>
      </c>
      <c r="D9" s="21" t="s">
        <v>380</v>
      </c>
      <c r="E9" s="31" t="s">
        <v>381</v>
      </c>
      <c r="F9" s="21" t="s">
        <v>382</v>
      </c>
      <c r="G9" s="31" t="s">
        <v>383</v>
      </c>
      <c r="H9" s="21" t="s">
        <v>384</v>
      </c>
      <c r="I9" s="21" t="s">
        <v>385</v>
      </c>
      <c r="J9" s="31" t="s">
        <v>386</v>
      </c>
    </row>
    <row r="10" ht="42" customHeight="1" spans="1:10">
      <c r="A10" s="140" t="s">
        <v>331</v>
      </c>
      <c r="B10" s="21" t="s">
        <v>378</v>
      </c>
      <c r="C10" s="21" t="s">
        <v>379</v>
      </c>
      <c r="D10" s="21" t="s">
        <v>380</v>
      </c>
      <c r="E10" s="31" t="s">
        <v>387</v>
      </c>
      <c r="F10" s="21" t="s">
        <v>382</v>
      </c>
      <c r="G10" s="31" t="s">
        <v>388</v>
      </c>
      <c r="H10" s="21" t="s">
        <v>384</v>
      </c>
      <c r="I10" s="21" t="s">
        <v>385</v>
      </c>
      <c r="J10" s="31" t="s">
        <v>389</v>
      </c>
    </row>
    <row r="11" ht="42" customHeight="1" spans="1:10">
      <c r="A11" s="140" t="s">
        <v>331</v>
      </c>
      <c r="B11" s="21" t="s">
        <v>378</v>
      </c>
      <c r="C11" s="21" t="s">
        <v>379</v>
      </c>
      <c r="D11" s="21" t="s">
        <v>380</v>
      </c>
      <c r="E11" s="31" t="s">
        <v>390</v>
      </c>
      <c r="F11" s="21" t="s">
        <v>382</v>
      </c>
      <c r="G11" s="31" t="s">
        <v>391</v>
      </c>
      <c r="H11" s="21" t="s">
        <v>384</v>
      </c>
      <c r="I11" s="21" t="s">
        <v>385</v>
      </c>
      <c r="J11" s="31" t="s">
        <v>392</v>
      </c>
    </row>
    <row r="12" ht="42" customHeight="1" spans="1:10">
      <c r="A12" s="140" t="s">
        <v>331</v>
      </c>
      <c r="B12" s="21" t="s">
        <v>378</v>
      </c>
      <c r="C12" s="21" t="s">
        <v>379</v>
      </c>
      <c r="D12" s="21" t="s">
        <v>393</v>
      </c>
      <c r="E12" s="31" t="s">
        <v>394</v>
      </c>
      <c r="F12" s="21" t="s">
        <v>382</v>
      </c>
      <c r="G12" s="31" t="s">
        <v>394</v>
      </c>
      <c r="H12" s="21" t="s">
        <v>395</v>
      </c>
      <c r="I12" s="21" t="s">
        <v>396</v>
      </c>
      <c r="J12" s="31" t="s">
        <v>397</v>
      </c>
    </row>
    <row r="13" ht="42" customHeight="1" spans="1:10">
      <c r="A13" s="140" t="s">
        <v>331</v>
      </c>
      <c r="B13" s="21" t="s">
        <v>378</v>
      </c>
      <c r="C13" s="21" t="s">
        <v>379</v>
      </c>
      <c r="D13" s="21" t="s">
        <v>398</v>
      </c>
      <c r="E13" s="31" t="s">
        <v>399</v>
      </c>
      <c r="F13" s="21" t="s">
        <v>382</v>
      </c>
      <c r="G13" s="31" t="s">
        <v>399</v>
      </c>
      <c r="H13" s="21" t="s">
        <v>395</v>
      </c>
      <c r="I13" s="21" t="s">
        <v>396</v>
      </c>
      <c r="J13" s="31" t="s">
        <v>399</v>
      </c>
    </row>
    <row r="14" ht="42" customHeight="1" spans="1:10">
      <c r="A14" s="140" t="s">
        <v>331</v>
      </c>
      <c r="B14" s="21" t="s">
        <v>378</v>
      </c>
      <c r="C14" s="21" t="s">
        <v>400</v>
      </c>
      <c r="D14" s="21" t="s">
        <v>401</v>
      </c>
      <c r="E14" s="31" t="s">
        <v>402</v>
      </c>
      <c r="F14" s="21" t="s">
        <v>382</v>
      </c>
      <c r="G14" s="31" t="s">
        <v>402</v>
      </c>
      <c r="H14" s="21" t="s">
        <v>395</v>
      </c>
      <c r="I14" s="21" t="s">
        <v>396</v>
      </c>
      <c r="J14" s="31" t="s">
        <v>402</v>
      </c>
    </row>
    <row r="15" ht="42" customHeight="1" spans="1:10">
      <c r="A15" s="140" t="s">
        <v>331</v>
      </c>
      <c r="B15" s="21" t="s">
        <v>378</v>
      </c>
      <c r="C15" s="21" t="s">
        <v>400</v>
      </c>
      <c r="D15" s="21" t="s">
        <v>403</v>
      </c>
      <c r="E15" s="31" t="s">
        <v>404</v>
      </c>
      <c r="F15" s="21" t="s">
        <v>382</v>
      </c>
      <c r="G15" s="31" t="s">
        <v>404</v>
      </c>
      <c r="H15" s="21" t="s">
        <v>395</v>
      </c>
      <c r="I15" s="21" t="s">
        <v>396</v>
      </c>
      <c r="J15" s="31" t="s">
        <v>405</v>
      </c>
    </row>
    <row r="16" ht="42" customHeight="1" spans="1:10">
      <c r="A16" s="140" t="s">
        <v>331</v>
      </c>
      <c r="B16" s="21" t="s">
        <v>378</v>
      </c>
      <c r="C16" s="21" t="s">
        <v>406</v>
      </c>
      <c r="D16" s="21" t="s">
        <v>407</v>
      </c>
      <c r="E16" s="31" t="s">
        <v>408</v>
      </c>
      <c r="F16" s="21" t="s">
        <v>382</v>
      </c>
      <c r="G16" s="31" t="s">
        <v>408</v>
      </c>
      <c r="H16" s="21" t="s">
        <v>395</v>
      </c>
      <c r="I16" s="21" t="s">
        <v>396</v>
      </c>
      <c r="J16" s="31" t="s">
        <v>408</v>
      </c>
    </row>
    <row r="17" ht="42" customHeight="1" spans="1:10">
      <c r="A17" s="140" t="s">
        <v>331</v>
      </c>
      <c r="B17" s="21" t="s">
        <v>378</v>
      </c>
      <c r="C17" s="21" t="s">
        <v>406</v>
      </c>
      <c r="D17" s="21" t="s">
        <v>407</v>
      </c>
      <c r="E17" s="31" t="s">
        <v>409</v>
      </c>
      <c r="F17" s="21" t="s">
        <v>382</v>
      </c>
      <c r="G17" s="31" t="s">
        <v>410</v>
      </c>
      <c r="H17" s="21" t="s">
        <v>395</v>
      </c>
      <c r="I17" s="21" t="s">
        <v>396</v>
      </c>
      <c r="J17" s="31" t="s">
        <v>410</v>
      </c>
    </row>
    <row r="18" ht="42" customHeight="1" spans="1:10">
      <c r="A18" s="140" t="s">
        <v>331</v>
      </c>
      <c r="B18" s="21" t="s">
        <v>378</v>
      </c>
      <c r="C18" s="21" t="s">
        <v>406</v>
      </c>
      <c r="D18" s="21" t="s">
        <v>407</v>
      </c>
      <c r="E18" s="31" t="s">
        <v>411</v>
      </c>
      <c r="F18" s="21" t="s">
        <v>382</v>
      </c>
      <c r="G18" s="31" t="s">
        <v>412</v>
      </c>
      <c r="H18" s="21" t="s">
        <v>395</v>
      </c>
      <c r="I18" s="21" t="s">
        <v>396</v>
      </c>
      <c r="J18" s="31" t="s">
        <v>411</v>
      </c>
    </row>
    <row r="19" ht="42" customHeight="1" spans="1:10">
      <c r="A19" s="140" t="s">
        <v>339</v>
      </c>
      <c r="B19" s="21" t="s">
        <v>413</v>
      </c>
      <c r="C19" s="21" t="s">
        <v>379</v>
      </c>
      <c r="D19" s="21" t="s">
        <v>380</v>
      </c>
      <c r="E19" s="31" t="s">
        <v>414</v>
      </c>
      <c r="F19" s="21" t="s">
        <v>382</v>
      </c>
      <c r="G19" s="31" t="s">
        <v>415</v>
      </c>
      <c r="H19" s="21" t="s">
        <v>384</v>
      </c>
      <c r="I19" s="21" t="s">
        <v>385</v>
      </c>
      <c r="J19" s="31" t="s">
        <v>416</v>
      </c>
    </row>
    <row r="20" ht="42" customHeight="1" spans="1:10">
      <c r="A20" s="140" t="s">
        <v>339</v>
      </c>
      <c r="B20" s="21" t="s">
        <v>413</v>
      </c>
      <c r="C20" s="21" t="s">
        <v>379</v>
      </c>
      <c r="D20" s="21" t="s">
        <v>380</v>
      </c>
      <c r="E20" s="31" t="s">
        <v>417</v>
      </c>
      <c r="F20" s="21" t="s">
        <v>382</v>
      </c>
      <c r="G20" s="31" t="s">
        <v>418</v>
      </c>
      <c r="H20" s="21" t="s">
        <v>384</v>
      </c>
      <c r="I20" s="21" t="s">
        <v>385</v>
      </c>
      <c r="J20" s="31" t="s">
        <v>419</v>
      </c>
    </row>
    <row r="21" ht="42" customHeight="1" spans="1:10">
      <c r="A21" s="140" t="s">
        <v>339</v>
      </c>
      <c r="B21" s="21" t="s">
        <v>413</v>
      </c>
      <c r="C21" s="21" t="s">
        <v>379</v>
      </c>
      <c r="D21" s="21" t="s">
        <v>380</v>
      </c>
      <c r="E21" s="31" t="s">
        <v>420</v>
      </c>
      <c r="F21" s="21" t="s">
        <v>382</v>
      </c>
      <c r="G21" s="31" t="s">
        <v>415</v>
      </c>
      <c r="H21" s="21" t="s">
        <v>384</v>
      </c>
      <c r="I21" s="21" t="s">
        <v>385</v>
      </c>
      <c r="J21" s="31" t="s">
        <v>421</v>
      </c>
    </row>
    <row r="22" ht="42" customHeight="1" spans="1:10">
      <c r="A22" s="140" t="s">
        <v>339</v>
      </c>
      <c r="B22" s="21" t="s">
        <v>413</v>
      </c>
      <c r="C22" s="21" t="s">
        <v>379</v>
      </c>
      <c r="D22" s="21" t="s">
        <v>393</v>
      </c>
      <c r="E22" s="31" t="s">
        <v>422</v>
      </c>
      <c r="F22" s="21" t="s">
        <v>382</v>
      </c>
      <c r="G22" s="31" t="s">
        <v>422</v>
      </c>
      <c r="H22" s="21" t="s">
        <v>395</v>
      </c>
      <c r="I22" s="21" t="s">
        <v>396</v>
      </c>
      <c r="J22" s="31" t="s">
        <v>422</v>
      </c>
    </row>
    <row r="23" ht="42" customHeight="1" spans="1:10">
      <c r="A23" s="140" t="s">
        <v>339</v>
      </c>
      <c r="B23" s="21" t="s">
        <v>413</v>
      </c>
      <c r="C23" s="21" t="s">
        <v>379</v>
      </c>
      <c r="D23" s="21" t="s">
        <v>398</v>
      </c>
      <c r="E23" s="31" t="s">
        <v>423</v>
      </c>
      <c r="F23" s="21" t="s">
        <v>382</v>
      </c>
      <c r="G23" s="31" t="s">
        <v>423</v>
      </c>
      <c r="H23" s="21" t="s">
        <v>395</v>
      </c>
      <c r="I23" s="21" t="s">
        <v>396</v>
      </c>
      <c r="J23" s="31" t="s">
        <v>424</v>
      </c>
    </row>
    <row r="24" ht="42" customHeight="1" spans="1:10">
      <c r="A24" s="140" t="s">
        <v>339</v>
      </c>
      <c r="B24" s="21" t="s">
        <v>413</v>
      </c>
      <c r="C24" s="21" t="s">
        <v>400</v>
      </c>
      <c r="D24" s="21" t="s">
        <v>401</v>
      </c>
      <c r="E24" s="31" t="s">
        <v>425</v>
      </c>
      <c r="F24" s="21" t="s">
        <v>382</v>
      </c>
      <c r="G24" s="31" t="s">
        <v>425</v>
      </c>
      <c r="H24" s="21" t="s">
        <v>395</v>
      </c>
      <c r="I24" s="21" t="s">
        <v>396</v>
      </c>
      <c r="J24" s="31" t="s">
        <v>425</v>
      </c>
    </row>
    <row r="25" ht="42" customHeight="1" spans="1:10">
      <c r="A25" s="140" t="s">
        <v>339</v>
      </c>
      <c r="B25" s="21" t="s">
        <v>413</v>
      </c>
      <c r="C25" s="21" t="s">
        <v>400</v>
      </c>
      <c r="D25" s="21" t="s">
        <v>426</v>
      </c>
      <c r="E25" s="31" t="s">
        <v>427</v>
      </c>
      <c r="F25" s="21" t="s">
        <v>382</v>
      </c>
      <c r="G25" s="31" t="s">
        <v>428</v>
      </c>
      <c r="H25" s="21" t="s">
        <v>395</v>
      </c>
      <c r="I25" s="21" t="s">
        <v>396</v>
      </c>
      <c r="J25" s="31" t="s">
        <v>428</v>
      </c>
    </row>
    <row r="26" ht="42" customHeight="1" spans="1:10">
      <c r="A26" s="140" t="s">
        <v>339</v>
      </c>
      <c r="B26" s="21" t="s">
        <v>413</v>
      </c>
      <c r="C26" s="21" t="s">
        <v>406</v>
      </c>
      <c r="D26" s="21" t="s">
        <v>407</v>
      </c>
      <c r="E26" s="31" t="s">
        <v>429</v>
      </c>
      <c r="F26" s="21" t="s">
        <v>382</v>
      </c>
      <c r="G26" s="31" t="s">
        <v>429</v>
      </c>
      <c r="H26" s="21" t="s">
        <v>395</v>
      </c>
      <c r="I26" s="21" t="s">
        <v>396</v>
      </c>
      <c r="J26" s="31" t="s">
        <v>429</v>
      </c>
    </row>
    <row r="27" ht="42" customHeight="1" spans="1:10">
      <c r="A27" s="140" t="s">
        <v>339</v>
      </c>
      <c r="B27" s="21" t="s">
        <v>413</v>
      </c>
      <c r="C27" s="21" t="s">
        <v>406</v>
      </c>
      <c r="D27" s="21" t="s">
        <v>407</v>
      </c>
      <c r="E27" s="31" t="s">
        <v>430</v>
      </c>
      <c r="F27" s="21" t="s">
        <v>382</v>
      </c>
      <c r="G27" s="31" t="s">
        <v>430</v>
      </c>
      <c r="H27" s="21" t="s">
        <v>395</v>
      </c>
      <c r="I27" s="21" t="s">
        <v>396</v>
      </c>
      <c r="J27" s="31" t="s">
        <v>430</v>
      </c>
    </row>
    <row r="28" ht="42" customHeight="1" spans="1:10">
      <c r="A28" s="140" t="s">
        <v>339</v>
      </c>
      <c r="B28" s="21" t="s">
        <v>413</v>
      </c>
      <c r="C28" s="21" t="s">
        <v>406</v>
      </c>
      <c r="D28" s="21" t="s">
        <v>407</v>
      </c>
      <c r="E28" s="31" t="s">
        <v>431</v>
      </c>
      <c r="F28" s="21" t="s">
        <v>382</v>
      </c>
      <c r="G28" s="31" t="s">
        <v>431</v>
      </c>
      <c r="H28" s="21" t="s">
        <v>395</v>
      </c>
      <c r="I28" s="21" t="s">
        <v>396</v>
      </c>
      <c r="J28" s="31" t="s">
        <v>431</v>
      </c>
    </row>
    <row r="29" ht="42" customHeight="1" spans="1:10">
      <c r="A29" s="140" t="s">
        <v>361</v>
      </c>
      <c r="B29" s="21" t="s">
        <v>432</v>
      </c>
      <c r="C29" s="21" t="s">
        <v>379</v>
      </c>
      <c r="D29" s="21" t="s">
        <v>380</v>
      </c>
      <c r="E29" s="31" t="s">
        <v>433</v>
      </c>
      <c r="F29" s="21" t="s">
        <v>382</v>
      </c>
      <c r="G29" s="31" t="s">
        <v>85</v>
      </c>
      <c r="H29" s="21" t="s">
        <v>434</v>
      </c>
      <c r="I29" s="21" t="s">
        <v>385</v>
      </c>
      <c r="J29" s="31" t="s">
        <v>435</v>
      </c>
    </row>
    <row r="30" ht="42" customHeight="1" spans="1:10">
      <c r="A30" s="140" t="s">
        <v>361</v>
      </c>
      <c r="B30" s="21" t="s">
        <v>432</v>
      </c>
      <c r="C30" s="21" t="s">
        <v>379</v>
      </c>
      <c r="D30" s="21" t="s">
        <v>393</v>
      </c>
      <c r="E30" s="31" t="s">
        <v>436</v>
      </c>
      <c r="F30" s="21" t="s">
        <v>382</v>
      </c>
      <c r="G30" s="31" t="s">
        <v>437</v>
      </c>
      <c r="H30" s="21" t="s">
        <v>395</v>
      </c>
      <c r="I30" s="21" t="s">
        <v>385</v>
      </c>
      <c r="J30" s="31" t="s">
        <v>435</v>
      </c>
    </row>
    <row r="31" ht="42" customHeight="1" spans="1:10">
      <c r="A31" s="140" t="s">
        <v>361</v>
      </c>
      <c r="B31" s="21" t="s">
        <v>432</v>
      </c>
      <c r="C31" s="21" t="s">
        <v>379</v>
      </c>
      <c r="D31" s="21" t="s">
        <v>398</v>
      </c>
      <c r="E31" s="31" t="s">
        <v>438</v>
      </c>
      <c r="F31" s="21" t="s">
        <v>382</v>
      </c>
      <c r="G31" s="31" t="s">
        <v>437</v>
      </c>
      <c r="H31" s="21" t="s">
        <v>395</v>
      </c>
      <c r="I31" s="21" t="s">
        <v>385</v>
      </c>
      <c r="J31" s="31" t="s">
        <v>435</v>
      </c>
    </row>
    <row r="32" ht="42" customHeight="1" spans="1:10">
      <c r="A32" s="140" t="s">
        <v>361</v>
      </c>
      <c r="B32" s="21" t="s">
        <v>432</v>
      </c>
      <c r="C32" s="21" t="s">
        <v>400</v>
      </c>
      <c r="D32" s="21" t="s">
        <v>401</v>
      </c>
      <c r="E32" s="31" t="s">
        <v>439</v>
      </c>
      <c r="F32" s="21" t="s">
        <v>440</v>
      </c>
      <c r="G32" s="31" t="s">
        <v>441</v>
      </c>
      <c r="H32" s="21" t="s">
        <v>442</v>
      </c>
      <c r="I32" s="21" t="s">
        <v>385</v>
      </c>
      <c r="J32" s="31" t="s">
        <v>435</v>
      </c>
    </row>
    <row r="33" ht="42" customHeight="1" spans="1:10">
      <c r="A33" s="140" t="s">
        <v>361</v>
      </c>
      <c r="B33" s="21" t="s">
        <v>432</v>
      </c>
      <c r="C33" s="21" t="s">
        <v>406</v>
      </c>
      <c r="D33" s="21" t="s">
        <v>407</v>
      </c>
      <c r="E33" s="31" t="s">
        <v>443</v>
      </c>
      <c r="F33" s="21" t="s">
        <v>440</v>
      </c>
      <c r="G33" s="31" t="s">
        <v>444</v>
      </c>
      <c r="H33" s="21" t="s">
        <v>395</v>
      </c>
      <c r="I33" s="21" t="s">
        <v>385</v>
      </c>
      <c r="J33" s="31" t="s">
        <v>435</v>
      </c>
    </row>
    <row r="34" ht="42" customHeight="1" spans="1:10">
      <c r="A34" s="140" t="s">
        <v>345</v>
      </c>
      <c r="B34" s="21" t="s">
        <v>445</v>
      </c>
      <c r="C34" s="21" t="s">
        <v>379</v>
      </c>
      <c r="D34" s="21" t="s">
        <v>380</v>
      </c>
      <c r="E34" s="31" t="s">
        <v>445</v>
      </c>
      <c r="F34" s="21" t="s">
        <v>382</v>
      </c>
      <c r="G34" s="31" t="s">
        <v>445</v>
      </c>
      <c r="H34" s="21" t="s">
        <v>395</v>
      </c>
      <c r="I34" s="21" t="s">
        <v>396</v>
      </c>
      <c r="J34" s="31" t="s">
        <v>446</v>
      </c>
    </row>
    <row r="35" ht="42" customHeight="1" spans="1:10">
      <c r="A35" s="140" t="s">
        <v>345</v>
      </c>
      <c r="B35" s="21" t="s">
        <v>445</v>
      </c>
      <c r="C35" s="21" t="s">
        <v>379</v>
      </c>
      <c r="D35" s="21" t="s">
        <v>393</v>
      </c>
      <c r="E35" s="31" t="s">
        <v>447</v>
      </c>
      <c r="F35" s="21" t="s">
        <v>382</v>
      </c>
      <c r="G35" s="31" t="s">
        <v>447</v>
      </c>
      <c r="H35" s="21" t="s">
        <v>395</v>
      </c>
      <c r="I35" s="21" t="s">
        <v>396</v>
      </c>
      <c r="J35" s="31" t="s">
        <v>448</v>
      </c>
    </row>
    <row r="36" ht="42" customHeight="1" spans="1:10">
      <c r="A36" s="140" t="s">
        <v>345</v>
      </c>
      <c r="B36" s="21" t="s">
        <v>445</v>
      </c>
      <c r="C36" s="21" t="s">
        <v>379</v>
      </c>
      <c r="D36" s="21" t="s">
        <v>398</v>
      </c>
      <c r="E36" s="31" t="s">
        <v>449</v>
      </c>
      <c r="F36" s="21" t="s">
        <v>382</v>
      </c>
      <c r="G36" s="31" t="s">
        <v>449</v>
      </c>
      <c r="H36" s="21" t="s">
        <v>395</v>
      </c>
      <c r="I36" s="21" t="s">
        <v>396</v>
      </c>
      <c r="J36" s="31" t="s">
        <v>450</v>
      </c>
    </row>
    <row r="37" ht="42" customHeight="1" spans="1:10">
      <c r="A37" s="140" t="s">
        <v>345</v>
      </c>
      <c r="B37" s="21" t="s">
        <v>445</v>
      </c>
      <c r="C37" s="21" t="s">
        <v>400</v>
      </c>
      <c r="D37" s="21" t="s">
        <v>401</v>
      </c>
      <c r="E37" s="31" t="s">
        <v>451</v>
      </c>
      <c r="F37" s="21" t="s">
        <v>382</v>
      </c>
      <c r="G37" s="31" t="s">
        <v>452</v>
      </c>
      <c r="H37" s="21" t="s">
        <v>395</v>
      </c>
      <c r="I37" s="21" t="s">
        <v>396</v>
      </c>
      <c r="J37" s="31" t="s">
        <v>453</v>
      </c>
    </row>
    <row r="38" ht="42" customHeight="1" spans="1:10">
      <c r="A38" s="140" t="s">
        <v>345</v>
      </c>
      <c r="B38" s="21" t="s">
        <v>445</v>
      </c>
      <c r="C38" s="21" t="s">
        <v>400</v>
      </c>
      <c r="D38" s="21" t="s">
        <v>426</v>
      </c>
      <c r="E38" s="31" t="s">
        <v>454</v>
      </c>
      <c r="F38" s="21" t="s">
        <v>382</v>
      </c>
      <c r="G38" s="31" t="s">
        <v>454</v>
      </c>
      <c r="H38" s="21" t="s">
        <v>395</v>
      </c>
      <c r="I38" s="21" t="s">
        <v>396</v>
      </c>
      <c r="J38" s="31" t="s">
        <v>455</v>
      </c>
    </row>
    <row r="39" ht="42" customHeight="1" spans="1:10">
      <c r="A39" s="140" t="s">
        <v>345</v>
      </c>
      <c r="B39" s="21" t="s">
        <v>445</v>
      </c>
      <c r="C39" s="21" t="s">
        <v>406</v>
      </c>
      <c r="D39" s="21" t="s">
        <v>407</v>
      </c>
      <c r="E39" s="31" t="s">
        <v>456</v>
      </c>
      <c r="F39" s="21" t="s">
        <v>440</v>
      </c>
      <c r="G39" s="31" t="s">
        <v>444</v>
      </c>
      <c r="H39" s="21" t="s">
        <v>395</v>
      </c>
      <c r="I39" s="21" t="s">
        <v>385</v>
      </c>
      <c r="J39" s="31" t="s">
        <v>457</v>
      </c>
    </row>
    <row r="40" ht="42" customHeight="1" spans="1:10">
      <c r="A40" s="140" t="s">
        <v>345</v>
      </c>
      <c r="B40" s="21" t="s">
        <v>445</v>
      </c>
      <c r="C40" s="21" t="s">
        <v>406</v>
      </c>
      <c r="D40" s="21" t="s">
        <v>407</v>
      </c>
      <c r="E40" s="31" t="s">
        <v>458</v>
      </c>
      <c r="F40" s="21" t="s">
        <v>440</v>
      </c>
      <c r="G40" s="31" t="s">
        <v>444</v>
      </c>
      <c r="H40" s="21" t="s">
        <v>395</v>
      </c>
      <c r="I40" s="21" t="s">
        <v>385</v>
      </c>
      <c r="J40" s="31" t="s">
        <v>459</v>
      </c>
    </row>
    <row r="41" ht="42" customHeight="1" spans="1:10">
      <c r="A41" s="140" t="s">
        <v>353</v>
      </c>
      <c r="B41" s="21" t="s">
        <v>460</v>
      </c>
      <c r="C41" s="21" t="s">
        <v>379</v>
      </c>
      <c r="D41" s="21" t="s">
        <v>380</v>
      </c>
      <c r="E41" s="31" t="s">
        <v>461</v>
      </c>
      <c r="F41" s="21" t="s">
        <v>382</v>
      </c>
      <c r="G41" s="31" t="s">
        <v>461</v>
      </c>
      <c r="H41" s="21" t="s">
        <v>395</v>
      </c>
      <c r="I41" s="21" t="s">
        <v>396</v>
      </c>
      <c r="J41" s="31" t="s">
        <v>462</v>
      </c>
    </row>
    <row r="42" ht="42" customHeight="1" spans="1:10">
      <c r="A42" s="140" t="s">
        <v>353</v>
      </c>
      <c r="B42" s="21" t="s">
        <v>460</v>
      </c>
      <c r="C42" s="21" t="s">
        <v>379</v>
      </c>
      <c r="D42" s="21" t="s">
        <v>393</v>
      </c>
      <c r="E42" s="31" t="s">
        <v>463</v>
      </c>
      <c r="F42" s="21" t="s">
        <v>382</v>
      </c>
      <c r="G42" s="31" t="s">
        <v>463</v>
      </c>
      <c r="H42" s="21" t="s">
        <v>395</v>
      </c>
      <c r="I42" s="21" t="s">
        <v>396</v>
      </c>
      <c r="J42" s="31" t="s">
        <v>464</v>
      </c>
    </row>
    <row r="43" ht="42" customHeight="1" spans="1:10">
      <c r="A43" s="140" t="s">
        <v>353</v>
      </c>
      <c r="B43" s="21" t="s">
        <v>460</v>
      </c>
      <c r="C43" s="21" t="s">
        <v>379</v>
      </c>
      <c r="D43" s="21" t="s">
        <v>398</v>
      </c>
      <c r="E43" s="31" t="s">
        <v>465</v>
      </c>
      <c r="F43" s="21" t="s">
        <v>382</v>
      </c>
      <c r="G43" s="31" t="s">
        <v>465</v>
      </c>
      <c r="H43" s="21" t="s">
        <v>395</v>
      </c>
      <c r="I43" s="21" t="s">
        <v>396</v>
      </c>
      <c r="J43" s="31" t="s">
        <v>466</v>
      </c>
    </row>
    <row r="44" ht="42" customHeight="1" spans="1:10">
      <c r="A44" s="140" t="s">
        <v>353</v>
      </c>
      <c r="B44" s="21" t="s">
        <v>460</v>
      </c>
      <c r="C44" s="21" t="s">
        <v>400</v>
      </c>
      <c r="D44" s="21" t="s">
        <v>401</v>
      </c>
      <c r="E44" s="31" t="s">
        <v>467</v>
      </c>
      <c r="F44" s="21" t="s">
        <v>382</v>
      </c>
      <c r="G44" s="31" t="s">
        <v>467</v>
      </c>
      <c r="H44" s="21" t="s">
        <v>395</v>
      </c>
      <c r="I44" s="21" t="s">
        <v>396</v>
      </c>
      <c r="J44" s="31" t="s">
        <v>468</v>
      </c>
    </row>
    <row r="45" ht="42" customHeight="1" spans="1:10">
      <c r="A45" s="140" t="s">
        <v>353</v>
      </c>
      <c r="B45" s="21" t="s">
        <v>460</v>
      </c>
      <c r="C45" s="21" t="s">
        <v>400</v>
      </c>
      <c r="D45" s="21" t="s">
        <v>426</v>
      </c>
      <c r="E45" s="31" t="s">
        <v>469</v>
      </c>
      <c r="F45" s="21" t="s">
        <v>382</v>
      </c>
      <c r="G45" s="31" t="s">
        <v>469</v>
      </c>
      <c r="H45" s="21" t="s">
        <v>395</v>
      </c>
      <c r="I45" s="21" t="s">
        <v>396</v>
      </c>
      <c r="J45" s="31" t="s">
        <v>469</v>
      </c>
    </row>
    <row r="46" ht="42" customHeight="1" spans="1:10">
      <c r="A46" s="140" t="s">
        <v>353</v>
      </c>
      <c r="B46" s="21" t="s">
        <v>460</v>
      </c>
      <c r="C46" s="21" t="s">
        <v>406</v>
      </c>
      <c r="D46" s="21" t="s">
        <v>407</v>
      </c>
      <c r="E46" s="31" t="s">
        <v>470</v>
      </c>
      <c r="F46" s="21" t="s">
        <v>440</v>
      </c>
      <c r="G46" s="31" t="s">
        <v>444</v>
      </c>
      <c r="H46" s="21" t="s">
        <v>395</v>
      </c>
      <c r="I46" s="21" t="s">
        <v>385</v>
      </c>
      <c r="J46" s="31" t="s">
        <v>459</v>
      </c>
    </row>
    <row r="47" ht="42" customHeight="1" spans="1:10">
      <c r="A47" s="140" t="s">
        <v>355</v>
      </c>
      <c r="B47" s="21" t="s">
        <v>471</v>
      </c>
      <c r="C47" s="21" t="s">
        <v>379</v>
      </c>
      <c r="D47" s="21" t="s">
        <v>380</v>
      </c>
      <c r="E47" s="31" t="s">
        <v>472</v>
      </c>
      <c r="F47" s="21" t="s">
        <v>382</v>
      </c>
      <c r="G47" s="31" t="s">
        <v>472</v>
      </c>
      <c r="H47" s="21" t="s">
        <v>473</v>
      </c>
      <c r="I47" s="21" t="s">
        <v>385</v>
      </c>
      <c r="J47" s="31" t="s">
        <v>474</v>
      </c>
    </row>
    <row r="48" ht="42" customHeight="1" spans="1:10">
      <c r="A48" s="140" t="s">
        <v>355</v>
      </c>
      <c r="B48" s="21" t="s">
        <v>471</v>
      </c>
      <c r="C48" s="21" t="s">
        <v>379</v>
      </c>
      <c r="D48" s="21" t="s">
        <v>393</v>
      </c>
      <c r="E48" s="31" t="s">
        <v>475</v>
      </c>
      <c r="F48" s="21" t="s">
        <v>382</v>
      </c>
      <c r="G48" s="31" t="s">
        <v>475</v>
      </c>
      <c r="H48" s="21" t="s">
        <v>395</v>
      </c>
      <c r="I48" s="21" t="s">
        <v>396</v>
      </c>
      <c r="J48" s="31" t="s">
        <v>476</v>
      </c>
    </row>
    <row r="49" ht="42" customHeight="1" spans="1:10">
      <c r="A49" s="140" t="s">
        <v>355</v>
      </c>
      <c r="B49" s="21" t="s">
        <v>471</v>
      </c>
      <c r="C49" s="21" t="s">
        <v>379</v>
      </c>
      <c r="D49" s="21" t="s">
        <v>398</v>
      </c>
      <c r="E49" s="31" t="s">
        <v>477</v>
      </c>
      <c r="F49" s="21" t="s">
        <v>382</v>
      </c>
      <c r="G49" s="31" t="s">
        <v>477</v>
      </c>
      <c r="H49" s="21" t="s">
        <v>395</v>
      </c>
      <c r="I49" s="21" t="s">
        <v>396</v>
      </c>
      <c r="J49" s="31" t="s">
        <v>478</v>
      </c>
    </row>
    <row r="50" ht="42" customHeight="1" spans="1:10">
      <c r="A50" s="140" t="s">
        <v>355</v>
      </c>
      <c r="B50" s="21" t="s">
        <v>471</v>
      </c>
      <c r="C50" s="21" t="s">
        <v>400</v>
      </c>
      <c r="D50" s="21" t="s">
        <v>401</v>
      </c>
      <c r="E50" s="31" t="s">
        <v>479</v>
      </c>
      <c r="F50" s="21" t="s">
        <v>382</v>
      </c>
      <c r="G50" s="31" t="s">
        <v>479</v>
      </c>
      <c r="H50" s="21" t="s">
        <v>395</v>
      </c>
      <c r="I50" s="21" t="s">
        <v>396</v>
      </c>
      <c r="J50" s="31" t="s">
        <v>480</v>
      </c>
    </row>
    <row r="51" ht="42" customHeight="1" spans="1:10">
      <c r="A51" s="140" t="s">
        <v>355</v>
      </c>
      <c r="B51" s="21" t="s">
        <v>471</v>
      </c>
      <c r="C51" s="21" t="s">
        <v>400</v>
      </c>
      <c r="D51" s="21" t="s">
        <v>426</v>
      </c>
      <c r="E51" s="31" t="s">
        <v>481</v>
      </c>
      <c r="F51" s="21" t="s">
        <v>382</v>
      </c>
      <c r="G51" s="31" t="s">
        <v>481</v>
      </c>
      <c r="H51" s="21" t="s">
        <v>395</v>
      </c>
      <c r="I51" s="21" t="s">
        <v>396</v>
      </c>
      <c r="J51" s="31" t="s">
        <v>482</v>
      </c>
    </row>
    <row r="52" ht="42" customHeight="1" spans="1:10">
      <c r="A52" s="140" t="s">
        <v>355</v>
      </c>
      <c r="B52" s="21" t="s">
        <v>471</v>
      </c>
      <c r="C52" s="21" t="s">
        <v>406</v>
      </c>
      <c r="D52" s="21" t="s">
        <v>407</v>
      </c>
      <c r="E52" s="31" t="s">
        <v>458</v>
      </c>
      <c r="F52" s="21" t="s">
        <v>440</v>
      </c>
      <c r="G52" s="31" t="s">
        <v>444</v>
      </c>
      <c r="H52" s="21" t="s">
        <v>395</v>
      </c>
      <c r="I52" s="21" t="s">
        <v>385</v>
      </c>
      <c r="J52" s="31" t="s">
        <v>459</v>
      </c>
    </row>
    <row r="53" ht="42" customHeight="1" spans="1:10">
      <c r="A53" s="140" t="s">
        <v>355</v>
      </c>
      <c r="B53" s="21" t="s">
        <v>471</v>
      </c>
      <c r="C53" s="21" t="s">
        <v>406</v>
      </c>
      <c r="D53" s="21" t="s">
        <v>407</v>
      </c>
      <c r="E53" s="31" t="s">
        <v>483</v>
      </c>
      <c r="F53" s="21" t="s">
        <v>440</v>
      </c>
      <c r="G53" s="31" t="s">
        <v>444</v>
      </c>
      <c r="H53" s="21" t="s">
        <v>395</v>
      </c>
      <c r="I53" s="21" t="s">
        <v>385</v>
      </c>
      <c r="J53" s="31" t="s">
        <v>483</v>
      </c>
    </row>
    <row r="54" ht="42" customHeight="1" spans="1:10">
      <c r="A54" s="140" t="s">
        <v>316</v>
      </c>
      <c r="B54" s="21" t="s">
        <v>484</v>
      </c>
      <c r="C54" s="21" t="s">
        <v>379</v>
      </c>
      <c r="D54" s="21" t="s">
        <v>393</v>
      </c>
      <c r="E54" s="31" t="s">
        <v>485</v>
      </c>
      <c r="F54" s="21" t="s">
        <v>382</v>
      </c>
      <c r="G54" s="31" t="s">
        <v>485</v>
      </c>
      <c r="H54" s="21" t="s">
        <v>395</v>
      </c>
      <c r="I54" s="21" t="s">
        <v>396</v>
      </c>
      <c r="J54" s="31" t="s">
        <v>486</v>
      </c>
    </row>
    <row r="55" ht="42" customHeight="1" spans="1:10">
      <c r="A55" s="140" t="s">
        <v>316</v>
      </c>
      <c r="B55" s="21" t="s">
        <v>484</v>
      </c>
      <c r="C55" s="21" t="s">
        <v>379</v>
      </c>
      <c r="D55" s="21" t="s">
        <v>398</v>
      </c>
      <c r="E55" s="31" t="s">
        <v>487</v>
      </c>
      <c r="F55" s="21" t="s">
        <v>382</v>
      </c>
      <c r="G55" s="31" t="s">
        <v>488</v>
      </c>
      <c r="H55" s="21" t="s">
        <v>395</v>
      </c>
      <c r="I55" s="21" t="s">
        <v>396</v>
      </c>
      <c r="J55" s="31" t="s">
        <v>485</v>
      </c>
    </row>
    <row r="56" ht="42" customHeight="1" spans="1:10">
      <c r="A56" s="140" t="s">
        <v>316</v>
      </c>
      <c r="B56" s="21" t="s">
        <v>484</v>
      </c>
      <c r="C56" s="21" t="s">
        <v>400</v>
      </c>
      <c r="D56" s="21" t="s">
        <v>401</v>
      </c>
      <c r="E56" s="31" t="s">
        <v>485</v>
      </c>
      <c r="F56" s="21" t="s">
        <v>382</v>
      </c>
      <c r="G56" s="31" t="s">
        <v>486</v>
      </c>
      <c r="H56" s="21" t="s">
        <v>395</v>
      </c>
      <c r="I56" s="21" t="s">
        <v>396</v>
      </c>
      <c r="J56" s="31" t="s">
        <v>489</v>
      </c>
    </row>
    <row r="57" ht="42" customHeight="1" spans="1:10">
      <c r="A57" s="140" t="s">
        <v>316</v>
      </c>
      <c r="B57" s="21" t="s">
        <v>484</v>
      </c>
      <c r="C57" s="21" t="s">
        <v>400</v>
      </c>
      <c r="D57" s="21" t="s">
        <v>426</v>
      </c>
      <c r="E57" s="31" t="s">
        <v>490</v>
      </c>
      <c r="F57" s="21" t="s">
        <v>382</v>
      </c>
      <c r="G57" s="31" t="s">
        <v>490</v>
      </c>
      <c r="H57" s="21" t="s">
        <v>395</v>
      </c>
      <c r="I57" s="21" t="s">
        <v>396</v>
      </c>
      <c r="J57" s="31" t="s">
        <v>491</v>
      </c>
    </row>
    <row r="58" ht="42" customHeight="1" spans="1:10">
      <c r="A58" s="140" t="s">
        <v>316</v>
      </c>
      <c r="B58" s="21" t="s">
        <v>484</v>
      </c>
      <c r="C58" s="21" t="s">
        <v>406</v>
      </c>
      <c r="D58" s="21" t="s">
        <v>407</v>
      </c>
      <c r="E58" s="31" t="s">
        <v>492</v>
      </c>
      <c r="F58" s="21" t="s">
        <v>382</v>
      </c>
      <c r="G58" s="31" t="s">
        <v>437</v>
      </c>
      <c r="H58" s="21" t="s">
        <v>395</v>
      </c>
      <c r="I58" s="21" t="s">
        <v>396</v>
      </c>
      <c r="J58" s="31" t="s">
        <v>489</v>
      </c>
    </row>
    <row r="59" ht="42" customHeight="1" spans="1:10">
      <c r="A59" s="140" t="s">
        <v>316</v>
      </c>
      <c r="B59" s="21" t="s">
        <v>484</v>
      </c>
      <c r="C59" s="21" t="s">
        <v>406</v>
      </c>
      <c r="D59" s="21" t="s">
        <v>407</v>
      </c>
      <c r="E59" s="31" t="s">
        <v>493</v>
      </c>
      <c r="F59" s="21" t="s">
        <v>382</v>
      </c>
      <c r="G59" s="31" t="s">
        <v>437</v>
      </c>
      <c r="H59" s="21" t="s">
        <v>395</v>
      </c>
      <c r="I59" s="21" t="s">
        <v>396</v>
      </c>
      <c r="J59" s="31" t="s">
        <v>494</v>
      </c>
    </row>
    <row r="60" ht="42" customHeight="1" spans="1:10">
      <c r="A60" s="140" t="s">
        <v>316</v>
      </c>
      <c r="B60" s="21" t="s">
        <v>484</v>
      </c>
      <c r="C60" s="21" t="s">
        <v>406</v>
      </c>
      <c r="D60" s="21" t="s">
        <v>407</v>
      </c>
      <c r="E60" s="31" t="s">
        <v>495</v>
      </c>
      <c r="F60" s="21" t="s">
        <v>382</v>
      </c>
      <c r="G60" s="31" t="s">
        <v>437</v>
      </c>
      <c r="H60" s="21" t="s">
        <v>395</v>
      </c>
      <c r="I60" s="21" t="s">
        <v>396</v>
      </c>
      <c r="J60" s="31" t="s">
        <v>496</v>
      </c>
    </row>
    <row r="61" ht="42" customHeight="1" spans="1:10">
      <c r="A61" s="140" t="s">
        <v>367</v>
      </c>
      <c r="B61" s="21" t="s">
        <v>497</v>
      </c>
      <c r="C61" s="21" t="s">
        <v>379</v>
      </c>
      <c r="D61" s="21" t="s">
        <v>398</v>
      </c>
      <c r="E61" s="31" t="s">
        <v>498</v>
      </c>
      <c r="F61" s="21" t="s">
        <v>382</v>
      </c>
      <c r="G61" s="31" t="s">
        <v>499</v>
      </c>
      <c r="H61" s="21" t="s">
        <v>384</v>
      </c>
      <c r="I61" s="21" t="s">
        <v>385</v>
      </c>
      <c r="J61" s="31" t="s">
        <v>498</v>
      </c>
    </row>
    <row r="62" ht="42" customHeight="1" spans="1:10">
      <c r="A62" s="140" t="s">
        <v>367</v>
      </c>
      <c r="B62" s="21" t="s">
        <v>497</v>
      </c>
      <c r="C62" s="21" t="s">
        <v>400</v>
      </c>
      <c r="D62" s="21" t="s">
        <v>500</v>
      </c>
      <c r="E62" s="31" t="s">
        <v>501</v>
      </c>
      <c r="F62" s="21" t="s">
        <v>382</v>
      </c>
      <c r="G62" s="31" t="s">
        <v>502</v>
      </c>
      <c r="H62" s="21"/>
      <c r="I62" s="21" t="s">
        <v>396</v>
      </c>
      <c r="J62" s="31" t="s">
        <v>501</v>
      </c>
    </row>
    <row r="63" ht="42" customHeight="1" spans="1:10">
      <c r="A63" s="140" t="s">
        <v>367</v>
      </c>
      <c r="B63" s="21" t="s">
        <v>497</v>
      </c>
      <c r="C63" s="21" t="s">
        <v>406</v>
      </c>
      <c r="D63" s="21" t="s">
        <v>407</v>
      </c>
      <c r="E63" s="31" t="s">
        <v>503</v>
      </c>
      <c r="F63" s="21" t="s">
        <v>382</v>
      </c>
      <c r="G63" s="31" t="s">
        <v>437</v>
      </c>
      <c r="H63" s="21" t="s">
        <v>395</v>
      </c>
      <c r="I63" s="21" t="s">
        <v>385</v>
      </c>
      <c r="J63" s="31" t="s">
        <v>504</v>
      </c>
    </row>
    <row r="64" ht="42" customHeight="1" spans="1:10">
      <c r="A64" s="140" t="s">
        <v>341</v>
      </c>
      <c r="B64" s="21" t="s">
        <v>505</v>
      </c>
      <c r="C64" s="21" t="s">
        <v>379</v>
      </c>
      <c r="D64" s="21" t="s">
        <v>380</v>
      </c>
      <c r="E64" s="31" t="s">
        <v>506</v>
      </c>
      <c r="F64" s="21" t="s">
        <v>507</v>
      </c>
      <c r="G64" s="31" t="s">
        <v>508</v>
      </c>
      <c r="H64" s="21" t="s">
        <v>509</v>
      </c>
      <c r="I64" s="21" t="s">
        <v>385</v>
      </c>
      <c r="J64" s="31" t="s">
        <v>510</v>
      </c>
    </row>
    <row r="65" ht="42" customHeight="1" spans="1:10">
      <c r="A65" s="140" t="s">
        <v>341</v>
      </c>
      <c r="B65" s="21" t="s">
        <v>505</v>
      </c>
      <c r="C65" s="21" t="s">
        <v>379</v>
      </c>
      <c r="D65" s="21" t="s">
        <v>380</v>
      </c>
      <c r="E65" s="31" t="s">
        <v>511</v>
      </c>
      <c r="F65" s="21" t="s">
        <v>382</v>
      </c>
      <c r="G65" s="31" t="s">
        <v>512</v>
      </c>
      <c r="H65" s="21" t="s">
        <v>509</v>
      </c>
      <c r="I65" s="21" t="s">
        <v>385</v>
      </c>
      <c r="J65" s="31" t="s">
        <v>513</v>
      </c>
    </row>
    <row r="66" ht="42" customHeight="1" spans="1:10">
      <c r="A66" s="140" t="s">
        <v>341</v>
      </c>
      <c r="B66" s="21" t="s">
        <v>505</v>
      </c>
      <c r="C66" s="21" t="s">
        <v>379</v>
      </c>
      <c r="D66" s="21" t="s">
        <v>380</v>
      </c>
      <c r="E66" s="31" t="s">
        <v>514</v>
      </c>
      <c r="F66" s="21" t="s">
        <v>382</v>
      </c>
      <c r="G66" s="31" t="s">
        <v>515</v>
      </c>
      <c r="H66" s="21" t="s">
        <v>509</v>
      </c>
      <c r="I66" s="21" t="s">
        <v>385</v>
      </c>
      <c r="J66" s="31" t="s">
        <v>516</v>
      </c>
    </row>
    <row r="67" ht="42" customHeight="1" spans="1:10">
      <c r="A67" s="140" t="s">
        <v>341</v>
      </c>
      <c r="B67" s="21" t="s">
        <v>505</v>
      </c>
      <c r="C67" s="21" t="s">
        <v>379</v>
      </c>
      <c r="D67" s="21" t="s">
        <v>393</v>
      </c>
      <c r="E67" s="31" t="s">
        <v>517</v>
      </c>
      <c r="F67" s="21" t="s">
        <v>382</v>
      </c>
      <c r="G67" s="31" t="s">
        <v>518</v>
      </c>
      <c r="H67" s="21" t="s">
        <v>395</v>
      </c>
      <c r="I67" s="21" t="s">
        <v>396</v>
      </c>
      <c r="J67" s="31" t="s">
        <v>519</v>
      </c>
    </row>
    <row r="68" ht="42" customHeight="1" spans="1:10">
      <c r="A68" s="140" t="s">
        <v>341</v>
      </c>
      <c r="B68" s="21" t="s">
        <v>505</v>
      </c>
      <c r="C68" s="21" t="s">
        <v>379</v>
      </c>
      <c r="D68" s="21" t="s">
        <v>393</v>
      </c>
      <c r="E68" s="31" t="s">
        <v>520</v>
      </c>
      <c r="F68" s="21" t="s">
        <v>382</v>
      </c>
      <c r="G68" s="31" t="s">
        <v>521</v>
      </c>
      <c r="H68" s="21" t="s">
        <v>395</v>
      </c>
      <c r="I68" s="21" t="s">
        <v>396</v>
      </c>
      <c r="J68" s="31" t="s">
        <v>522</v>
      </c>
    </row>
    <row r="69" ht="42" customHeight="1" spans="1:10">
      <c r="A69" s="140" t="s">
        <v>341</v>
      </c>
      <c r="B69" s="21" t="s">
        <v>505</v>
      </c>
      <c r="C69" s="21" t="s">
        <v>379</v>
      </c>
      <c r="D69" s="21" t="s">
        <v>398</v>
      </c>
      <c r="E69" s="31" t="s">
        <v>523</v>
      </c>
      <c r="F69" s="21" t="s">
        <v>382</v>
      </c>
      <c r="G69" s="31" t="s">
        <v>84</v>
      </c>
      <c r="H69" s="21" t="s">
        <v>524</v>
      </c>
      <c r="I69" s="21" t="s">
        <v>385</v>
      </c>
      <c r="J69" s="31" t="s">
        <v>525</v>
      </c>
    </row>
    <row r="70" ht="42" customHeight="1" spans="1:10">
      <c r="A70" s="140" t="s">
        <v>341</v>
      </c>
      <c r="B70" s="21" t="s">
        <v>505</v>
      </c>
      <c r="C70" s="21" t="s">
        <v>400</v>
      </c>
      <c r="D70" s="21" t="s">
        <v>401</v>
      </c>
      <c r="E70" s="31" t="s">
        <v>526</v>
      </c>
      <c r="F70" s="21" t="s">
        <v>382</v>
      </c>
      <c r="G70" s="31" t="s">
        <v>437</v>
      </c>
      <c r="H70" s="21" t="s">
        <v>395</v>
      </c>
      <c r="I70" s="21" t="s">
        <v>396</v>
      </c>
      <c r="J70" s="31" t="s">
        <v>527</v>
      </c>
    </row>
    <row r="71" ht="42" customHeight="1" spans="1:10">
      <c r="A71" s="140" t="s">
        <v>341</v>
      </c>
      <c r="B71" s="21" t="s">
        <v>505</v>
      </c>
      <c r="C71" s="21" t="s">
        <v>400</v>
      </c>
      <c r="D71" s="21" t="s">
        <v>426</v>
      </c>
      <c r="E71" s="31" t="s">
        <v>528</v>
      </c>
      <c r="F71" s="21" t="s">
        <v>382</v>
      </c>
      <c r="G71" s="31" t="s">
        <v>521</v>
      </c>
      <c r="H71" s="21" t="s">
        <v>395</v>
      </c>
      <c r="I71" s="21" t="s">
        <v>396</v>
      </c>
      <c r="J71" s="31" t="s">
        <v>529</v>
      </c>
    </row>
    <row r="72" ht="42" customHeight="1" spans="1:10">
      <c r="A72" s="140" t="s">
        <v>341</v>
      </c>
      <c r="B72" s="21" t="s">
        <v>505</v>
      </c>
      <c r="C72" s="21" t="s">
        <v>406</v>
      </c>
      <c r="D72" s="21" t="s">
        <v>407</v>
      </c>
      <c r="E72" s="31" t="s">
        <v>503</v>
      </c>
      <c r="F72" s="21" t="s">
        <v>440</v>
      </c>
      <c r="G72" s="31" t="s">
        <v>444</v>
      </c>
      <c r="H72" s="21" t="s">
        <v>395</v>
      </c>
      <c r="I72" s="21" t="s">
        <v>396</v>
      </c>
      <c r="J72" s="31" t="s">
        <v>530</v>
      </c>
    </row>
    <row r="73" ht="42" customHeight="1" spans="1:10">
      <c r="A73" s="140" t="s">
        <v>341</v>
      </c>
      <c r="B73" s="21" t="s">
        <v>505</v>
      </c>
      <c r="C73" s="21" t="s">
        <v>406</v>
      </c>
      <c r="D73" s="21" t="s">
        <v>407</v>
      </c>
      <c r="E73" s="31" t="s">
        <v>531</v>
      </c>
      <c r="F73" s="21" t="s">
        <v>382</v>
      </c>
      <c r="G73" s="31" t="s">
        <v>437</v>
      </c>
      <c r="H73" s="21" t="s">
        <v>395</v>
      </c>
      <c r="I73" s="21" t="s">
        <v>396</v>
      </c>
      <c r="J73" s="31" t="s">
        <v>532</v>
      </c>
    </row>
    <row r="74" ht="42" customHeight="1" spans="1:10">
      <c r="A74" s="140" t="s">
        <v>341</v>
      </c>
      <c r="B74" s="21" t="s">
        <v>505</v>
      </c>
      <c r="C74" s="21" t="s">
        <v>406</v>
      </c>
      <c r="D74" s="21" t="s">
        <v>407</v>
      </c>
      <c r="E74" s="31" t="s">
        <v>533</v>
      </c>
      <c r="F74" s="21" t="s">
        <v>382</v>
      </c>
      <c r="G74" s="31" t="s">
        <v>534</v>
      </c>
      <c r="H74" s="21" t="s">
        <v>395</v>
      </c>
      <c r="I74" s="21" t="s">
        <v>396</v>
      </c>
      <c r="J74" s="31" t="s">
        <v>535</v>
      </c>
    </row>
    <row r="75" ht="42" customHeight="1" spans="1:10">
      <c r="A75" s="140" t="s">
        <v>321</v>
      </c>
      <c r="B75" s="21" t="s">
        <v>536</v>
      </c>
      <c r="C75" s="21" t="s">
        <v>379</v>
      </c>
      <c r="D75" s="21" t="s">
        <v>380</v>
      </c>
      <c r="E75" s="31" t="s">
        <v>537</v>
      </c>
      <c r="F75" s="21" t="s">
        <v>382</v>
      </c>
      <c r="G75" s="31" t="s">
        <v>538</v>
      </c>
      <c r="H75" s="21" t="s">
        <v>509</v>
      </c>
      <c r="I75" s="21" t="s">
        <v>385</v>
      </c>
      <c r="J75" s="31" t="s">
        <v>539</v>
      </c>
    </row>
    <row r="76" ht="42" customHeight="1" spans="1:10">
      <c r="A76" s="140" t="s">
        <v>321</v>
      </c>
      <c r="B76" s="21" t="s">
        <v>536</v>
      </c>
      <c r="C76" s="21" t="s">
        <v>379</v>
      </c>
      <c r="D76" s="21" t="s">
        <v>380</v>
      </c>
      <c r="E76" s="31" t="s">
        <v>540</v>
      </c>
      <c r="F76" s="21" t="s">
        <v>382</v>
      </c>
      <c r="G76" s="31" t="s">
        <v>541</v>
      </c>
      <c r="H76" s="21" t="s">
        <v>509</v>
      </c>
      <c r="I76" s="21" t="s">
        <v>385</v>
      </c>
      <c r="J76" s="31" t="s">
        <v>542</v>
      </c>
    </row>
    <row r="77" ht="42" customHeight="1" spans="1:10">
      <c r="A77" s="140" t="s">
        <v>321</v>
      </c>
      <c r="B77" s="21" t="s">
        <v>536</v>
      </c>
      <c r="C77" s="21" t="s">
        <v>379</v>
      </c>
      <c r="D77" s="21" t="s">
        <v>380</v>
      </c>
      <c r="E77" s="31" t="s">
        <v>543</v>
      </c>
      <c r="F77" s="21" t="s">
        <v>382</v>
      </c>
      <c r="G77" s="31" t="s">
        <v>544</v>
      </c>
      <c r="H77" s="21" t="s">
        <v>509</v>
      </c>
      <c r="I77" s="21" t="s">
        <v>385</v>
      </c>
      <c r="J77" s="31" t="s">
        <v>545</v>
      </c>
    </row>
    <row r="78" ht="42" customHeight="1" spans="1:10">
      <c r="A78" s="140" t="s">
        <v>321</v>
      </c>
      <c r="B78" s="21" t="s">
        <v>536</v>
      </c>
      <c r="C78" s="21" t="s">
        <v>379</v>
      </c>
      <c r="D78" s="21" t="s">
        <v>380</v>
      </c>
      <c r="E78" s="31" t="s">
        <v>546</v>
      </c>
      <c r="F78" s="21" t="s">
        <v>382</v>
      </c>
      <c r="G78" s="31" t="s">
        <v>547</v>
      </c>
      <c r="H78" s="21" t="s">
        <v>509</v>
      </c>
      <c r="I78" s="21" t="s">
        <v>385</v>
      </c>
      <c r="J78" s="31" t="s">
        <v>548</v>
      </c>
    </row>
    <row r="79" ht="42" customHeight="1" spans="1:10">
      <c r="A79" s="140" t="s">
        <v>321</v>
      </c>
      <c r="B79" s="21" t="s">
        <v>536</v>
      </c>
      <c r="C79" s="21" t="s">
        <v>379</v>
      </c>
      <c r="D79" s="21" t="s">
        <v>380</v>
      </c>
      <c r="E79" s="31" t="s">
        <v>549</v>
      </c>
      <c r="F79" s="21" t="s">
        <v>382</v>
      </c>
      <c r="G79" s="31" t="s">
        <v>550</v>
      </c>
      <c r="H79" s="21" t="s">
        <v>509</v>
      </c>
      <c r="I79" s="21" t="s">
        <v>385</v>
      </c>
      <c r="J79" s="31" t="s">
        <v>551</v>
      </c>
    </row>
    <row r="80" ht="42" customHeight="1" spans="1:10">
      <c r="A80" s="140" t="s">
        <v>321</v>
      </c>
      <c r="B80" s="21" t="s">
        <v>536</v>
      </c>
      <c r="C80" s="21" t="s">
        <v>379</v>
      </c>
      <c r="D80" s="21" t="s">
        <v>393</v>
      </c>
      <c r="E80" s="31" t="s">
        <v>552</v>
      </c>
      <c r="F80" s="21" t="s">
        <v>382</v>
      </c>
      <c r="G80" s="31" t="s">
        <v>553</v>
      </c>
      <c r="H80" s="21" t="s">
        <v>395</v>
      </c>
      <c r="I80" s="21" t="s">
        <v>396</v>
      </c>
      <c r="J80" s="31" t="s">
        <v>552</v>
      </c>
    </row>
    <row r="81" ht="42" customHeight="1" spans="1:10">
      <c r="A81" s="140" t="s">
        <v>321</v>
      </c>
      <c r="B81" s="21" t="s">
        <v>536</v>
      </c>
      <c r="C81" s="21" t="s">
        <v>379</v>
      </c>
      <c r="D81" s="21" t="s">
        <v>398</v>
      </c>
      <c r="E81" s="31" t="s">
        <v>554</v>
      </c>
      <c r="F81" s="21" t="s">
        <v>382</v>
      </c>
      <c r="G81" s="31" t="s">
        <v>555</v>
      </c>
      <c r="H81" s="21" t="s">
        <v>524</v>
      </c>
      <c r="I81" s="21" t="s">
        <v>385</v>
      </c>
      <c r="J81" s="31" t="s">
        <v>556</v>
      </c>
    </row>
    <row r="82" ht="42" customHeight="1" spans="1:10">
      <c r="A82" s="140" t="s">
        <v>321</v>
      </c>
      <c r="B82" s="21" t="s">
        <v>536</v>
      </c>
      <c r="C82" s="21" t="s">
        <v>400</v>
      </c>
      <c r="D82" s="21" t="s">
        <v>500</v>
      </c>
      <c r="E82" s="31" t="s">
        <v>557</v>
      </c>
      <c r="F82" s="21" t="s">
        <v>382</v>
      </c>
      <c r="G82" s="31" t="s">
        <v>557</v>
      </c>
      <c r="H82" s="21" t="s">
        <v>395</v>
      </c>
      <c r="I82" s="21" t="s">
        <v>396</v>
      </c>
      <c r="J82" s="31" t="s">
        <v>557</v>
      </c>
    </row>
    <row r="83" ht="42" customHeight="1" spans="1:10">
      <c r="A83" s="140" t="s">
        <v>321</v>
      </c>
      <c r="B83" s="21" t="s">
        <v>536</v>
      </c>
      <c r="C83" s="21" t="s">
        <v>400</v>
      </c>
      <c r="D83" s="21" t="s">
        <v>401</v>
      </c>
      <c r="E83" s="31" t="s">
        <v>558</v>
      </c>
      <c r="F83" s="21" t="s">
        <v>382</v>
      </c>
      <c r="G83" s="31" t="s">
        <v>559</v>
      </c>
      <c r="H83" s="21" t="s">
        <v>395</v>
      </c>
      <c r="I83" s="21" t="s">
        <v>396</v>
      </c>
      <c r="J83" s="31" t="s">
        <v>559</v>
      </c>
    </row>
    <row r="84" ht="42" customHeight="1" spans="1:10">
      <c r="A84" s="140" t="s">
        <v>321</v>
      </c>
      <c r="B84" s="21" t="s">
        <v>536</v>
      </c>
      <c r="C84" s="21" t="s">
        <v>406</v>
      </c>
      <c r="D84" s="21" t="s">
        <v>407</v>
      </c>
      <c r="E84" s="31" t="s">
        <v>560</v>
      </c>
      <c r="F84" s="21" t="s">
        <v>440</v>
      </c>
      <c r="G84" s="31" t="s">
        <v>560</v>
      </c>
      <c r="H84" s="21" t="s">
        <v>395</v>
      </c>
      <c r="I84" s="21" t="s">
        <v>396</v>
      </c>
      <c r="J84" s="31" t="s">
        <v>560</v>
      </c>
    </row>
    <row r="85" ht="42" customHeight="1" spans="1:10">
      <c r="A85" s="140" t="s">
        <v>321</v>
      </c>
      <c r="B85" s="21" t="s">
        <v>536</v>
      </c>
      <c r="C85" s="21" t="s">
        <v>406</v>
      </c>
      <c r="D85" s="21" t="s">
        <v>407</v>
      </c>
      <c r="E85" s="31" t="s">
        <v>561</v>
      </c>
      <c r="F85" s="21" t="s">
        <v>440</v>
      </c>
      <c r="G85" s="31" t="s">
        <v>562</v>
      </c>
      <c r="H85" s="21" t="s">
        <v>395</v>
      </c>
      <c r="I85" s="21" t="s">
        <v>396</v>
      </c>
      <c r="J85" s="31" t="s">
        <v>563</v>
      </c>
    </row>
    <row r="86" ht="42" customHeight="1" spans="1:10">
      <c r="A86" s="140" t="s">
        <v>321</v>
      </c>
      <c r="B86" s="21" t="s">
        <v>536</v>
      </c>
      <c r="C86" s="21" t="s">
        <v>406</v>
      </c>
      <c r="D86" s="21" t="s">
        <v>407</v>
      </c>
      <c r="E86" s="31" t="s">
        <v>564</v>
      </c>
      <c r="F86" s="21" t="s">
        <v>440</v>
      </c>
      <c r="G86" s="31" t="s">
        <v>565</v>
      </c>
      <c r="H86" s="21" t="s">
        <v>395</v>
      </c>
      <c r="I86" s="21" t="s">
        <v>396</v>
      </c>
      <c r="J86" s="31" t="s">
        <v>564</v>
      </c>
    </row>
    <row r="87" ht="42" customHeight="1" spans="1:10">
      <c r="A87" s="140" t="s">
        <v>365</v>
      </c>
      <c r="B87" s="21" t="s">
        <v>566</v>
      </c>
      <c r="C87" s="21" t="s">
        <v>379</v>
      </c>
      <c r="D87" s="21" t="s">
        <v>380</v>
      </c>
      <c r="E87" s="31" t="s">
        <v>567</v>
      </c>
      <c r="F87" s="21" t="s">
        <v>440</v>
      </c>
      <c r="G87" s="31" t="s">
        <v>86</v>
      </c>
      <c r="H87" s="21" t="s">
        <v>473</v>
      </c>
      <c r="I87" s="21" t="s">
        <v>385</v>
      </c>
      <c r="J87" s="31" t="s">
        <v>568</v>
      </c>
    </row>
    <row r="88" ht="42" customHeight="1" spans="1:10">
      <c r="A88" s="140" t="s">
        <v>365</v>
      </c>
      <c r="B88" s="21" t="s">
        <v>566</v>
      </c>
      <c r="C88" s="21" t="s">
        <v>379</v>
      </c>
      <c r="D88" s="21" t="s">
        <v>380</v>
      </c>
      <c r="E88" s="31" t="s">
        <v>569</v>
      </c>
      <c r="F88" s="21" t="s">
        <v>440</v>
      </c>
      <c r="G88" s="31" t="s">
        <v>93</v>
      </c>
      <c r="H88" s="21" t="s">
        <v>473</v>
      </c>
      <c r="I88" s="21" t="s">
        <v>385</v>
      </c>
      <c r="J88" s="31" t="s">
        <v>570</v>
      </c>
    </row>
    <row r="89" ht="42" customHeight="1" spans="1:10">
      <c r="A89" s="140" t="s">
        <v>365</v>
      </c>
      <c r="B89" s="21" t="s">
        <v>566</v>
      </c>
      <c r="C89" s="21" t="s">
        <v>379</v>
      </c>
      <c r="D89" s="21" t="s">
        <v>380</v>
      </c>
      <c r="E89" s="31" t="s">
        <v>571</v>
      </c>
      <c r="F89" s="21" t="s">
        <v>440</v>
      </c>
      <c r="G89" s="31" t="s">
        <v>88</v>
      </c>
      <c r="H89" s="21" t="s">
        <v>473</v>
      </c>
      <c r="I89" s="21" t="s">
        <v>385</v>
      </c>
      <c r="J89" s="31" t="s">
        <v>572</v>
      </c>
    </row>
    <row r="90" ht="42" customHeight="1" spans="1:10">
      <c r="A90" s="140" t="s">
        <v>365</v>
      </c>
      <c r="B90" s="21" t="s">
        <v>566</v>
      </c>
      <c r="C90" s="21" t="s">
        <v>379</v>
      </c>
      <c r="D90" s="21" t="s">
        <v>393</v>
      </c>
      <c r="E90" s="31" t="s">
        <v>573</v>
      </c>
      <c r="F90" s="21" t="s">
        <v>440</v>
      </c>
      <c r="G90" s="31" t="s">
        <v>574</v>
      </c>
      <c r="H90" s="21" t="s">
        <v>509</v>
      </c>
      <c r="I90" s="21" t="s">
        <v>385</v>
      </c>
      <c r="J90" s="31" t="s">
        <v>575</v>
      </c>
    </row>
    <row r="91" ht="42" customHeight="1" spans="1:10">
      <c r="A91" s="140" t="s">
        <v>365</v>
      </c>
      <c r="B91" s="21" t="s">
        <v>566</v>
      </c>
      <c r="C91" s="21" t="s">
        <v>379</v>
      </c>
      <c r="D91" s="21" t="s">
        <v>393</v>
      </c>
      <c r="E91" s="31" t="s">
        <v>576</v>
      </c>
      <c r="F91" s="21" t="s">
        <v>440</v>
      </c>
      <c r="G91" s="31" t="s">
        <v>437</v>
      </c>
      <c r="H91" s="21" t="s">
        <v>395</v>
      </c>
      <c r="I91" s="21" t="s">
        <v>385</v>
      </c>
      <c r="J91" s="31" t="s">
        <v>577</v>
      </c>
    </row>
    <row r="92" ht="42" customHeight="1" spans="1:10">
      <c r="A92" s="140" t="s">
        <v>365</v>
      </c>
      <c r="B92" s="21" t="s">
        <v>566</v>
      </c>
      <c r="C92" s="21" t="s">
        <v>400</v>
      </c>
      <c r="D92" s="21" t="s">
        <v>401</v>
      </c>
      <c r="E92" s="31" t="s">
        <v>578</v>
      </c>
      <c r="F92" s="21" t="s">
        <v>440</v>
      </c>
      <c r="G92" s="31" t="s">
        <v>579</v>
      </c>
      <c r="H92" s="21" t="s">
        <v>395</v>
      </c>
      <c r="I92" s="21" t="s">
        <v>385</v>
      </c>
      <c r="J92" s="31" t="s">
        <v>580</v>
      </c>
    </row>
    <row r="93" ht="42" customHeight="1" spans="1:10">
      <c r="A93" s="140" t="s">
        <v>365</v>
      </c>
      <c r="B93" s="21" t="s">
        <v>566</v>
      </c>
      <c r="C93" s="21" t="s">
        <v>406</v>
      </c>
      <c r="D93" s="21" t="s">
        <v>407</v>
      </c>
      <c r="E93" s="31" t="s">
        <v>581</v>
      </c>
      <c r="F93" s="21" t="s">
        <v>440</v>
      </c>
      <c r="G93" s="31" t="s">
        <v>444</v>
      </c>
      <c r="H93" s="21" t="s">
        <v>395</v>
      </c>
      <c r="I93" s="21" t="s">
        <v>385</v>
      </c>
      <c r="J93" s="31" t="s">
        <v>582</v>
      </c>
    </row>
    <row r="94" ht="42" customHeight="1" spans="1:10">
      <c r="A94" s="140" t="s">
        <v>363</v>
      </c>
      <c r="B94" s="21" t="s">
        <v>583</v>
      </c>
      <c r="C94" s="21" t="s">
        <v>379</v>
      </c>
      <c r="D94" s="21" t="s">
        <v>380</v>
      </c>
      <c r="E94" s="31" t="s">
        <v>433</v>
      </c>
      <c r="F94" s="21" t="s">
        <v>382</v>
      </c>
      <c r="G94" s="31" t="s">
        <v>85</v>
      </c>
      <c r="H94" s="21" t="s">
        <v>434</v>
      </c>
      <c r="I94" s="21" t="s">
        <v>385</v>
      </c>
      <c r="J94" s="31" t="s">
        <v>583</v>
      </c>
    </row>
    <row r="95" ht="42" customHeight="1" spans="1:10">
      <c r="A95" s="140" t="s">
        <v>363</v>
      </c>
      <c r="B95" s="21" t="s">
        <v>583</v>
      </c>
      <c r="C95" s="21" t="s">
        <v>379</v>
      </c>
      <c r="D95" s="21" t="s">
        <v>393</v>
      </c>
      <c r="E95" s="31" t="s">
        <v>436</v>
      </c>
      <c r="F95" s="21" t="s">
        <v>382</v>
      </c>
      <c r="G95" s="31" t="s">
        <v>437</v>
      </c>
      <c r="H95" s="21" t="s">
        <v>395</v>
      </c>
      <c r="I95" s="21" t="s">
        <v>385</v>
      </c>
      <c r="J95" s="31" t="s">
        <v>583</v>
      </c>
    </row>
    <row r="96" ht="42" customHeight="1" spans="1:10">
      <c r="A96" s="140" t="s">
        <v>363</v>
      </c>
      <c r="B96" s="21" t="s">
        <v>583</v>
      </c>
      <c r="C96" s="21" t="s">
        <v>379</v>
      </c>
      <c r="D96" s="21" t="s">
        <v>398</v>
      </c>
      <c r="E96" s="31" t="s">
        <v>438</v>
      </c>
      <c r="F96" s="21" t="s">
        <v>382</v>
      </c>
      <c r="G96" s="31" t="s">
        <v>437</v>
      </c>
      <c r="H96" s="21" t="s">
        <v>395</v>
      </c>
      <c r="I96" s="21" t="s">
        <v>385</v>
      </c>
      <c r="J96" s="31" t="s">
        <v>583</v>
      </c>
    </row>
    <row r="97" ht="42" customHeight="1" spans="1:10">
      <c r="A97" s="140" t="s">
        <v>363</v>
      </c>
      <c r="B97" s="21" t="s">
        <v>583</v>
      </c>
      <c r="C97" s="21" t="s">
        <v>400</v>
      </c>
      <c r="D97" s="21" t="s">
        <v>401</v>
      </c>
      <c r="E97" s="31" t="s">
        <v>439</v>
      </c>
      <c r="F97" s="21" t="s">
        <v>440</v>
      </c>
      <c r="G97" s="31" t="s">
        <v>441</v>
      </c>
      <c r="H97" s="21" t="s">
        <v>442</v>
      </c>
      <c r="I97" s="21" t="s">
        <v>385</v>
      </c>
      <c r="J97" s="31" t="s">
        <v>583</v>
      </c>
    </row>
    <row r="98" ht="42" customHeight="1" spans="1:10">
      <c r="A98" s="140" t="s">
        <v>363</v>
      </c>
      <c r="B98" s="21" t="s">
        <v>583</v>
      </c>
      <c r="C98" s="21" t="s">
        <v>406</v>
      </c>
      <c r="D98" s="21" t="s">
        <v>407</v>
      </c>
      <c r="E98" s="31" t="s">
        <v>443</v>
      </c>
      <c r="F98" s="21" t="s">
        <v>440</v>
      </c>
      <c r="G98" s="31" t="s">
        <v>444</v>
      </c>
      <c r="H98" s="21" t="s">
        <v>395</v>
      </c>
      <c r="I98" s="21" t="s">
        <v>385</v>
      </c>
      <c r="J98" s="31" t="s">
        <v>583</v>
      </c>
    </row>
    <row r="99" ht="42" customHeight="1" spans="1:10">
      <c r="A99" s="140" t="s">
        <v>357</v>
      </c>
      <c r="B99" s="21" t="s">
        <v>584</v>
      </c>
      <c r="C99" s="21" t="s">
        <v>379</v>
      </c>
      <c r="D99" s="21" t="s">
        <v>380</v>
      </c>
      <c r="E99" s="31" t="s">
        <v>585</v>
      </c>
      <c r="F99" s="21" t="s">
        <v>382</v>
      </c>
      <c r="G99" s="31" t="s">
        <v>586</v>
      </c>
      <c r="H99" s="21" t="s">
        <v>384</v>
      </c>
      <c r="I99" s="21" t="s">
        <v>385</v>
      </c>
      <c r="J99" s="31" t="s">
        <v>587</v>
      </c>
    </row>
    <row r="100" ht="42" customHeight="1" spans="1:10">
      <c r="A100" s="140" t="s">
        <v>357</v>
      </c>
      <c r="B100" s="21" t="s">
        <v>584</v>
      </c>
      <c r="C100" s="21" t="s">
        <v>379</v>
      </c>
      <c r="D100" s="21" t="s">
        <v>393</v>
      </c>
      <c r="E100" s="31" t="s">
        <v>588</v>
      </c>
      <c r="F100" s="21" t="s">
        <v>382</v>
      </c>
      <c r="G100" s="31" t="s">
        <v>589</v>
      </c>
      <c r="H100" s="21" t="s">
        <v>395</v>
      </c>
      <c r="I100" s="21" t="s">
        <v>396</v>
      </c>
      <c r="J100" s="31" t="s">
        <v>588</v>
      </c>
    </row>
    <row r="101" ht="42" customHeight="1" spans="1:10">
      <c r="A101" s="140" t="s">
        <v>357</v>
      </c>
      <c r="B101" s="21" t="s">
        <v>584</v>
      </c>
      <c r="C101" s="21" t="s">
        <v>379</v>
      </c>
      <c r="D101" s="21" t="s">
        <v>398</v>
      </c>
      <c r="E101" s="31" t="s">
        <v>590</v>
      </c>
      <c r="F101" s="21" t="s">
        <v>382</v>
      </c>
      <c r="G101" s="31" t="s">
        <v>591</v>
      </c>
      <c r="H101" s="21" t="s">
        <v>524</v>
      </c>
      <c r="I101" s="21" t="s">
        <v>385</v>
      </c>
      <c r="J101" s="31" t="s">
        <v>592</v>
      </c>
    </row>
    <row r="102" ht="42" customHeight="1" spans="1:10">
      <c r="A102" s="140" t="s">
        <v>357</v>
      </c>
      <c r="B102" s="21" t="s">
        <v>584</v>
      </c>
      <c r="C102" s="21" t="s">
        <v>400</v>
      </c>
      <c r="D102" s="21" t="s">
        <v>401</v>
      </c>
      <c r="E102" s="31" t="s">
        <v>593</v>
      </c>
      <c r="F102" s="21" t="s">
        <v>382</v>
      </c>
      <c r="G102" s="31" t="s">
        <v>594</v>
      </c>
      <c r="H102" s="21" t="s">
        <v>395</v>
      </c>
      <c r="I102" s="21" t="s">
        <v>396</v>
      </c>
      <c r="J102" s="31" t="s">
        <v>595</v>
      </c>
    </row>
    <row r="103" ht="42" customHeight="1" spans="1:10">
      <c r="A103" s="140" t="s">
        <v>357</v>
      </c>
      <c r="B103" s="21" t="s">
        <v>584</v>
      </c>
      <c r="C103" s="21" t="s">
        <v>400</v>
      </c>
      <c r="D103" s="21" t="s">
        <v>426</v>
      </c>
      <c r="E103" s="31" t="s">
        <v>596</v>
      </c>
      <c r="F103" s="21" t="s">
        <v>382</v>
      </c>
      <c r="G103" s="31" t="s">
        <v>597</v>
      </c>
      <c r="H103" s="21" t="s">
        <v>384</v>
      </c>
      <c r="I103" s="21" t="s">
        <v>396</v>
      </c>
      <c r="J103" s="31" t="s">
        <v>598</v>
      </c>
    </row>
    <row r="104" ht="42" customHeight="1" spans="1:10">
      <c r="A104" s="140" t="s">
        <v>357</v>
      </c>
      <c r="B104" s="21" t="s">
        <v>584</v>
      </c>
      <c r="C104" s="21" t="s">
        <v>406</v>
      </c>
      <c r="D104" s="21" t="s">
        <v>407</v>
      </c>
      <c r="E104" s="31" t="s">
        <v>599</v>
      </c>
      <c r="F104" s="21" t="s">
        <v>382</v>
      </c>
      <c r="G104" s="31" t="s">
        <v>599</v>
      </c>
      <c r="H104" s="21" t="s">
        <v>395</v>
      </c>
      <c r="I104" s="21" t="s">
        <v>396</v>
      </c>
      <c r="J104" s="31" t="s">
        <v>600</v>
      </c>
    </row>
    <row r="105" ht="42" customHeight="1" spans="1:10">
      <c r="A105" s="140" t="s">
        <v>357</v>
      </c>
      <c r="B105" s="21" t="s">
        <v>584</v>
      </c>
      <c r="C105" s="21" t="s">
        <v>406</v>
      </c>
      <c r="D105" s="21" t="s">
        <v>407</v>
      </c>
      <c r="E105" s="31" t="s">
        <v>601</v>
      </c>
      <c r="F105" s="21" t="s">
        <v>382</v>
      </c>
      <c r="G105" s="31" t="s">
        <v>602</v>
      </c>
      <c r="H105" s="21" t="s">
        <v>395</v>
      </c>
      <c r="I105" s="21" t="s">
        <v>396</v>
      </c>
      <c r="J105" s="31" t="s">
        <v>603</v>
      </c>
    </row>
    <row r="106" ht="42" customHeight="1" spans="1:10">
      <c r="A106" s="140" t="s">
        <v>357</v>
      </c>
      <c r="B106" s="21" t="s">
        <v>584</v>
      </c>
      <c r="C106" s="21" t="s">
        <v>406</v>
      </c>
      <c r="D106" s="21" t="s">
        <v>407</v>
      </c>
      <c r="E106" s="31" t="s">
        <v>604</v>
      </c>
      <c r="F106" s="21" t="s">
        <v>382</v>
      </c>
      <c r="G106" s="31" t="s">
        <v>605</v>
      </c>
      <c r="H106" s="21" t="s">
        <v>395</v>
      </c>
      <c r="I106" s="21" t="s">
        <v>396</v>
      </c>
      <c r="J106" s="31" t="s">
        <v>606</v>
      </c>
    </row>
    <row r="107" ht="42" customHeight="1" spans="1:10">
      <c r="A107" s="140" t="s">
        <v>333</v>
      </c>
      <c r="B107" s="21" t="s">
        <v>607</v>
      </c>
      <c r="C107" s="21" t="s">
        <v>379</v>
      </c>
      <c r="D107" s="21" t="s">
        <v>380</v>
      </c>
      <c r="E107" s="31" t="s">
        <v>608</v>
      </c>
      <c r="F107" s="21" t="s">
        <v>382</v>
      </c>
      <c r="G107" s="31" t="s">
        <v>609</v>
      </c>
      <c r="H107" s="21" t="s">
        <v>610</v>
      </c>
      <c r="I107" s="21" t="s">
        <v>385</v>
      </c>
      <c r="J107" s="31" t="s">
        <v>611</v>
      </c>
    </row>
    <row r="108" ht="42" customHeight="1" spans="1:10">
      <c r="A108" s="140" t="s">
        <v>333</v>
      </c>
      <c r="B108" s="21" t="s">
        <v>607</v>
      </c>
      <c r="C108" s="21" t="s">
        <v>379</v>
      </c>
      <c r="D108" s="21" t="s">
        <v>393</v>
      </c>
      <c r="E108" s="31" t="s">
        <v>612</v>
      </c>
      <c r="F108" s="21" t="s">
        <v>382</v>
      </c>
      <c r="G108" s="31" t="s">
        <v>613</v>
      </c>
      <c r="H108" s="21" t="s">
        <v>395</v>
      </c>
      <c r="I108" s="21" t="s">
        <v>396</v>
      </c>
      <c r="J108" s="31" t="s">
        <v>612</v>
      </c>
    </row>
    <row r="109" ht="42" customHeight="1" spans="1:10">
      <c r="A109" s="140" t="s">
        <v>333</v>
      </c>
      <c r="B109" s="21" t="s">
        <v>607</v>
      </c>
      <c r="C109" s="21" t="s">
        <v>379</v>
      </c>
      <c r="D109" s="21" t="s">
        <v>398</v>
      </c>
      <c r="E109" s="31" t="s">
        <v>614</v>
      </c>
      <c r="F109" s="21" t="s">
        <v>382</v>
      </c>
      <c r="G109" s="31" t="s">
        <v>615</v>
      </c>
      <c r="H109" s="21" t="s">
        <v>395</v>
      </c>
      <c r="I109" s="21" t="s">
        <v>396</v>
      </c>
      <c r="J109" s="31" t="s">
        <v>616</v>
      </c>
    </row>
    <row r="110" ht="42" customHeight="1" spans="1:10">
      <c r="A110" s="140" t="s">
        <v>333</v>
      </c>
      <c r="B110" s="21" t="s">
        <v>607</v>
      </c>
      <c r="C110" s="21" t="s">
        <v>400</v>
      </c>
      <c r="D110" s="21" t="s">
        <v>403</v>
      </c>
      <c r="E110" s="31" t="s">
        <v>404</v>
      </c>
      <c r="F110" s="21" t="s">
        <v>382</v>
      </c>
      <c r="G110" s="31" t="s">
        <v>404</v>
      </c>
      <c r="H110" s="21" t="s">
        <v>395</v>
      </c>
      <c r="I110" s="21" t="s">
        <v>396</v>
      </c>
      <c r="J110" s="31" t="s">
        <v>404</v>
      </c>
    </row>
    <row r="111" ht="42" customHeight="1" spans="1:10">
      <c r="A111" s="140" t="s">
        <v>333</v>
      </c>
      <c r="B111" s="21" t="s">
        <v>607</v>
      </c>
      <c r="C111" s="21" t="s">
        <v>400</v>
      </c>
      <c r="D111" s="21" t="s">
        <v>426</v>
      </c>
      <c r="E111" s="31" t="s">
        <v>617</v>
      </c>
      <c r="F111" s="21" t="s">
        <v>382</v>
      </c>
      <c r="G111" s="31" t="s">
        <v>617</v>
      </c>
      <c r="H111" s="21" t="s">
        <v>395</v>
      </c>
      <c r="I111" s="21" t="s">
        <v>396</v>
      </c>
      <c r="J111" s="31" t="s">
        <v>617</v>
      </c>
    </row>
    <row r="112" ht="42" customHeight="1" spans="1:10">
      <c r="A112" s="140" t="s">
        <v>333</v>
      </c>
      <c r="B112" s="21" t="s">
        <v>607</v>
      </c>
      <c r="C112" s="21" t="s">
        <v>406</v>
      </c>
      <c r="D112" s="21" t="s">
        <v>407</v>
      </c>
      <c r="E112" s="31" t="s">
        <v>408</v>
      </c>
      <c r="F112" s="21" t="s">
        <v>382</v>
      </c>
      <c r="G112" s="31" t="s">
        <v>408</v>
      </c>
      <c r="H112" s="21" t="s">
        <v>395</v>
      </c>
      <c r="I112" s="21" t="s">
        <v>396</v>
      </c>
      <c r="J112" s="31" t="s">
        <v>408</v>
      </c>
    </row>
    <row r="113" ht="42" customHeight="1" spans="1:10">
      <c r="A113" s="140" t="s">
        <v>333</v>
      </c>
      <c r="B113" s="21" t="s">
        <v>607</v>
      </c>
      <c r="C113" s="21" t="s">
        <v>406</v>
      </c>
      <c r="D113" s="21" t="s">
        <v>407</v>
      </c>
      <c r="E113" s="31" t="s">
        <v>409</v>
      </c>
      <c r="F113" s="21" t="s">
        <v>382</v>
      </c>
      <c r="G113" s="31" t="s">
        <v>410</v>
      </c>
      <c r="H113" s="21" t="s">
        <v>395</v>
      </c>
      <c r="I113" s="21" t="s">
        <v>396</v>
      </c>
      <c r="J113" s="31" t="s">
        <v>410</v>
      </c>
    </row>
    <row r="114" ht="42" customHeight="1" spans="1:10">
      <c r="A114" s="140" t="s">
        <v>333</v>
      </c>
      <c r="B114" s="21" t="s">
        <v>607</v>
      </c>
      <c r="C114" s="21" t="s">
        <v>406</v>
      </c>
      <c r="D114" s="21" t="s">
        <v>407</v>
      </c>
      <c r="E114" s="31" t="s">
        <v>618</v>
      </c>
      <c r="F114" s="21" t="s">
        <v>382</v>
      </c>
      <c r="G114" s="31" t="s">
        <v>412</v>
      </c>
      <c r="H114" s="21" t="s">
        <v>395</v>
      </c>
      <c r="I114" s="21" t="s">
        <v>396</v>
      </c>
      <c r="J114" s="31" t="s">
        <v>618</v>
      </c>
    </row>
    <row r="115" ht="42" customHeight="1" spans="1:10">
      <c r="A115" s="140" t="s">
        <v>319</v>
      </c>
      <c r="B115" s="21" t="s">
        <v>619</v>
      </c>
      <c r="C115" s="21" t="s">
        <v>379</v>
      </c>
      <c r="D115" s="21" t="s">
        <v>393</v>
      </c>
      <c r="E115" s="31" t="s">
        <v>620</v>
      </c>
      <c r="F115" s="21" t="s">
        <v>382</v>
      </c>
      <c r="G115" s="31" t="s">
        <v>619</v>
      </c>
      <c r="H115" s="21" t="s">
        <v>395</v>
      </c>
      <c r="I115" s="21" t="s">
        <v>396</v>
      </c>
      <c r="J115" s="31" t="s">
        <v>621</v>
      </c>
    </row>
    <row r="116" ht="42" customHeight="1" spans="1:10">
      <c r="A116" s="140" t="s">
        <v>319</v>
      </c>
      <c r="B116" s="21" t="s">
        <v>619</v>
      </c>
      <c r="C116" s="21" t="s">
        <v>379</v>
      </c>
      <c r="D116" s="21" t="s">
        <v>398</v>
      </c>
      <c r="E116" s="31" t="s">
        <v>622</v>
      </c>
      <c r="F116" s="21" t="s">
        <v>382</v>
      </c>
      <c r="G116" s="31" t="s">
        <v>622</v>
      </c>
      <c r="H116" s="21" t="s">
        <v>395</v>
      </c>
      <c r="I116" s="21" t="s">
        <v>396</v>
      </c>
      <c r="J116" s="31" t="s">
        <v>623</v>
      </c>
    </row>
    <row r="117" ht="42" customHeight="1" spans="1:10">
      <c r="A117" s="140" t="s">
        <v>319</v>
      </c>
      <c r="B117" s="21" t="s">
        <v>619</v>
      </c>
      <c r="C117" s="21" t="s">
        <v>400</v>
      </c>
      <c r="D117" s="21" t="s">
        <v>401</v>
      </c>
      <c r="E117" s="31" t="s">
        <v>620</v>
      </c>
      <c r="F117" s="21" t="s">
        <v>382</v>
      </c>
      <c r="G117" s="31" t="s">
        <v>619</v>
      </c>
      <c r="H117" s="21" t="s">
        <v>395</v>
      </c>
      <c r="I117" s="21" t="s">
        <v>396</v>
      </c>
      <c r="J117" s="31" t="s">
        <v>621</v>
      </c>
    </row>
    <row r="118" ht="42" customHeight="1" spans="1:10">
      <c r="A118" s="140" t="s">
        <v>319</v>
      </c>
      <c r="B118" s="21" t="s">
        <v>619</v>
      </c>
      <c r="C118" s="21" t="s">
        <v>400</v>
      </c>
      <c r="D118" s="21" t="s">
        <v>426</v>
      </c>
      <c r="E118" s="31" t="s">
        <v>624</v>
      </c>
      <c r="F118" s="21" t="s">
        <v>382</v>
      </c>
      <c r="G118" s="31" t="s">
        <v>624</v>
      </c>
      <c r="H118" s="21" t="s">
        <v>395</v>
      </c>
      <c r="I118" s="21" t="s">
        <v>396</v>
      </c>
      <c r="J118" s="31" t="s">
        <v>625</v>
      </c>
    </row>
    <row r="119" ht="42" customHeight="1" spans="1:10">
      <c r="A119" s="140" t="s">
        <v>319</v>
      </c>
      <c r="B119" s="21" t="s">
        <v>619</v>
      </c>
      <c r="C119" s="21" t="s">
        <v>406</v>
      </c>
      <c r="D119" s="21" t="s">
        <v>407</v>
      </c>
      <c r="E119" s="31" t="s">
        <v>626</v>
      </c>
      <c r="F119" s="21" t="s">
        <v>440</v>
      </c>
      <c r="G119" s="31" t="s">
        <v>534</v>
      </c>
      <c r="H119" s="21" t="s">
        <v>395</v>
      </c>
      <c r="I119" s="21" t="s">
        <v>396</v>
      </c>
      <c r="J119" s="31" t="s">
        <v>627</v>
      </c>
    </row>
    <row r="120" ht="42" customHeight="1" spans="1:10">
      <c r="A120" s="140" t="s">
        <v>319</v>
      </c>
      <c r="B120" s="21" t="s">
        <v>619</v>
      </c>
      <c r="C120" s="21" t="s">
        <v>406</v>
      </c>
      <c r="D120" s="21" t="s">
        <v>407</v>
      </c>
      <c r="E120" s="31" t="s">
        <v>628</v>
      </c>
      <c r="F120" s="21" t="s">
        <v>382</v>
      </c>
      <c r="G120" s="31" t="s">
        <v>534</v>
      </c>
      <c r="H120" s="21" t="s">
        <v>395</v>
      </c>
      <c r="I120" s="21" t="s">
        <v>396</v>
      </c>
      <c r="J120" s="31" t="s">
        <v>629</v>
      </c>
    </row>
    <row r="121" ht="42" customHeight="1" spans="1:10">
      <c r="A121" s="140" t="s">
        <v>319</v>
      </c>
      <c r="B121" s="21" t="s">
        <v>619</v>
      </c>
      <c r="C121" s="21" t="s">
        <v>406</v>
      </c>
      <c r="D121" s="21" t="s">
        <v>407</v>
      </c>
      <c r="E121" s="31" t="s">
        <v>495</v>
      </c>
      <c r="F121" s="21" t="s">
        <v>382</v>
      </c>
      <c r="G121" s="31" t="s">
        <v>534</v>
      </c>
      <c r="H121" s="21" t="s">
        <v>395</v>
      </c>
      <c r="I121" s="21" t="s">
        <v>396</v>
      </c>
      <c r="J121" s="31" t="s">
        <v>630</v>
      </c>
    </row>
    <row r="122" ht="42" customHeight="1" spans="1:10">
      <c r="A122" s="140" t="s">
        <v>347</v>
      </c>
      <c r="B122" s="21" t="s">
        <v>631</v>
      </c>
      <c r="C122" s="21" t="s">
        <v>379</v>
      </c>
      <c r="D122" s="21" t="s">
        <v>380</v>
      </c>
      <c r="E122" s="31" t="s">
        <v>632</v>
      </c>
      <c r="F122" s="21" t="s">
        <v>382</v>
      </c>
      <c r="G122" s="31" t="s">
        <v>633</v>
      </c>
      <c r="H122" s="21" t="s">
        <v>395</v>
      </c>
      <c r="I122" s="21" t="s">
        <v>396</v>
      </c>
      <c r="J122" s="31" t="s">
        <v>634</v>
      </c>
    </row>
    <row r="123" ht="42" customHeight="1" spans="1:10">
      <c r="A123" s="140" t="s">
        <v>347</v>
      </c>
      <c r="B123" s="21" t="s">
        <v>631</v>
      </c>
      <c r="C123" s="21" t="s">
        <v>379</v>
      </c>
      <c r="D123" s="21" t="s">
        <v>393</v>
      </c>
      <c r="E123" s="31" t="s">
        <v>632</v>
      </c>
      <c r="F123" s="21" t="s">
        <v>382</v>
      </c>
      <c r="G123" s="31" t="s">
        <v>633</v>
      </c>
      <c r="H123" s="21" t="s">
        <v>395</v>
      </c>
      <c r="I123" s="21" t="s">
        <v>396</v>
      </c>
      <c r="J123" s="31" t="s">
        <v>634</v>
      </c>
    </row>
    <row r="124" ht="42" customHeight="1" spans="1:10">
      <c r="A124" s="140" t="s">
        <v>347</v>
      </c>
      <c r="B124" s="21" t="s">
        <v>631</v>
      </c>
      <c r="C124" s="21" t="s">
        <v>379</v>
      </c>
      <c r="D124" s="21" t="s">
        <v>398</v>
      </c>
      <c r="E124" s="31" t="s">
        <v>632</v>
      </c>
      <c r="F124" s="21" t="s">
        <v>382</v>
      </c>
      <c r="G124" s="31" t="s">
        <v>633</v>
      </c>
      <c r="H124" s="21" t="s">
        <v>395</v>
      </c>
      <c r="I124" s="21" t="s">
        <v>396</v>
      </c>
      <c r="J124" s="31" t="s">
        <v>634</v>
      </c>
    </row>
    <row r="125" ht="42" customHeight="1" spans="1:10">
      <c r="A125" s="140" t="s">
        <v>347</v>
      </c>
      <c r="B125" s="21" t="s">
        <v>631</v>
      </c>
      <c r="C125" s="21" t="s">
        <v>400</v>
      </c>
      <c r="D125" s="21" t="s">
        <v>401</v>
      </c>
      <c r="E125" s="31" t="s">
        <v>635</v>
      </c>
      <c r="F125" s="21" t="s">
        <v>382</v>
      </c>
      <c r="G125" s="31" t="s">
        <v>635</v>
      </c>
      <c r="H125" s="21" t="s">
        <v>395</v>
      </c>
      <c r="I125" s="21" t="s">
        <v>396</v>
      </c>
      <c r="J125" s="31" t="s">
        <v>636</v>
      </c>
    </row>
    <row r="126" ht="42" customHeight="1" spans="1:10">
      <c r="A126" s="140" t="s">
        <v>347</v>
      </c>
      <c r="B126" s="21" t="s">
        <v>631</v>
      </c>
      <c r="C126" s="21" t="s">
        <v>400</v>
      </c>
      <c r="D126" s="21" t="s">
        <v>426</v>
      </c>
      <c r="E126" s="31" t="s">
        <v>637</v>
      </c>
      <c r="F126" s="21" t="s">
        <v>382</v>
      </c>
      <c r="G126" s="31" t="s">
        <v>637</v>
      </c>
      <c r="H126" s="21" t="s">
        <v>395</v>
      </c>
      <c r="I126" s="21" t="s">
        <v>396</v>
      </c>
      <c r="J126" s="31" t="s">
        <v>638</v>
      </c>
    </row>
    <row r="127" ht="42" customHeight="1" spans="1:10">
      <c r="A127" s="140" t="s">
        <v>347</v>
      </c>
      <c r="B127" s="21" t="s">
        <v>631</v>
      </c>
      <c r="C127" s="21" t="s">
        <v>406</v>
      </c>
      <c r="D127" s="21" t="s">
        <v>407</v>
      </c>
      <c r="E127" s="31" t="s">
        <v>470</v>
      </c>
      <c r="F127" s="21" t="s">
        <v>440</v>
      </c>
      <c r="G127" s="31" t="s">
        <v>444</v>
      </c>
      <c r="H127" s="21" t="s">
        <v>395</v>
      </c>
      <c r="I127" s="21" t="s">
        <v>385</v>
      </c>
      <c r="J127" s="31" t="s">
        <v>459</v>
      </c>
    </row>
    <row r="128" ht="42" customHeight="1" spans="1:10">
      <c r="A128" s="140" t="s">
        <v>351</v>
      </c>
      <c r="B128" s="21" t="s">
        <v>639</v>
      </c>
      <c r="C128" s="21" t="s">
        <v>379</v>
      </c>
      <c r="D128" s="21" t="s">
        <v>380</v>
      </c>
      <c r="E128" s="31" t="s">
        <v>640</v>
      </c>
      <c r="F128" s="21" t="s">
        <v>382</v>
      </c>
      <c r="G128" s="31" t="s">
        <v>640</v>
      </c>
      <c r="H128" s="21" t="s">
        <v>395</v>
      </c>
      <c r="I128" s="21" t="s">
        <v>396</v>
      </c>
      <c r="J128" s="31" t="s">
        <v>641</v>
      </c>
    </row>
    <row r="129" ht="42" customHeight="1" spans="1:10">
      <c r="A129" s="140" t="s">
        <v>351</v>
      </c>
      <c r="B129" s="21" t="s">
        <v>639</v>
      </c>
      <c r="C129" s="21" t="s">
        <v>379</v>
      </c>
      <c r="D129" s="21" t="s">
        <v>393</v>
      </c>
      <c r="E129" s="31" t="s">
        <v>640</v>
      </c>
      <c r="F129" s="21" t="s">
        <v>382</v>
      </c>
      <c r="G129" s="31" t="s">
        <v>640</v>
      </c>
      <c r="H129" s="21" t="s">
        <v>395</v>
      </c>
      <c r="I129" s="21" t="s">
        <v>396</v>
      </c>
      <c r="J129" s="31" t="s">
        <v>641</v>
      </c>
    </row>
    <row r="130" ht="42" customHeight="1" spans="1:10">
      <c r="A130" s="140" t="s">
        <v>351</v>
      </c>
      <c r="B130" s="21" t="s">
        <v>639</v>
      </c>
      <c r="C130" s="21" t="s">
        <v>379</v>
      </c>
      <c r="D130" s="21" t="s">
        <v>398</v>
      </c>
      <c r="E130" s="31" t="s">
        <v>642</v>
      </c>
      <c r="F130" s="21" t="s">
        <v>382</v>
      </c>
      <c r="G130" s="31" t="s">
        <v>642</v>
      </c>
      <c r="H130" s="21" t="s">
        <v>395</v>
      </c>
      <c r="I130" s="21" t="s">
        <v>396</v>
      </c>
      <c r="J130" s="31" t="s">
        <v>643</v>
      </c>
    </row>
    <row r="131" ht="42" customHeight="1" spans="1:10">
      <c r="A131" s="140" t="s">
        <v>351</v>
      </c>
      <c r="B131" s="21" t="s">
        <v>639</v>
      </c>
      <c r="C131" s="21" t="s">
        <v>400</v>
      </c>
      <c r="D131" s="21" t="s">
        <v>401</v>
      </c>
      <c r="E131" s="31" t="s">
        <v>467</v>
      </c>
      <c r="F131" s="21" t="s">
        <v>382</v>
      </c>
      <c r="G131" s="31" t="s">
        <v>467</v>
      </c>
      <c r="H131" s="21" t="s">
        <v>395</v>
      </c>
      <c r="I131" s="21" t="s">
        <v>396</v>
      </c>
      <c r="J131" s="31" t="s">
        <v>644</v>
      </c>
    </row>
    <row r="132" ht="42" customHeight="1" spans="1:10">
      <c r="A132" s="140" t="s">
        <v>351</v>
      </c>
      <c r="B132" s="21" t="s">
        <v>639</v>
      </c>
      <c r="C132" s="21" t="s">
        <v>400</v>
      </c>
      <c r="D132" s="21" t="s">
        <v>426</v>
      </c>
      <c r="E132" s="31" t="s">
        <v>645</v>
      </c>
      <c r="F132" s="21" t="s">
        <v>382</v>
      </c>
      <c r="G132" s="31" t="s">
        <v>645</v>
      </c>
      <c r="H132" s="21" t="s">
        <v>395</v>
      </c>
      <c r="I132" s="21" t="s">
        <v>396</v>
      </c>
      <c r="J132" s="31" t="s">
        <v>645</v>
      </c>
    </row>
    <row r="133" ht="42" customHeight="1" spans="1:10">
      <c r="A133" s="140" t="s">
        <v>351</v>
      </c>
      <c r="B133" s="21" t="s">
        <v>639</v>
      </c>
      <c r="C133" s="21" t="s">
        <v>406</v>
      </c>
      <c r="D133" s="21" t="s">
        <v>407</v>
      </c>
      <c r="E133" s="31" t="s">
        <v>646</v>
      </c>
      <c r="F133" s="21" t="s">
        <v>382</v>
      </c>
      <c r="G133" s="31" t="s">
        <v>437</v>
      </c>
      <c r="H133" s="21" t="s">
        <v>395</v>
      </c>
      <c r="I133" s="21" t="s">
        <v>396</v>
      </c>
      <c r="J133" s="31" t="s">
        <v>459</v>
      </c>
    </row>
    <row r="134" ht="42" customHeight="1" spans="1:10">
      <c r="A134" s="140" t="s">
        <v>359</v>
      </c>
      <c r="B134" s="21" t="s">
        <v>647</v>
      </c>
      <c r="C134" s="21" t="s">
        <v>379</v>
      </c>
      <c r="D134" s="21" t="s">
        <v>380</v>
      </c>
      <c r="E134" s="31" t="s">
        <v>433</v>
      </c>
      <c r="F134" s="21" t="s">
        <v>382</v>
      </c>
      <c r="G134" s="31" t="s">
        <v>85</v>
      </c>
      <c r="H134" s="21" t="s">
        <v>434</v>
      </c>
      <c r="I134" s="21" t="s">
        <v>385</v>
      </c>
      <c r="J134" s="31" t="s">
        <v>647</v>
      </c>
    </row>
    <row r="135" ht="42" customHeight="1" spans="1:10">
      <c r="A135" s="140" t="s">
        <v>359</v>
      </c>
      <c r="B135" s="21" t="s">
        <v>647</v>
      </c>
      <c r="C135" s="21" t="s">
        <v>379</v>
      </c>
      <c r="D135" s="21" t="s">
        <v>393</v>
      </c>
      <c r="E135" s="31" t="s">
        <v>436</v>
      </c>
      <c r="F135" s="21" t="s">
        <v>382</v>
      </c>
      <c r="G135" s="31" t="s">
        <v>437</v>
      </c>
      <c r="H135" s="21" t="s">
        <v>395</v>
      </c>
      <c r="I135" s="21" t="s">
        <v>385</v>
      </c>
      <c r="J135" s="31" t="s">
        <v>647</v>
      </c>
    </row>
    <row r="136" ht="42" customHeight="1" spans="1:10">
      <c r="A136" s="140" t="s">
        <v>359</v>
      </c>
      <c r="B136" s="21" t="s">
        <v>647</v>
      </c>
      <c r="C136" s="21" t="s">
        <v>379</v>
      </c>
      <c r="D136" s="21" t="s">
        <v>398</v>
      </c>
      <c r="E136" s="31" t="s">
        <v>438</v>
      </c>
      <c r="F136" s="21" t="s">
        <v>382</v>
      </c>
      <c r="G136" s="31" t="s">
        <v>437</v>
      </c>
      <c r="H136" s="21" t="s">
        <v>395</v>
      </c>
      <c r="I136" s="21" t="s">
        <v>385</v>
      </c>
      <c r="J136" s="31" t="s">
        <v>647</v>
      </c>
    </row>
    <row r="137" ht="42" customHeight="1" spans="1:10">
      <c r="A137" s="140" t="s">
        <v>359</v>
      </c>
      <c r="B137" s="21" t="s">
        <v>647</v>
      </c>
      <c r="C137" s="21" t="s">
        <v>400</v>
      </c>
      <c r="D137" s="21" t="s">
        <v>401</v>
      </c>
      <c r="E137" s="31" t="s">
        <v>648</v>
      </c>
      <c r="F137" s="21" t="s">
        <v>440</v>
      </c>
      <c r="G137" s="31" t="s">
        <v>441</v>
      </c>
      <c r="H137" s="21" t="s">
        <v>442</v>
      </c>
      <c r="I137" s="21" t="s">
        <v>385</v>
      </c>
      <c r="J137" s="31" t="s">
        <v>647</v>
      </c>
    </row>
    <row r="138" ht="42" customHeight="1" spans="1:10">
      <c r="A138" s="140" t="s">
        <v>359</v>
      </c>
      <c r="B138" s="21" t="s">
        <v>647</v>
      </c>
      <c r="C138" s="21" t="s">
        <v>406</v>
      </c>
      <c r="D138" s="21" t="s">
        <v>407</v>
      </c>
      <c r="E138" s="31" t="s">
        <v>443</v>
      </c>
      <c r="F138" s="21" t="s">
        <v>440</v>
      </c>
      <c r="G138" s="31" t="s">
        <v>444</v>
      </c>
      <c r="H138" s="21" t="s">
        <v>395</v>
      </c>
      <c r="I138" s="21" t="s">
        <v>385</v>
      </c>
      <c r="J138" s="31" t="s">
        <v>647</v>
      </c>
    </row>
    <row r="139" ht="42" customHeight="1" spans="1:10">
      <c r="A139" s="140" t="s">
        <v>343</v>
      </c>
      <c r="B139" s="21" t="s">
        <v>649</v>
      </c>
      <c r="C139" s="21" t="s">
        <v>379</v>
      </c>
      <c r="D139" s="21" t="s">
        <v>398</v>
      </c>
      <c r="E139" s="31" t="s">
        <v>650</v>
      </c>
      <c r="F139" s="21" t="s">
        <v>382</v>
      </c>
      <c r="G139" s="31" t="s">
        <v>650</v>
      </c>
      <c r="H139" s="21" t="s">
        <v>524</v>
      </c>
      <c r="I139" s="21" t="s">
        <v>396</v>
      </c>
      <c r="J139" s="31" t="s">
        <v>650</v>
      </c>
    </row>
    <row r="140" ht="42" customHeight="1" spans="1:10">
      <c r="A140" s="140" t="s">
        <v>343</v>
      </c>
      <c r="B140" s="21" t="s">
        <v>649</v>
      </c>
      <c r="C140" s="21" t="s">
        <v>400</v>
      </c>
      <c r="D140" s="21" t="s">
        <v>426</v>
      </c>
      <c r="E140" s="31" t="s">
        <v>651</v>
      </c>
      <c r="F140" s="21" t="s">
        <v>382</v>
      </c>
      <c r="G140" s="31" t="s">
        <v>651</v>
      </c>
      <c r="H140" s="21" t="s">
        <v>395</v>
      </c>
      <c r="I140" s="21" t="s">
        <v>396</v>
      </c>
      <c r="J140" s="31" t="s">
        <v>651</v>
      </c>
    </row>
    <row r="141" ht="42" customHeight="1" spans="1:10">
      <c r="A141" s="140" t="s">
        <v>343</v>
      </c>
      <c r="B141" s="21" t="s">
        <v>649</v>
      </c>
      <c r="C141" s="21" t="s">
        <v>406</v>
      </c>
      <c r="D141" s="21" t="s">
        <v>407</v>
      </c>
      <c r="E141" s="31" t="s">
        <v>652</v>
      </c>
      <c r="F141" s="21" t="s">
        <v>440</v>
      </c>
      <c r="G141" s="31" t="s">
        <v>444</v>
      </c>
      <c r="H141" s="21" t="s">
        <v>395</v>
      </c>
      <c r="I141" s="21" t="s">
        <v>396</v>
      </c>
      <c r="J141" s="31" t="s">
        <v>652</v>
      </c>
    </row>
    <row r="142" ht="42" customHeight="1" spans="1:10">
      <c r="A142" s="140" t="s">
        <v>329</v>
      </c>
      <c r="B142" s="21" t="s">
        <v>653</v>
      </c>
      <c r="C142" s="21" t="s">
        <v>379</v>
      </c>
      <c r="D142" s="21" t="s">
        <v>380</v>
      </c>
      <c r="E142" s="31" t="s">
        <v>654</v>
      </c>
      <c r="F142" s="21" t="s">
        <v>440</v>
      </c>
      <c r="G142" s="31" t="s">
        <v>444</v>
      </c>
      <c r="H142" s="21" t="s">
        <v>395</v>
      </c>
      <c r="I142" s="21" t="s">
        <v>385</v>
      </c>
      <c r="J142" s="31" t="s">
        <v>655</v>
      </c>
    </row>
    <row r="143" ht="42" customHeight="1" spans="1:10">
      <c r="A143" s="140" t="s">
        <v>329</v>
      </c>
      <c r="B143" s="21" t="s">
        <v>653</v>
      </c>
      <c r="C143" s="21" t="s">
        <v>379</v>
      </c>
      <c r="D143" s="21" t="s">
        <v>393</v>
      </c>
      <c r="E143" s="31" t="s">
        <v>656</v>
      </c>
      <c r="F143" s="21" t="s">
        <v>382</v>
      </c>
      <c r="G143" s="31" t="s">
        <v>657</v>
      </c>
      <c r="H143" s="21" t="s">
        <v>395</v>
      </c>
      <c r="I143" s="21" t="s">
        <v>396</v>
      </c>
      <c r="J143" s="31" t="s">
        <v>658</v>
      </c>
    </row>
    <row r="144" ht="42" customHeight="1" spans="1:10">
      <c r="A144" s="140" t="s">
        <v>329</v>
      </c>
      <c r="B144" s="21" t="s">
        <v>653</v>
      </c>
      <c r="C144" s="21" t="s">
        <v>379</v>
      </c>
      <c r="D144" s="21" t="s">
        <v>398</v>
      </c>
      <c r="E144" s="31" t="s">
        <v>659</v>
      </c>
      <c r="F144" s="21" t="s">
        <v>382</v>
      </c>
      <c r="G144" s="31" t="s">
        <v>660</v>
      </c>
      <c r="H144" s="21" t="s">
        <v>395</v>
      </c>
      <c r="I144" s="21" t="s">
        <v>396</v>
      </c>
      <c r="J144" s="31" t="s">
        <v>661</v>
      </c>
    </row>
    <row r="145" ht="42" customHeight="1" spans="1:10">
      <c r="A145" s="140" t="s">
        <v>329</v>
      </c>
      <c r="B145" s="21" t="s">
        <v>653</v>
      </c>
      <c r="C145" s="21" t="s">
        <v>400</v>
      </c>
      <c r="D145" s="21" t="s">
        <v>500</v>
      </c>
      <c r="E145" s="31" t="s">
        <v>662</v>
      </c>
      <c r="F145" s="21" t="s">
        <v>382</v>
      </c>
      <c r="G145" s="31" t="s">
        <v>663</v>
      </c>
      <c r="H145" s="21" t="s">
        <v>395</v>
      </c>
      <c r="I145" s="21" t="s">
        <v>396</v>
      </c>
      <c r="J145" s="31" t="s">
        <v>664</v>
      </c>
    </row>
    <row r="146" ht="42" customHeight="1" spans="1:10">
      <c r="A146" s="140" t="s">
        <v>329</v>
      </c>
      <c r="B146" s="21" t="s">
        <v>653</v>
      </c>
      <c r="C146" s="21" t="s">
        <v>400</v>
      </c>
      <c r="D146" s="21" t="s">
        <v>426</v>
      </c>
      <c r="E146" s="31" t="s">
        <v>665</v>
      </c>
      <c r="F146" s="21" t="s">
        <v>382</v>
      </c>
      <c r="G146" s="31" t="s">
        <v>666</v>
      </c>
      <c r="H146" s="21" t="s">
        <v>395</v>
      </c>
      <c r="I146" s="21" t="s">
        <v>396</v>
      </c>
      <c r="J146" s="31" t="s">
        <v>666</v>
      </c>
    </row>
    <row r="147" ht="42" customHeight="1" spans="1:10">
      <c r="A147" s="140" t="s">
        <v>329</v>
      </c>
      <c r="B147" s="21" t="s">
        <v>653</v>
      </c>
      <c r="C147" s="21" t="s">
        <v>406</v>
      </c>
      <c r="D147" s="21" t="s">
        <v>407</v>
      </c>
      <c r="E147" s="31" t="s">
        <v>667</v>
      </c>
      <c r="F147" s="21" t="s">
        <v>382</v>
      </c>
      <c r="G147" s="31" t="s">
        <v>668</v>
      </c>
      <c r="H147" s="21" t="s">
        <v>395</v>
      </c>
      <c r="I147" s="21" t="s">
        <v>396</v>
      </c>
      <c r="J147" s="31" t="s">
        <v>669</v>
      </c>
    </row>
    <row r="148" ht="42" customHeight="1" spans="1:10">
      <c r="A148" s="140" t="s">
        <v>329</v>
      </c>
      <c r="B148" s="21" t="s">
        <v>653</v>
      </c>
      <c r="C148" s="21" t="s">
        <v>406</v>
      </c>
      <c r="D148" s="21" t="s">
        <v>407</v>
      </c>
      <c r="E148" s="31" t="s">
        <v>456</v>
      </c>
      <c r="F148" s="21" t="s">
        <v>382</v>
      </c>
      <c r="G148" s="31" t="s">
        <v>668</v>
      </c>
      <c r="H148" s="21" t="s">
        <v>395</v>
      </c>
      <c r="I148" s="21" t="s">
        <v>396</v>
      </c>
      <c r="J148" s="31" t="s">
        <v>669</v>
      </c>
    </row>
    <row r="149" ht="42" customHeight="1" spans="1:10">
      <c r="A149" s="140" t="s">
        <v>329</v>
      </c>
      <c r="B149" s="21" t="s">
        <v>653</v>
      </c>
      <c r="C149" s="21" t="s">
        <v>406</v>
      </c>
      <c r="D149" s="21" t="s">
        <v>407</v>
      </c>
      <c r="E149" s="31" t="s">
        <v>670</v>
      </c>
      <c r="F149" s="21" t="s">
        <v>382</v>
      </c>
      <c r="G149" s="31" t="s">
        <v>671</v>
      </c>
      <c r="H149" s="21" t="s">
        <v>395</v>
      </c>
      <c r="I149" s="21" t="s">
        <v>396</v>
      </c>
      <c r="J149" s="31" t="s">
        <v>672</v>
      </c>
    </row>
    <row r="150" ht="42" customHeight="1" spans="1:10">
      <c r="A150" s="140" t="s">
        <v>327</v>
      </c>
      <c r="B150" s="21" t="s">
        <v>673</v>
      </c>
      <c r="C150" s="21" t="s">
        <v>379</v>
      </c>
      <c r="D150" s="21" t="s">
        <v>380</v>
      </c>
      <c r="E150" s="31" t="s">
        <v>674</v>
      </c>
      <c r="F150" s="21" t="s">
        <v>382</v>
      </c>
      <c r="G150" s="31" t="s">
        <v>675</v>
      </c>
      <c r="H150" s="21" t="s">
        <v>384</v>
      </c>
      <c r="I150" s="21" t="s">
        <v>385</v>
      </c>
      <c r="J150" s="31" t="s">
        <v>675</v>
      </c>
    </row>
    <row r="151" ht="42" customHeight="1" spans="1:10">
      <c r="A151" s="140" t="s">
        <v>327</v>
      </c>
      <c r="B151" s="21" t="s">
        <v>673</v>
      </c>
      <c r="C151" s="21" t="s">
        <v>379</v>
      </c>
      <c r="D151" s="21" t="s">
        <v>398</v>
      </c>
      <c r="E151" s="31" t="s">
        <v>676</v>
      </c>
      <c r="F151" s="21" t="s">
        <v>382</v>
      </c>
      <c r="G151" s="31" t="s">
        <v>84</v>
      </c>
      <c r="H151" s="21" t="s">
        <v>524</v>
      </c>
      <c r="I151" s="21" t="s">
        <v>385</v>
      </c>
      <c r="J151" s="31" t="s">
        <v>677</v>
      </c>
    </row>
    <row r="152" ht="42" customHeight="1" spans="1:10">
      <c r="A152" s="140" t="s">
        <v>327</v>
      </c>
      <c r="B152" s="21" t="s">
        <v>673</v>
      </c>
      <c r="C152" s="21" t="s">
        <v>400</v>
      </c>
      <c r="D152" s="21" t="s">
        <v>401</v>
      </c>
      <c r="E152" s="31" t="s">
        <v>678</v>
      </c>
      <c r="F152" s="21" t="s">
        <v>382</v>
      </c>
      <c r="G152" s="31" t="s">
        <v>679</v>
      </c>
      <c r="H152" s="21" t="s">
        <v>395</v>
      </c>
      <c r="I152" s="21" t="s">
        <v>396</v>
      </c>
      <c r="J152" s="31" t="s">
        <v>680</v>
      </c>
    </row>
    <row r="153" ht="42" customHeight="1" spans="1:10">
      <c r="A153" s="140" t="s">
        <v>327</v>
      </c>
      <c r="B153" s="21" t="s">
        <v>673</v>
      </c>
      <c r="C153" s="21" t="s">
        <v>400</v>
      </c>
      <c r="D153" s="21" t="s">
        <v>426</v>
      </c>
      <c r="E153" s="31" t="s">
        <v>674</v>
      </c>
      <c r="F153" s="21" t="s">
        <v>382</v>
      </c>
      <c r="G153" s="31" t="s">
        <v>681</v>
      </c>
      <c r="H153" s="21" t="s">
        <v>395</v>
      </c>
      <c r="I153" s="21" t="s">
        <v>396</v>
      </c>
      <c r="J153" s="31" t="s">
        <v>682</v>
      </c>
    </row>
    <row r="154" ht="42" customHeight="1" spans="1:10">
      <c r="A154" s="140" t="s">
        <v>327</v>
      </c>
      <c r="B154" s="21" t="s">
        <v>673</v>
      </c>
      <c r="C154" s="21" t="s">
        <v>406</v>
      </c>
      <c r="D154" s="21" t="s">
        <v>407</v>
      </c>
      <c r="E154" s="31" t="s">
        <v>683</v>
      </c>
      <c r="F154" s="21" t="s">
        <v>440</v>
      </c>
      <c r="G154" s="31" t="s">
        <v>534</v>
      </c>
      <c r="H154" s="21" t="s">
        <v>395</v>
      </c>
      <c r="I154" s="21" t="s">
        <v>396</v>
      </c>
      <c r="J154" s="31" t="s">
        <v>684</v>
      </c>
    </row>
    <row r="155" ht="42" customHeight="1" spans="1:10">
      <c r="A155" s="140" t="s">
        <v>327</v>
      </c>
      <c r="B155" s="21" t="s">
        <v>673</v>
      </c>
      <c r="C155" s="21" t="s">
        <v>406</v>
      </c>
      <c r="D155" s="21" t="s">
        <v>407</v>
      </c>
      <c r="E155" s="31" t="s">
        <v>685</v>
      </c>
      <c r="F155" s="21" t="s">
        <v>440</v>
      </c>
      <c r="G155" s="31" t="s">
        <v>534</v>
      </c>
      <c r="H155" s="21" t="s">
        <v>395</v>
      </c>
      <c r="I155" s="21" t="s">
        <v>396</v>
      </c>
      <c r="J155" s="31" t="s">
        <v>686</v>
      </c>
    </row>
    <row r="156" ht="42" customHeight="1" spans="1:10">
      <c r="A156" s="140" t="s">
        <v>327</v>
      </c>
      <c r="B156" s="21" t="s">
        <v>673</v>
      </c>
      <c r="C156" s="21" t="s">
        <v>406</v>
      </c>
      <c r="D156" s="21" t="s">
        <v>407</v>
      </c>
      <c r="E156" s="31" t="s">
        <v>687</v>
      </c>
      <c r="F156" s="21" t="s">
        <v>440</v>
      </c>
      <c r="G156" s="31" t="s">
        <v>534</v>
      </c>
      <c r="H156" s="21" t="s">
        <v>395</v>
      </c>
      <c r="I156" s="21" t="s">
        <v>396</v>
      </c>
      <c r="J156" s="31" t="s">
        <v>688</v>
      </c>
    </row>
    <row r="157" ht="42" customHeight="1" spans="1:10">
      <c r="A157" s="140" t="s">
        <v>337</v>
      </c>
      <c r="B157" s="21" t="s">
        <v>689</v>
      </c>
      <c r="C157" s="21" t="s">
        <v>379</v>
      </c>
      <c r="D157" s="21" t="s">
        <v>380</v>
      </c>
      <c r="E157" s="31" t="s">
        <v>690</v>
      </c>
      <c r="F157" s="21" t="s">
        <v>440</v>
      </c>
      <c r="G157" s="31" t="s">
        <v>85</v>
      </c>
      <c r="H157" s="21" t="s">
        <v>691</v>
      </c>
      <c r="I157" s="21" t="s">
        <v>385</v>
      </c>
      <c r="J157" s="31" t="s">
        <v>692</v>
      </c>
    </row>
    <row r="158" ht="42" customHeight="1" spans="1:10">
      <c r="A158" s="140" t="s">
        <v>337</v>
      </c>
      <c r="B158" s="21" t="s">
        <v>689</v>
      </c>
      <c r="C158" s="21" t="s">
        <v>379</v>
      </c>
      <c r="D158" s="21" t="s">
        <v>393</v>
      </c>
      <c r="E158" s="31" t="s">
        <v>693</v>
      </c>
      <c r="F158" s="21" t="s">
        <v>382</v>
      </c>
      <c r="G158" s="31" t="s">
        <v>87</v>
      </c>
      <c r="H158" s="21" t="s">
        <v>434</v>
      </c>
      <c r="I158" s="21" t="s">
        <v>385</v>
      </c>
      <c r="J158" s="31" t="s">
        <v>694</v>
      </c>
    </row>
    <row r="159" ht="42" customHeight="1" spans="1:10">
      <c r="A159" s="140" t="s">
        <v>337</v>
      </c>
      <c r="B159" s="21" t="s">
        <v>689</v>
      </c>
      <c r="C159" s="21" t="s">
        <v>379</v>
      </c>
      <c r="D159" s="21" t="s">
        <v>398</v>
      </c>
      <c r="E159" s="31" t="s">
        <v>695</v>
      </c>
      <c r="F159" s="21" t="s">
        <v>382</v>
      </c>
      <c r="G159" s="31" t="s">
        <v>696</v>
      </c>
      <c r="H159" s="21"/>
      <c r="I159" s="21" t="s">
        <v>396</v>
      </c>
      <c r="J159" s="31" t="s">
        <v>696</v>
      </c>
    </row>
    <row r="160" ht="42" customHeight="1" spans="1:10">
      <c r="A160" s="140" t="s">
        <v>337</v>
      </c>
      <c r="B160" s="21" t="s">
        <v>689</v>
      </c>
      <c r="C160" s="21" t="s">
        <v>400</v>
      </c>
      <c r="D160" s="21" t="s">
        <v>401</v>
      </c>
      <c r="E160" s="31" t="s">
        <v>697</v>
      </c>
      <c r="F160" s="21" t="s">
        <v>382</v>
      </c>
      <c r="G160" s="31" t="s">
        <v>698</v>
      </c>
      <c r="H160" s="21" t="s">
        <v>691</v>
      </c>
      <c r="I160" s="21" t="s">
        <v>385</v>
      </c>
      <c r="J160" s="31" t="s">
        <v>699</v>
      </c>
    </row>
    <row r="161" ht="42" customHeight="1" spans="1:10">
      <c r="A161" s="140" t="s">
        <v>337</v>
      </c>
      <c r="B161" s="21" t="s">
        <v>689</v>
      </c>
      <c r="C161" s="21" t="s">
        <v>400</v>
      </c>
      <c r="D161" s="21" t="s">
        <v>426</v>
      </c>
      <c r="E161" s="31" t="s">
        <v>700</v>
      </c>
      <c r="F161" s="21" t="s">
        <v>382</v>
      </c>
      <c r="G161" s="31" t="s">
        <v>701</v>
      </c>
      <c r="H161" s="21"/>
      <c r="I161" s="21" t="s">
        <v>396</v>
      </c>
      <c r="J161" s="31" t="s">
        <v>701</v>
      </c>
    </row>
    <row r="162" ht="42" customHeight="1" spans="1:10">
      <c r="A162" s="140" t="s">
        <v>337</v>
      </c>
      <c r="B162" s="21" t="s">
        <v>689</v>
      </c>
      <c r="C162" s="21" t="s">
        <v>406</v>
      </c>
      <c r="D162" s="21" t="s">
        <v>407</v>
      </c>
      <c r="E162" s="31" t="s">
        <v>702</v>
      </c>
      <c r="F162" s="21" t="s">
        <v>440</v>
      </c>
      <c r="G162" s="31" t="s">
        <v>444</v>
      </c>
      <c r="H162" s="21" t="s">
        <v>395</v>
      </c>
      <c r="I162" s="21" t="s">
        <v>385</v>
      </c>
      <c r="J162" s="31" t="s">
        <v>703</v>
      </c>
    </row>
  </sheetData>
  <mergeCells count="46">
    <mergeCell ref="A3:J3"/>
    <mergeCell ref="A4:H4"/>
    <mergeCell ref="A9:A18"/>
    <mergeCell ref="A19:A28"/>
    <mergeCell ref="A29:A33"/>
    <mergeCell ref="A34:A40"/>
    <mergeCell ref="A41:A46"/>
    <mergeCell ref="A47:A53"/>
    <mergeCell ref="A54:A60"/>
    <mergeCell ref="A61:A63"/>
    <mergeCell ref="A64:A74"/>
    <mergeCell ref="A75:A86"/>
    <mergeCell ref="A87:A93"/>
    <mergeCell ref="A94:A98"/>
    <mergeCell ref="A99:A106"/>
    <mergeCell ref="A107:A114"/>
    <mergeCell ref="A115:A121"/>
    <mergeCell ref="A122:A127"/>
    <mergeCell ref="A128:A133"/>
    <mergeCell ref="A134:A138"/>
    <mergeCell ref="A139:A141"/>
    <mergeCell ref="A142:A149"/>
    <mergeCell ref="A150:A156"/>
    <mergeCell ref="A157:A162"/>
    <mergeCell ref="B9:B18"/>
    <mergeCell ref="B19:B28"/>
    <mergeCell ref="B29:B33"/>
    <mergeCell ref="B34:B40"/>
    <mergeCell ref="B41:B46"/>
    <mergeCell ref="B47:B53"/>
    <mergeCell ref="B54:B60"/>
    <mergeCell ref="B61:B63"/>
    <mergeCell ref="B64:B74"/>
    <mergeCell ref="B75:B86"/>
    <mergeCell ref="B87:B93"/>
    <mergeCell ref="B94:B98"/>
    <mergeCell ref="B99:B106"/>
    <mergeCell ref="B107:B114"/>
    <mergeCell ref="B115:B121"/>
    <mergeCell ref="B122:B127"/>
    <mergeCell ref="B128:B133"/>
    <mergeCell ref="B134:B138"/>
    <mergeCell ref="B139:B141"/>
    <mergeCell ref="B142:B149"/>
    <mergeCell ref="B150:B156"/>
    <mergeCell ref="B157:B16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2025-02-25T09:40:00Z</dcterms:created>
  <dcterms:modified xsi:type="dcterms:W3CDTF">2025-03-03T03:12:49Z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