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94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<sst xmlns="http://schemas.openxmlformats.org/spreadsheetml/2006/main" count="848" uniqueCount="378">
  <si>
    <t>预算01-1表</t>
  </si>
  <si>
    <t>单位名称：昆明市官渡区融媒体中心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</si>
  <si>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</si>
  <si>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</si>
  <si>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</si>
  <si>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</si>
  <si>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</si>
  <si>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</si>
  <si>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</si>
  <si>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</si>
  <si>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</si>
  <si>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</si>
  <si>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</si>
  <si>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</si>
  <si>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</si>
  <si>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</si>
  <si>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</si>
  <si>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</si>
  <si>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</si>
  <si>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</si>
  <si>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</si>
  <si>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</si>
  <si>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</si>
  <si>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</si>
  <si>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</si>
  <si>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</si>
  <si>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</si>
  <si>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</si>
  <si>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</si>
  <si>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</si>
  <si>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</si>
  <si>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</si>
  <si>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</si>
  <si>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</si>
  <si>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</si>
  <si>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</si>
  <si>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</si>
  <si>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</si>
  <si>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</si>
  <si>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</si>
  <si>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</si>
  <si>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</si>
  <si>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</si>
  <si>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</si>
  <si>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</si>
  <si>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</si>
  <si>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</si>
  <si>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</si>
  <si>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</si>
  <si>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</si>
  <si>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</si>
  <si>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</si>
  <si>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</si>
  <si>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</si>
  <si>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</si>
  <si>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</si>
  <si>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</si>
  <si>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</si>
  <si>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</si>
  <si>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</si>
  <si>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</si>
  <si>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</si>
  <si>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</si>
  <si>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</si>
  <si>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</si>
  <si>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</si>
  <si>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</si>
  <si>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</si>
  <si>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</si>
  <si>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</si>
  <si>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</t>
  </si>
  <si>
    <t>昆明市官渡区融媒体中心</t>
  </si>
  <si>
    <t>416001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</si>
  <si>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</si>
  <si>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</si>
  <si>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</si>
  <si>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</si>
  <si>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</si>
  <si>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</si>
  <si>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</si>
  <si>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</si>
  <si>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</si>
  <si>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</si>
  <si>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</si>
  <si>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</si>
  <si>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</si>
  <si>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</si>
  <si>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</si>
  <si>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</si>
  <si>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</si>
  <si>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</si>
  <si>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</si>
  <si>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</si>
  <si>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</si>
  <si>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</si>
  <si>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</si>
  <si>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</si>
  <si>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</si>
  <si>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</si>
  <si>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</si>
  <si>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</si>
  <si>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</si>
  <si>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</si>
  <si>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2013350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</si>
  <si>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</si>
  <si>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</si>
  <si>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</si>
  <si>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</si>
  <si>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</si>
  <si>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</si>
  <si>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</si>
  <si>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</si>
  <si>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</si>
  <si>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</si>
  <si>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</si>
  <si>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</si>
  <si>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</si>
  <si>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</si>
  <si>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</si>
  <si>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</si>
  <si>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</si>
  <si>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</si>
  <si>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</si>
  <si>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</si>
  <si>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</si>
  <si>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</si>
  <si>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</si>
  <si>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</si>
  <si>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</si>
  <si>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</si>
  <si>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</si>
  <si>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</si>
  <si>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</si>
  <si>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</si>
  <si>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</si>
  <si>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</si>
  <si>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</si>
  <si>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</si>
  <si>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</si>
  <si>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</si>
  <si>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</si>
  <si>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</si>
  <si>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</si>
  <si>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</si>
  <si>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</si>
  <si>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</si>
  <si>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</si>
  <si>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</si>
  <si>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</si>
  <si>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</si>
  <si>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</si>
  <si>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</si>
  <si>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</si>
  <si>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</si>
  <si>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</si>
  <si>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</si>
  <si>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</si>
  <si>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</si>
  <si>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</si>
  <si>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</si>
  <si>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</si>
  <si>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</si>
  <si>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</si>
  <si>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</si>
  <si>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</si>
  <si>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</si>
  <si>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</si>
  <si>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</si>
  <si>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</si>
  <si>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</si>
  <si>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</si>
  <si>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</si>
  <si>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</si>
  <si>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</si>
  <si>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</si>
  <si>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</si>
  <si>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</si>
  <si>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</si>
  <si>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</si>
  <si>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</si>
  <si>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</si>
  <si>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</si>
  <si>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</si>
  <si>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</si>
  <si>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</si>
  <si>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</si>
  <si>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</si>
  <si>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</si>
  <si>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</si>
  <si>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</si>
  <si>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</si>
  <si>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</si>
  <si>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</si>
  <si>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</si>
  <si>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</si>
  <si>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</si>
  <si>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530111210000000004397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</si>
  <si>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</si>
  <si>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</si>
  <si>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</si>
  <si>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</si>
  <si>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</si>
  <si>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</si>
  <si>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</si>
  <si>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</si>
  <si>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</si>
  <si>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530111210000000004398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</si>
  <si>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</si>
  <si>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</si>
  <si>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</si>
  <si>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</si>
  <si>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</si>
  <si>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</si>
  <si>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</si>
  <si>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</si>
  <si>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</si>
  <si>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</si>
  <si>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</si>
  <si>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530111210000000004399</t>
  </si>
  <si>
    <t>30113</t>
  </si>
  <si>
    <t>530111210000000004401</t>
  </si>
  <si>
    <t>公车购置及运维费</t>
  </si>
  <si>
    <t>30231</t>
  </si>
  <si>
    <t>公务用车运行维护费</t>
  </si>
  <si>
    <t>530111210000000004403</t>
  </si>
  <si>
    <t>工会经费</t>
  </si>
  <si>
    <t>30228</t>
  </si>
  <si>
    <t>530111210000000004877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</si>
  <si>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</si>
  <si>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</si>
  <si>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</si>
  <si>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</si>
  <si>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</si>
  <si>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</si>
  <si>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</si>
  <si>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</si>
  <si>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</si>
  <si>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</si>
  <si>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</si>
  <si>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30229</t>
  </si>
  <si>
    <t>福利费</t>
  </si>
  <si>
    <t>30299</t>
  </si>
  <si>
    <t>其他商品和服务支出</t>
  </si>
  <si>
    <t>530111231100001461634</t>
  </si>
  <si>
    <t>事业人员绩效奖励</t>
  </si>
  <si>
    <t>530111231100001461636</t>
  </si>
  <si>
    <t>离退休人员支出</t>
  </si>
  <si>
    <t>30305</t>
  </si>
  <si>
    <t>生活补助</t>
  </si>
  <si>
    <t>530111241100002093740</t>
  </si>
  <si>
    <t>其他人员支出</t>
  </si>
  <si>
    <t>30199</t>
  </si>
  <si>
    <t>其他工资福利支出</t>
  </si>
  <si>
    <t>530111241100002102010</t>
  </si>
  <si>
    <t>离退休干部走访慰问经费</t>
  </si>
  <si>
    <t>530111251100003646128</t>
  </si>
  <si>
    <t>事业人员公共交通专项经费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</si>
  <si>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</si>
  <si>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</si>
  <si>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</si>
  <si>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</si>
  <si>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</si>
  <si>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</si>
  <si>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</si>
  <si>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</si>
  <si>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</si>
  <si>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</si>
  <si>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530111210000000003359</t>
  </si>
  <si>
    <t>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</si>
  <si>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</si>
  <si>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</si>
  <si>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</si>
  <si>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</si>
  <si>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</si>
  <si>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</si>
  <si>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</si>
  <si>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</si>
  <si>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</si>
  <si>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</si>
  <si>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“疫情防控与复工复产”“创文复检”“自贸区建设”“建党一百周年”“两会”等重大主题宣传活动，组织召开和参加上级新闻发布会，并协调舆情处理等工作。在中央和省市级主要新闻媒体刊播外宣稿件3000篇（条），其中：中央级40篇(条)、省级1500篇（条）、市级1460篇（条）。在中央、省、市、区级网络发稿2500条、转载5000条。</t>
  </si>
  <si>
    <t>产出指标</t>
  </si>
  <si>
    <t>数量指标</t>
  </si>
  <si>
    <t>采访稿件</t>
  </si>
  <si>
    <t>&gt;=</t>
  </si>
  <si>
    <t>3000</t>
  </si>
  <si>
    <t>篇</t>
  </si>
  <si>
    <t>定量指标</t>
  </si>
  <si>
    <t>在中央和省市级主要新闻媒体刊播外宣稿件4000篇（条），其中：中央级40篇(条)、省级1500篇（条）、市级1460篇（条）。在中央、省、市、区级网络发稿2500条、转载5000条。</t>
  </si>
  <si>
    <t>质量指标</t>
  </si>
  <si>
    <t>原创率</t>
  </si>
  <si>
    <t>95</t>
  </si>
  <si>
    <t>%</t>
  </si>
  <si>
    <t>官渡融媒APP、官渡微博、抖音等新媒体平台上的原创新闻稿件。</t>
  </si>
  <si>
    <t>时效指标</t>
  </si>
  <si>
    <t>出稿时间</t>
  </si>
  <si>
    <t>&lt;=</t>
  </si>
  <si>
    <t>24</t>
  </si>
  <si>
    <t>小时</t>
  </si>
  <si>
    <t>对当天的重大新闻应加快处理，有效率的做好一系列报道。对于其他突发事件，也立即处理，加快新闻的步伐。</t>
  </si>
  <si>
    <t>效益指标</t>
  </si>
  <si>
    <t>社会效益</t>
  </si>
  <si>
    <t>社会效应</t>
  </si>
  <si>
    <t>90</t>
  </si>
  <si>
    <t>定性指标</t>
  </si>
  <si>
    <t>做好正确的舆论导向，给人民群众一个好的社会效应。在做好正面宣传的同时，积极应对突发事件和负面报道，为我区经济社会发展营造良好的舆论环境。</t>
  </si>
  <si>
    <t>可持续影响</t>
  </si>
  <si>
    <t>官渡印象</t>
  </si>
  <si>
    <t>100</t>
  </si>
  <si>
    <t>加大对民众宣传力度，做到可持续发展，让更多的人认识到宣传的预测性和高效性。从经济、政治、文化、社会、生态和党建等方面开展好宣传报道，为全区经济社会发展营造良好舆论环境。</t>
  </si>
  <si>
    <t>满意度指标</t>
  </si>
  <si>
    <t>服务对象满意度</t>
  </si>
  <si>
    <t>社会公众满意度</t>
  </si>
  <si>
    <t>增强自我完善能力，把“人民群众满不满意、赞成不赞成、拥不拥护”作为检验新闻中心的最高标准。</t>
  </si>
  <si>
    <t>受益对象满意度</t>
  </si>
  <si>
    <t>讲好官渡故事、传播官渡声音、为官渡营造良好环境。</t>
  </si>
  <si>
    <t>内部人员满意度</t>
  </si>
  <si>
    <t>官渡区融媒体中心围绕区委区政府中心工作，着力提升新闻宣传水平和舆论引导能力。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</si>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</sst>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7">
    <xf numFmtId="0" fontId="0" fillId="0" borderId="0" xfId="0" applyFont="1" applyBorder="1"/>
    <xf numFmtId="0" fontId="0" fillId="0" borderId="0" xfId="0" applyFont="1" applyFill="1" applyBorder="1" applyAlignment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6" activePane="bottomLeft" state="frozen"/>
      <selection/>
      <selection pane="bottomLeft" activeCell="D7" sqref="D7:D25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2"/>
      <c r="B1" s="2"/>
      <c r="C1" s="2"/>
      <c r="D1" s="2"/>
    </row>
    <row r="2" ht="15" customHeight="1" spans="1:4">
      <c r="A2" s="47"/>
      <c r="B2" s="47"/>
      <c r="C2" s="47"/>
      <c r="D2" s="65" t="s">
        <v>0</v>
      </c>
    </row>
    <row r="3" ht="41.25" customHeight="1" spans="1:1">
      <c r="A3" s="42" t="str">
        <f>"2025"&amp;"年部门财务收支预算总表"</f>
        <v>2025年部门财务收支预算总表</v>
      </c>
    </row>
    <row r="4" ht="17.25" customHeight="1" spans="1:4">
      <c r="A4" s="45" t="s">
        <v>1</v>
      </c>
      <c r="B4" s="170"/>
      <c r="D4" s="148" t="s">
        <v>2</v>
      </c>
    </row>
    <row r="5" ht="23.25" customHeight="1" spans="1:4">
      <c r="A5" s="171" t="s">
        <v>3</v>
      </c>
      <c r="B5" s="172"/>
      <c r="C5" s="171" t="s">
        <v>4</v>
      </c>
      <c r="D5" s="172"/>
    </row>
    <row r="6" ht="24" customHeight="1" spans="1:4">
      <c r="A6" s="171" t="s">
        <v>5</v>
      </c>
      <c r="B6" s="171" t="s">
        <v>6</v>
      </c>
      <c r="C6" s="171" t="s">
        <v>7</v>
      </c>
      <c r="D6" s="171" t="s">
        <v>6</v>
      </c>
    </row>
    <row r="7" ht="17.25" customHeight="1" spans="1:4">
      <c r="A7" s="173" t="s">
        <v>8</v>
      </c>
      <c r="B7" s="81">
        <v>5796139</v>
      </c>
      <c r="C7" s="173" t="s">
        <v>9</v>
      </c>
      <c r="D7" s="147">
        <v>4128579</v>
      </c>
    </row>
    <row r="8" ht="17.25" customHeight="1" spans="1:4">
      <c r="A8" s="173" t="s">
        <v>10</v>
      </c>
      <c r="B8" s="81"/>
      <c r="C8" s="173" t="s">
        <v>11</v>
      </c>
      <c r="D8" s="147"/>
    </row>
    <row r="9" ht="17.25" customHeight="1" spans="1:4">
      <c r="A9" s="173" t="s">
        <v>12</v>
      </c>
      <c r="B9" s="81"/>
      <c r="C9" s="206" t="s">
        <v>13</v>
      </c>
      <c r="D9" s="147"/>
    </row>
    <row r="10" ht="17.25" customHeight="1" spans="1:4">
      <c r="A10" s="173" t="s">
        <v>14</v>
      </c>
      <c r="B10" s="81"/>
      <c r="C10" s="206" t="s">
        <v>15</v>
      </c>
      <c r="D10" s="147"/>
    </row>
    <row r="11" ht="17.25" customHeight="1" spans="1:4">
      <c r="A11" s="173" t="s">
        <v>16</v>
      </c>
      <c r="B11" s="81"/>
      <c r="C11" s="206" t="s">
        <v>17</v>
      </c>
      <c r="D11" s="147"/>
    </row>
    <row r="12" ht="17.25" customHeight="1" spans="1:4">
      <c r="A12" s="173" t="s">
        <v>18</v>
      </c>
      <c r="B12" s="81"/>
      <c r="C12" s="206" t="s">
        <v>19</v>
      </c>
      <c r="D12" s="147"/>
    </row>
    <row r="13" ht="17.25" customHeight="1" spans="1:4">
      <c r="A13" s="173" t="s">
        <v>20</v>
      </c>
      <c r="B13" s="81"/>
      <c r="C13" s="32" t="s">
        <v>21</v>
      </c>
      <c r="D13" s="147"/>
    </row>
    <row r="14" ht="17.25" customHeight="1" spans="1:4">
      <c r="A14" s="173" t="s">
        <v>22</v>
      </c>
      <c r="B14" s="81"/>
      <c r="C14" s="32" t="s">
        <v>23</v>
      </c>
      <c r="D14" s="147">
        <v>762560</v>
      </c>
    </row>
    <row r="15" ht="17.25" customHeight="1" spans="1:4">
      <c r="A15" s="173" t="s">
        <v>24</v>
      </c>
      <c r="B15" s="81"/>
      <c r="C15" s="32" t="s">
        <v>25</v>
      </c>
      <c r="D15" s="147">
        <v>465000</v>
      </c>
    </row>
    <row r="16" ht="17.25" customHeight="1" spans="1:4">
      <c r="A16" s="173" t="s">
        <v>26</v>
      </c>
      <c r="B16" s="81"/>
      <c r="C16" s="32" t="s">
        <v>27</v>
      </c>
      <c r="D16" s="147"/>
    </row>
    <row r="17" ht="17.25" customHeight="1" spans="1:4">
      <c r="A17" s="174"/>
      <c r="B17" s="81"/>
      <c r="C17" s="32" t="s">
        <v>28</v>
      </c>
      <c r="D17" s="147"/>
    </row>
    <row r="18" ht="17.25" customHeight="1" spans="1:4">
      <c r="A18" s="175"/>
      <c r="B18" s="81"/>
      <c r="C18" s="32" t="s">
        <v>29</v>
      </c>
      <c r="D18" s="147"/>
    </row>
    <row r="19" ht="17.25" customHeight="1" spans="1:4">
      <c r="A19" s="175"/>
      <c r="B19" s="81"/>
      <c r="C19" s="32" t="s">
        <v>30</v>
      </c>
      <c r="D19" s="147"/>
    </row>
    <row r="20" ht="17.25" customHeight="1" spans="1:4">
      <c r="A20" s="175"/>
      <c r="B20" s="81"/>
      <c r="C20" s="32" t="s">
        <v>31</v>
      </c>
      <c r="D20" s="147"/>
    </row>
    <row r="21" ht="17.25" customHeight="1" spans="1:4">
      <c r="A21" s="175"/>
      <c r="B21" s="81"/>
      <c r="C21" s="32" t="s">
        <v>32</v>
      </c>
      <c r="D21" s="147"/>
    </row>
    <row r="22" ht="17.25" customHeight="1" spans="1:4">
      <c r="A22" s="175"/>
      <c r="B22" s="81"/>
      <c r="C22" s="32" t="s">
        <v>33</v>
      </c>
      <c r="D22" s="147"/>
    </row>
    <row r="23" ht="17.25" customHeight="1" spans="1:4">
      <c r="A23" s="175"/>
      <c r="B23" s="81"/>
      <c r="C23" s="32" t="s">
        <v>34</v>
      </c>
      <c r="D23" s="147"/>
    </row>
    <row r="24" ht="17.25" customHeight="1" spans="1:4">
      <c r="A24" s="175"/>
      <c r="B24" s="81"/>
      <c r="C24" s="32" t="s">
        <v>35</v>
      </c>
      <c r="D24" s="147"/>
    </row>
    <row r="25" ht="17.25" customHeight="1" spans="1:4">
      <c r="A25" s="175"/>
      <c r="B25" s="81"/>
      <c r="C25" s="32" t="s">
        <v>36</v>
      </c>
      <c r="D25" s="147">
        <v>440000</v>
      </c>
    </row>
    <row r="26" ht="17.25" customHeight="1" spans="1:4">
      <c r="A26" s="175"/>
      <c r="B26" s="81"/>
      <c r="C26" s="32" t="s">
        <v>37</v>
      </c>
      <c r="D26" s="81"/>
    </row>
    <row r="27" ht="17.25" customHeight="1" spans="1:4">
      <c r="A27" s="175"/>
      <c r="B27" s="81"/>
      <c r="C27" s="174" t="s">
        <v>38</v>
      </c>
      <c r="D27" s="81"/>
    </row>
    <row r="28" ht="17.25" customHeight="1" spans="1:4">
      <c r="A28" s="175"/>
      <c r="B28" s="81"/>
      <c r="C28" s="32" t="s">
        <v>39</v>
      </c>
      <c r="D28" s="81"/>
    </row>
    <row r="29" ht="16.5" customHeight="1" spans="1:4">
      <c r="A29" s="175"/>
      <c r="B29" s="81"/>
      <c r="C29" s="32" t="s">
        <v>40</v>
      </c>
      <c r="D29" s="81"/>
    </row>
    <row r="30" ht="16.5" customHeight="1" spans="1:4">
      <c r="A30" s="175"/>
      <c r="B30" s="81"/>
      <c r="C30" s="174" t="s">
        <v>41</v>
      </c>
      <c r="D30" s="81"/>
    </row>
    <row r="31" ht="17.25" customHeight="1" spans="1:4">
      <c r="A31" s="175"/>
      <c r="B31" s="81"/>
      <c r="C31" s="174" t="s">
        <v>42</v>
      </c>
      <c r="D31" s="81"/>
    </row>
    <row r="32" ht="17.25" customHeight="1" spans="1:4">
      <c r="A32" s="175"/>
      <c r="B32" s="81"/>
      <c r="C32" s="32" t="s">
        <v>43</v>
      </c>
      <c r="D32" s="81"/>
    </row>
    <row r="33" ht="16.5" customHeight="1" spans="1:4">
      <c r="A33" s="175" t="s">
        <v>44</v>
      </c>
      <c r="B33" s="81">
        <v>5796139</v>
      </c>
      <c r="C33" s="175" t="s">
        <v>45</v>
      </c>
      <c r="D33" s="81">
        <v>5796139</v>
      </c>
    </row>
    <row r="34" ht="16.5" customHeight="1" spans="1:4">
      <c r="A34" s="174" t="s">
        <v>46</v>
      </c>
      <c r="B34" s="81"/>
      <c r="C34" s="174" t="s">
        <v>47</v>
      </c>
      <c r="D34" s="81"/>
    </row>
    <row r="35" ht="16.5" customHeight="1" spans="1:4">
      <c r="A35" s="32" t="s">
        <v>48</v>
      </c>
      <c r="B35" s="81"/>
      <c r="C35" s="32" t="s">
        <v>48</v>
      </c>
      <c r="D35" s="81"/>
    </row>
    <row r="36" ht="16.5" customHeight="1" spans="1:4">
      <c r="A36" s="32" t="s">
        <v>49</v>
      </c>
      <c r="B36" s="81"/>
      <c r="C36" s="32" t="s">
        <v>50</v>
      </c>
      <c r="D36" s="81"/>
    </row>
    <row r="37" ht="16.5" customHeight="1" spans="1:4">
      <c r="A37" s="176" t="s">
        <v>51</v>
      </c>
      <c r="B37" s="81">
        <v>5796139</v>
      </c>
      <c r="C37" s="176" t="s">
        <v>52</v>
      </c>
      <c r="D37" s="81">
        <v>5796139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9" t="s">
        <v>317</v>
      </c>
    </row>
    <row r="3" ht="42" customHeight="1" spans="1:6">
      <c r="A3" s="123" t="str">
        <f>"2025"&amp;"年部门政府性基金预算支出预算表"</f>
        <v>2025年部门政府性基金预算支出预算表</v>
      </c>
      <c r="B3" s="123" t="s">
        <v>318</v>
      </c>
      <c r="C3" s="124"/>
      <c r="D3" s="125"/>
      <c r="E3" s="125"/>
      <c r="F3" s="125"/>
    </row>
    <row r="4" ht="13.5" customHeight="1" spans="1:6">
      <c r="A4" s="6" t="s">
        <v>1</v>
      </c>
      <c r="B4" s="6" t="s">
        <v>319</v>
      </c>
      <c r="C4" s="120"/>
      <c r="D4" s="122"/>
      <c r="E4" s="122"/>
      <c r="F4" s="119" t="s">
        <v>2</v>
      </c>
    </row>
    <row r="5" ht="19.5" customHeight="1" spans="1:6">
      <c r="A5" s="126" t="s">
        <v>179</v>
      </c>
      <c r="B5" s="127" t="s">
        <v>74</v>
      </c>
      <c r="C5" s="126" t="s">
        <v>75</v>
      </c>
      <c r="D5" s="12" t="s">
        <v>320</v>
      </c>
      <c r="E5" s="13"/>
      <c r="F5" s="14"/>
    </row>
    <row r="6" ht="18.75" customHeight="1" spans="1:6">
      <c r="A6" s="128"/>
      <c r="B6" s="129"/>
      <c r="C6" s="128"/>
      <c r="D6" s="17" t="s">
        <v>56</v>
      </c>
      <c r="E6" s="12" t="s">
        <v>77</v>
      </c>
      <c r="F6" s="17" t="s">
        <v>78</v>
      </c>
    </row>
    <row r="7" ht="18.75" customHeight="1" spans="1:6">
      <c r="A7" s="69">
        <v>1</v>
      </c>
      <c r="B7" s="130" t="s">
        <v>85</v>
      </c>
      <c r="C7" s="69">
        <v>3</v>
      </c>
      <c r="D7" s="131">
        <v>4</v>
      </c>
      <c r="E7" s="131">
        <v>5</v>
      </c>
      <c r="F7" s="131">
        <v>6</v>
      </c>
    </row>
    <row r="8" ht="21" customHeight="1" spans="1:6">
      <c r="A8" s="22"/>
      <c r="B8" s="22"/>
      <c r="C8" s="22"/>
      <c r="D8" s="81"/>
      <c r="E8" s="81"/>
      <c r="F8" s="81"/>
    </row>
    <row r="9" ht="21" customHeight="1" spans="1:6">
      <c r="A9" s="22"/>
      <c r="B9" s="22"/>
      <c r="C9" s="22"/>
      <c r="D9" s="81"/>
      <c r="E9" s="81"/>
      <c r="F9" s="81"/>
    </row>
    <row r="10" ht="18.75" customHeight="1" spans="1:6">
      <c r="A10" s="132" t="s">
        <v>169</v>
      </c>
      <c r="B10" s="132" t="s">
        <v>169</v>
      </c>
      <c r="C10" s="133" t="s">
        <v>169</v>
      </c>
      <c r="D10" s="81"/>
      <c r="E10" s="81"/>
      <c r="F10" s="81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75" customHeight="1" spans="2:19">
      <c r="B2" s="85"/>
      <c r="C2" s="85"/>
      <c r="R2" s="4"/>
      <c r="S2" s="4" t="s">
        <v>321</v>
      </c>
    </row>
    <row r="3" ht="41.25" customHeight="1" spans="1:19">
      <c r="A3" s="74" t="str">
        <f>"2025"&amp;"年部门政府采购预算表"</f>
        <v>2025年部门政府采购预算表</v>
      </c>
      <c r="B3" s="67"/>
      <c r="C3" s="67"/>
      <c r="D3" s="5"/>
      <c r="E3" s="5"/>
      <c r="F3" s="5"/>
      <c r="G3" s="5"/>
      <c r="H3" s="5"/>
      <c r="I3" s="5"/>
      <c r="J3" s="5"/>
      <c r="K3" s="5"/>
      <c r="L3" s="5"/>
      <c r="M3" s="67"/>
      <c r="N3" s="5"/>
      <c r="O3" s="5"/>
      <c r="P3" s="67"/>
      <c r="Q3" s="5"/>
      <c r="R3" s="67"/>
      <c r="S3" s="67"/>
    </row>
    <row r="4" ht="18.75" customHeight="1" spans="1:19">
      <c r="A4" s="112" t="s">
        <v>1</v>
      </c>
      <c r="B4" s="87"/>
      <c r="C4" s="87"/>
      <c r="D4" s="8"/>
      <c r="E4" s="8"/>
      <c r="F4" s="8"/>
      <c r="G4" s="8"/>
      <c r="H4" s="8"/>
      <c r="I4" s="8"/>
      <c r="J4" s="8"/>
      <c r="K4" s="8"/>
      <c r="L4" s="8"/>
      <c r="R4" s="9"/>
      <c r="S4" s="119" t="s">
        <v>2</v>
      </c>
    </row>
    <row r="5" ht="15.75" customHeight="1" spans="1:19">
      <c r="A5" s="11" t="s">
        <v>178</v>
      </c>
      <c r="B5" s="88" t="s">
        <v>179</v>
      </c>
      <c r="C5" s="88" t="s">
        <v>322</v>
      </c>
      <c r="D5" s="89" t="s">
        <v>323</v>
      </c>
      <c r="E5" s="89" t="s">
        <v>324</v>
      </c>
      <c r="F5" s="89" t="s">
        <v>325</v>
      </c>
      <c r="G5" s="89" t="s">
        <v>326</v>
      </c>
      <c r="H5" s="89" t="s">
        <v>327</v>
      </c>
      <c r="I5" s="102" t="s">
        <v>186</v>
      </c>
      <c r="J5" s="102"/>
      <c r="K5" s="102"/>
      <c r="L5" s="102"/>
      <c r="M5" s="103"/>
      <c r="N5" s="102"/>
      <c r="O5" s="102"/>
      <c r="P5" s="82"/>
      <c r="Q5" s="102"/>
      <c r="R5" s="103"/>
      <c r="S5" s="83"/>
    </row>
    <row r="6" ht="17.25" customHeight="1" spans="1:19">
      <c r="A6" s="16"/>
      <c r="B6" s="90"/>
      <c r="C6" s="90"/>
      <c r="D6" s="91"/>
      <c r="E6" s="91"/>
      <c r="F6" s="91"/>
      <c r="G6" s="91"/>
      <c r="H6" s="91"/>
      <c r="I6" s="91" t="s">
        <v>56</v>
      </c>
      <c r="J6" s="91" t="s">
        <v>59</v>
      </c>
      <c r="K6" s="91" t="s">
        <v>328</v>
      </c>
      <c r="L6" s="91" t="s">
        <v>329</v>
      </c>
      <c r="M6" s="104" t="s">
        <v>330</v>
      </c>
      <c r="N6" s="105" t="s">
        <v>331</v>
      </c>
      <c r="O6" s="105"/>
      <c r="P6" s="110"/>
      <c r="Q6" s="105"/>
      <c r="R6" s="111"/>
      <c r="S6" s="92"/>
    </row>
    <row r="7" ht="54" customHeight="1" spans="1:19">
      <c r="A7" s="19"/>
      <c r="B7" s="92"/>
      <c r="C7" s="92"/>
      <c r="D7" s="93"/>
      <c r="E7" s="93"/>
      <c r="F7" s="93"/>
      <c r="G7" s="93"/>
      <c r="H7" s="93"/>
      <c r="I7" s="93"/>
      <c r="J7" s="93" t="s">
        <v>58</v>
      </c>
      <c r="K7" s="93"/>
      <c r="L7" s="93"/>
      <c r="M7" s="106"/>
      <c r="N7" s="93" t="s">
        <v>58</v>
      </c>
      <c r="O7" s="93" t="s">
        <v>65</v>
      </c>
      <c r="P7" s="92" t="s">
        <v>66</v>
      </c>
      <c r="Q7" s="93" t="s">
        <v>67</v>
      </c>
      <c r="R7" s="106" t="s">
        <v>68</v>
      </c>
      <c r="S7" s="92" t="s">
        <v>69</v>
      </c>
    </row>
    <row r="8" ht="18" customHeight="1" spans="1:19">
      <c r="A8" s="113">
        <v>1</v>
      </c>
      <c r="B8" s="113" t="s">
        <v>85</v>
      </c>
      <c r="C8" s="114">
        <v>3</v>
      </c>
      <c r="D8" s="114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</row>
    <row r="9" ht="21" customHeight="1" spans="1:19">
      <c r="A9" s="94"/>
      <c r="B9" s="95"/>
      <c r="C9" s="95"/>
      <c r="D9" s="96"/>
      <c r="E9" s="96"/>
      <c r="F9" s="96"/>
      <c r="G9" s="115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97" t="s">
        <v>169</v>
      </c>
      <c r="B10" s="98"/>
      <c r="C10" s="98"/>
      <c r="D10" s="99"/>
      <c r="E10" s="99"/>
      <c r="F10" s="99"/>
      <c r="G10" s="116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112" t="s">
        <v>332</v>
      </c>
      <c r="B11" s="6"/>
      <c r="C11" s="6"/>
      <c r="D11" s="112"/>
      <c r="E11" s="112"/>
      <c r="F11" s="112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100"/>
      <c r="O2" s="78"/>
      <c r="P2" s="78"/>
      <c r="Q2" s="85"/>
      <c r="R2" s="78"/>
      <c r="S2" s="108"/>
      <c r="T2" s="108" t="s">
        <v>333</v>
      </c>
    </row>
    <row r="3" ht="41.25" customHeight="1" spans="1:20">
      <c r="A3" s="74" t="str">
        <f>"2025"&amp;"年部门政府购买服务预算表"</f>
        <v>2025年部门政府购买服务预算表</v>
      </c>
      <c r="B3" s="67"/>
      <c r="C3" s="67"/>
      <c r="D3" s="67"/>
      <c r="E3" s="67"/>
      <c r="F3" s="67"/>
      <c r="G3" s="67"/>
      <c r="H3" s="86"/>
      <c r="I3" s="86"/>
      <c r="J3" s="86"/>
      <c r="K3" s="86"/>
      <c r="L3" s="86"/>
      <c r="M3" s="86"/>
      <c r="N3" s="101"/>
      <c r="O3" s="86"/>
      <c r="P3" s="86"/>
      <c r="Q3" s="67"/>
      <c r="R3" s="86"/>
      <c r="S3" s="101"/>
      <c r="T3" s="67"/>
    </row>
    <row r="4" ht="22.5" customHeight="1" spans="1:20">
      <c r="A4" s="75" t="s">
        <v>1</v>
      </c>
      <c r="B4" s="87"/>
      <c r="C4" s="87"/>
      <c r="D4" s="87"/>
      <c r="E4" s="87"/>
      <c r="F4" s="87"/>
      <c r="G4" s="87"/>
      <c r="H4" s="76"/>
      <c r="I4" s="76"/>
      <c r="J4" s="76"/>
      <c r="K4" s="76"/>
      <c r="L4" s="76"/>
      <c r="M4" s="76"/>
      <c r="N4" s="100"/>
      <c r="O4" s="78"/>
      <c r="P4" s="78"/>
      <c r="Q4" s="85"/>
      <c r="R4" s="78"/>
      <c r="S4" s="109"/>
      <c r="T4" s="108" t="s">
        <v>2</v>
      </c>
    </row>
    <row r="5" ht="24" customHeight="1" spans="1:20">
      <c r="A5" s="11" t="s">
        <v>178</v>
      </c>
      <c r="B5" s="88" t="s">
        <v>179</v>
      </c>
      <c r="C5" s="88" t="s">
        <v>322</v>
      </c>
      <c r="D5" s="88" t="s">
        <v>334</v>
      </c>
      <c r="E5" s="88" t="s">
        <v>335</v>
      </c>
      <c r="F5" s="88" t="s">
        <v>336</v>
      </c>
      <c r="G5" s="88" t="s">
        <v>337</v>
      </c>
      <c r="H5" s="89" t="s">
        <v>338</v>
      </c>
      <c r="I5" s="89" t="s">
        <v>339</v>
      </c>
      <c r="J5" s="102" t="s">
        <v>186</v>
      </c>
      <c r="K5" s="102"/>
      <c r="L5" s="102"/>
      <c r="M5" s="102"/>
      <c r="N5" s="103"/>
      <c r="O5" s="102"/>
      <c r="P5" s="102"/>
      <c r="Q5" s="82"/>
      <c r="R5" s="102"/>
      <c r="S5" s="103"/>
      <c r="T5" s="83"/>
    </row>
    <row r="6" ht="24" customHeight="1" spans="1:20">
      <c r="A6" s="16"/>
      <c r="B6" s="90"/>
      <c r="C6" s="90"/>
      <c r="D6" s="90"/>
      <c r="E6" s="90"/>
      <c r="F6" s="90"/>
      <c r="G6" s="90"/>
      <c r="H6" s="91"/>
      <c r="I6" s="91"/>
      <c r="J6" s="91" t="s">
        <v>56</v>
      </c>
      <c r="K6" s="91" t="s">
        <v>59</v>
      </c>
      <c r="L6" s="91" t="s">
        <v>328</v>
      </c>
      <c r="M6" s="91" t="s">
        <v>329</v>
      </c>
      <c r="N6" s="104" t="s">
        <v>330</v>
      </c>
      <c r="O6" s="105" t="s">
        <v>331</v>
      </c>
      <c r="P6" s="105"/>
      <c r="Q6" s="110"/>
      <c r="R6" s="105"/>
      <c r="S6" s="111"/>
      <c r="T6" s="92"/>
    </row>
    <row r="7" ht="54" customHeight="1" spans="1:20">
      <c r="A7" s="19"/>
      <c r="B7" s="92"/>
      <c r="C7" s="92"/>
      <c r="D7" s="92"/>
      <c r="E7" s="92"/>
      <c r="F7" s="92"/>
      <c r="G7" s="92"/>
      <c r="H7" s="93"/>
      <c r="I7" s="93"/>
      <c r="J7" s="93"/>
      <c r="K7" s="93" t="s">
        <v>58</v>
      </c>
      <c r="L7" s="93"/>
      <c r="M7" s="93"/>
      <c r="N7" s="106"/>
      <c r="O7" s="93" t="s">
        <v>58</v>
      </c>
      <c r="P7" s="93" t="s">
        <v>65</v>
      </c>
      <c r="Q7" s="92" t="s">
        <v>66</v>
      </c>
      <c r="R7" s="93" t="s">
        <v>67</v>
      </c>
      <c r="S7" s="106" t="s">
        <v>68</v>
      </c>
      <c r="T7" s="92" t="s">
        <v>69</v>
      </c>
    </row>
    <row r="8" ht="17.25" customHeight="1" spans="1:20">
      <c r="A8" s="20">
        <v>1</v>
      </c>
      <c r="B8" s="92">
        <v>2</v>
      </c>
      <c r="C8" s="20">
        <v>3</v>
      </c>
      <c r="D8" s="20">
        <v>4</v>
      </c>
      <c r="E8" s="92">
        <v>5</v>
      </c>
      <c r="F8" s="20">
        <v>6</v>
      </c>
      <c r="G8" s="20">
        <v>7</v>
      </c>
      <c r="H8" s="92">
        <v>8</v>
      </c>
      <c r="I8" s="20">
        <v>9</v>
      </c>
      <c r="J8" s="20">
        <v>10</v>
      </c>
      <c r="K8" s="92">
        <v>11</v>
      </c>
      <c r="L8" s="20">
        <v>12</v>
      </c>
      <c r="M8" s="20">
        <v>13</v>
      </c>
      <c r="N8" s="92">
        <v>14</v>
      </c>
      <c r="O8" s="20">
        <v>15</v>
      </c>
      <c r="P8" s="20">
        <v>16</v>
      </c>
      <c r="Q8" s="92">
        <v>17</v>
      </c>
      <c r="R8" s="20">
        <v>18</v>
      </c>
      <c r="S8" s="20">
        <v>19</v>
      </c>
      <c r="T8" s="20">
        <v>20</v>
      </c>
    </row>
    <row r="9" ht="21" customHeight="1" spans="1:20">
      <c r="A9" s="94"/>
      <c r="B9" s="95"/>
      <c r="C9" s="95"/>
      <c r="D9" s="95"/>
      <c r="E9" s="95"/>
      <c r="F9" s="95"/>
      <c r="G9" s="95"/>
      <c r="H9" s="96"/>
      <c r="I9" s="96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1" customHeight="1" spans="1:20">
      <c r="A10" s="97" t="s">
        <v>169</v>
      </c>
      <c r="B10" s="98"/>
      <c r="C10" s="98"/>
      <c r="D10" s="98"/>
      <c r="E10" s="98"/>
      <c r="F10" s="98"/>
      <c r="G10" s="98"/>
      <c r="H10" s="99"/>
      <c r="I10" s="107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7.25" customHeight="1" spans="4:24">
      <c r="D2" s="73"/>
      <c r="W2" s="4"/>
      <c r="X2" s="4" t="s">
        <v>340</v>
      </c>
    </row>
    <row r="3" ht="41.25" customHeight="1" spans="1:24">
      <c r="A3" s="74" t="str">
        <f>"2025"&amp;"年对下转移支付预算表"</f>
        <v>2025年对下转移支付预算表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7"/>
      <c r="X3" s="67"/>
    </row>
    <row r="4" ht="18" customHeight="1" spans="1:24">
      <c r="A4" s="75" t="s">
        <v>1</v>
      </c>
      <c r="B4" s="76"/>
      <c r="C4" s="76"/>
      <c r="D4" s="77"/>
      <c r="E4" s="78"/>
      <c r="F4" s="78"/>
      <c r="G4" s="78"/>
      <c r="H4" s="78"/>
      <c r="I4" s="78"/>
      <c r="W4" s="9"/>
      <c r="X4" s="9" t="s">
        <v>2</v>
      </c>
    </row>
    <row r="5" ht="19.5" customHeight="1" spans="1:24">
      <c r="A5" s="28" t="s">
        <v>341</v>
      </c>
      <c r="B5" s="12" t="s">
        <v>186</v>
      </c>
      <c r="C5" s="13"/>
      <c r="D5" s="13"/>
      <c r="E5" s="12" t="s">
        <v>342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2"/>
      <c r="X5" s="83"/>
    </row>
    <row r="6" ht="40.5" customHeight="1" spans="1:24">
      <c r="A6" s="20"/>
      <c r="B6" s="29" t="s">
        <v>56</v>
      </c>
      <c r="C6" s="11" t="s">
        <v>59</v>
      </c>
      <c r="D6" s="79" t="s">
        <v>328</v>
      </c>
      <c r="E6" s="49" t="s">
        <v>343</v>
      </c>
      <c r="F6" s="49" t="s">
        <v>344</v>
      </c>
      <c r="G6" s="49" t="s">
        <v>345</v>
      </c>
      <c r="H6" s="49" t="s">
        <v>346</v>
      </c>
      <c r="I6" s="49" t="s">
        <v>347</v>
      </c>
      <c r="J6" s="49" t="s">
        <v>348</v>
      </c>
      <c r="K6" s="49" t="s">
        <v>349</v>
      </c>
      <c r="L6" s="49" t="s">
        <v>350</v>
      </c>
      <c r="M6" s="49" t="s">
        <v>351</v>
      </c>
      <c r="N6" s="49" t="s">
        <v>352</v>
      </c>
      <c r="O6" s="49" t="s">
        <v>353</v>
      </c>
      <c r="P6" s="49" t="s">
        <v>354</v>
      </c>
      <c r="Q6" s="49" t="s">
        <v>355</v>
      </c>
      <c r="R6" s="49" t="s">
        <v>356</v>
      </c>
      <c r="S6" s="49" t="s">
        <v>357</v>
      </c>
      <c r="T6" s="49" t="s">
        <v>358</v>
      </c>
      <c r="U6" s="49" t="s">
        <v>359</v>
      </c>
      <c r="V6" s="49" t="s">
        <v>360</v>
      </c>
      <c r="W6" s="49" t="s">
        <v>361</v>
      </c>
      <c r="X6" s="84" t="s">
        <v>362</v>
      </c>
    </row>
    <row r="7" ht="19.5" customHeight="1" spans="1:24">
      <c r="A7" s="21">
        <v>1</v>
      </c>
      <c r="B7" s="21">
        <v>2</v>
      </c>
      <c r="C7" s="21">
        <v>3</v>
      </c>
      <c r="D7" s="80">
        <v>4</v>
      </c>
      <c r="E7" s="37">
        <v>5</v>
      </c>
      <c r="F7" s="21">
        <v>6</v>
      </c>
      <c r="G7" s="21">
        <v>7</v>
      </c>
      <c r="H7" s="80">
        <v>8</v>
      </c>
      <c r="I7" s="21">
        <v>9</v>
      </c>
      <c r="J7" s="21">
        <v>10</v>
      </c>
      <c r="K7" s="21">
        <v>11</v>
      </c>
      <c r="L7" s="80">
        <v>12</v>
      </c>
      <c r="M7" s="21">
        <v>13</v>
      </c>
      <c r="N7" s="21">
        <v>14</v>
      </c>
      <c r="O7" s="21">
        <v>15</v>
      </c>
      <c r="P7" s="80">
        <v>16</v>
      </c>
      <c r="Q7" s="21">
        <v>17</v>
      </c>
      <c r="R7" s="21">
        <v>18</v>
      </c>
      <c r="S7" s="21">
        <v>19</v>
      </c>
      <c r="T7" s="80">
        <v>20</v>
      </c>
      <c r="U7" s="80">
        <v>21</v>
      </c>
      <c r="V7" s="80">
        <v>22</v>
      </c>
      <c r="W7" s="37">
        <v>23</v>
      </c>
      <c r="X7" s="37">
        <v>24</v>
      </c>
    </row>
    <row r="8" ht="19.5" customHeight="1" spans="1:24">
      <c r="A8" s="3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19.5" customHeight="1" spans="1:24">
      <c r="A9" s="7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0:10">
      <c r="J2" s="4" t="s">
        <v>363</v>
      </c>
    </row>
    <row r="3" ht="41.25" customHeight="1" spans="1:10">
      <c r="A3" s="66" t="str">
        <f>"2025"&amp;"年市对下转移支付绩效目标表"</f>
        <v>2025年市对下转移支付绩效目标表</v>
      </c>
      <c r="B3" s="5"/>
      <c r="C3" s="5"/>
      <c r="D3" s="5"/>
      <c r="E3" s="5"/>
      <c r="F3" s="67"/>
      <c r="G3" s="5"/>
      <c r="H3" s="67"/>
      <c r="I3" s="67"/>
      <c r="J3" s="5"/>
    </row>
    <row r="4" ht="17.25" customHeight="1" spans="1:1">
      <c r="A4" s="6" t="s">
        <v>1</v>
      </c>
    </row>
    <row r="5" ht="44.25" customHeight="1" spans="1:10">
      <c r="A5" s="68" t="s">
        <v>341</v>
      </c>
      <c r="B5" s="68" t="s">
        <v>270</v>
      </c>
      <c r="C5" s="68" t="s">
        <v>271</v>
      </c>
      <c r="D5" s="68" t="s">
        <v>272</v>
      </c>
      <c r="E5" s="68" t="s">
        <v>273</v>
      </c>
      <c r="F5" s="69" t="s">
        <v>274</v>
      </c>
      <c r="G5" s="68" t="s">
        <v>275</v>
      </c>
      <c r="H5" s="69" t="s">
        <v>276</v>
      </c>
      <c r="I5" s="69" t="s">
        <v>277</v>
      </c>
      <c r="J5" s="68" t="s">
        <v>278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0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0"/>
      <c r="B8" s="22"/>
      <c r="C8" s="22"/>
      <c r="D8" s="22"/>
      <c r="E8" s="30"/>
      <c r="F8" s="22"/>
      <c r="G8" s="30"/>
      <c r="H8" s="22"/>
      <c r="I8" s="22"/>
      <c r="J8" s="30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39" t="s">
        <v>364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"2025"&amp;"年新增资产配置预算表"</f>
        <v>2025年新增资产配置预算表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">
        <v>1</v>
      </c>
      <c r="B4" s="46"/>
      <c r="C4" s="46"/>
      <c r="D4" s="47"/>
      <c r="F4" s="44"/>
      <c r="G4" s="43"/>
      <c r="H4" s="43"/>
      <c r="I4" s="65" t="s">
        <v>2</v>
      </c>
    </row>
    <row r="5" ht="28.5" customHeight="1" spans="1:9">
      <c r="A5" s="48" t="s">
        <v>178</v>
      </c>
      <c r="B5" s="49" t="s">
        <v>179</v>
      </c>
      <c r="C5" s="50" t="s">
        <v>365</v>
      </c>
      <c r="D5" s="48" t="s">
        <v>366</v>
      </c>
      <c r="E5" s="48" t="s">
        <v>367</v>
      </c>
      <c r="F5" s="48" t="s">
        <v>368</v>
      </c>
      <c r="G5" s="49" t="s">
        <v>369</v>
      </c>
      <c r="H5" s="37"/>
      <c r="I5" s="48"/>
    </row>
    <row r="6" ht="21" customHeight="1" spans="1:9">
      <c r="A6" s="50"/>
      <c r="B6" s="51"/>
      <c r="C6" s="51"/>
      <c r="D6" s="52"/>
      <c r="E6" s="51"/>
      <c r="F6" s="51"/>
      <c r="G6" s="49" t="s">
        <v>326</v>
      </c>
      <c r="H6" s="49" t="s">
        <v>370</v>
      </c>
      <c r="I6" s="49" t="s">
        <v>371</v>
      </c>
    </row>
    <row r="7" ht="17.25" customHeight="1" spans="1:9">
      <c r="A7" s="53" t="s">
        <v>84</v>
      </c>
      <c r="B7" s="54"/>
      <c r="C7" s="55" t="s">
        <v>85</v>
      </c>
      <c r="D7" s="53" t="s">
        <v>86</v>
      </c>
      <c r="E7" s="56" t="s">
        <v>87</v>
      </c>
      <c r="F7" s="53" t="s">
        <v>88</v>
      </c>
      <c r="G7" s="55" t="s">
        <v>89</v>
      </c>
      <c r="H7" s="57" t="s">
        <v>90</v>
      </c>
      <c r="I7" s="56" t="s">
        <v>91</v>
      </c>
    </row>
    <row r="8" ht="19.5" customHeight="1" spans="1:9">
      <c r="A8" s="58"/>
      <c r="B8" s="32"/>
      <c r="C8" s="32"/>
      <c r="D8" s="30"/>
      <c r="E8" s="22"/>
      <c r="F8" s="57"/>
      <c r="G8" s="59"/>
      <c r="H8" s="60"/>
      <c r="I8" s="60"/>
    </row>
    <row r="9" ht="19.5" customHeight="1" spans="1:9">
      <c r="A9" s="61" t="s">
        <v>56</v>
      </c>
      <c r="B9" s="62"/>
      <c r="C9" s="62"/>
      <c r="D9" s="63"/>
      <c r="E9" s="64"/>
      <c r="F9" s="64"/>
      <c r="G9" s="59"/>
      <c r="H9" s="60"/>
      <c r="I9" s="60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4:11">
      <c r="D2" s="3"/>
      <c r="E2" s="3"/>
      <c r="F2" s="3"/>
      <c r="G2" s="3"/>
      <c r="K2" s="4" t="s">
        <v>372</v>
      </c>
    </row>
    <row r="3" ht="41.25" customHeight="1" spans="1:11">
      <c r="A3" s="5" t="str">
        <f>"2025"&amp;"年上级转移支付补助项目支出预算表"</f>
        <v>2025年上级转移支付补助项目支出预算表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">
        <v>1</v>
      </c>
      <c r="B4" s="7"/>
      <c r="C4" s="7"/>
      <c r="D4" s="7"/>
      <c r="E4" s="7"/>
      <c r="F4" s="7"/>
      <c r="G4" s="7"/>
      <c r="H4" s="8"/>
      <c r="I4" s="8"/>
      <c r="J4" s="8"/>
      <c r="K4" s="9" t="s">
        <v>2</v>
      </c>
    </row>
    <row r="5" ht="21.75" customHeight="1" spans="1:11">
      <c r="A5" s="10" t="s">
        <v>260</v>
      </c>
      <c r="B5" s="10" t="s">
        <v>181</v>
      </c>
      <c r="C5" s="10" t="s">
        <v>261</v>
      </c>
      <c r="D5" s="11" t="s">
        <v>182</v>
      </c>
      <c r="E5" s="11" t="s">
        <v>183</v>
      </c>
      <c r="F5" s="11" t="s">
        <v>262</v>
      </c>
      <c r="G5" s="11" t="s">
        <v>263</v>
      </c>
      <c r="H5" s="28" t="s">
        <v>56</v>
      </c>
      <c r="I5" s="12" t="s">
        <v>373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29"/>
      <c r="I6" s="11" t="s">
        <v>59</v>
      </c>
      <c r="J6" s="11" t="s">
        <v>60</v>
      </c>
      <c r="K6" s="11" t="s">
        <v>61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58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7">
        <v>10</v>
      </c>
      <c r="K8" s="37">
        <v>11</v>
      </c>
    </row>
    <row r="9" ht="18.75" customHeight="1" spans="1:11">
      <c r="A9" s="30"/>
      <c r="B9" s="22"/>
      <c r="C9" s="30"/>
      <c r="D9" s="30"/>
      <c r="E9" s="30"/>
      <c r="F9" s="30"/>
      <c r="G9" s="30"/>
      <c r="H9" s="31"/>
      <c r="I9" s="38"/>
      <c r="J9" s="38"/>
      <c r="K9" s="31"/>
    </row>
    <row r="10" ht="18.75" customHeight="1" spans="1:11">
      <c r="A10" s="32"/>
      <c r="B10" s="22"/>
      <c r="C10" s="22"/>
      <c r="D10" s="22"/>
      <c r="E10" s="22"/>
      <c r="F10" s="22"/>
      <c r="G10" s="22"/>
      <c r="H10" s="33"/>
      <c r="I10" s="33"/>
      <c r="J10" s="33"/>
      <c r="K10" s="31"/>
    </row>
    <row r="11" ht="18.75" customHeight="1" spans="1:11">
      <c r="A11" s="34" t="s">
        <v>169</v>
      </c>
      <c r="B11" s="35"/>
      <c r="C11" s="35"/>
      <c r="D11" s="35"/>
      <c r="E11" s="35"/>
      <c r="F11" s="35"/>
      <c r="G11" s="36"/>
      <c r="H11" s="33"/>
      <c r="I11" s="33"/>
      <c r="J11" s="33"/>
      <c r="K11" s="31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A9" sqref="$A9:$XFD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374</v>
      </c>
    </row>
    <row r="3" ht="41.25" customHeight="1" spans="1:7">
      <c r="A3" s="5" t="str">
        <f>"2025"&amp;"年部门项目中期规划预算表"</f>
        <v>2025年部门项目中期规划预算表</v>
      </c>
      <c r="B3" s="5"/>
      <c r="C3" s="5"/>
      <c r="D3" s="5"/>
      <c r="E3" s="5"/>
      <c r="F3" s="5"/>
      <c r="G3" s="5"/>
    </row>
    <row r="4" ht="13.5" customHeight="1" spans="1:7">
      <c r="A4" s="6" t="s">
        <v>1</v>
      </c>
      <c r="B4" s="7"/>
      <c r="C4" s="7"/>
      <c r="D4" s="7"/>
      <c r="E4" s="8"/>
      <c r="F4" s="8"/>
      <c r="G4" s="9" t="s">
        <v>2</v>
      </c>
    </row>
    <row r="5" ht="21.75" customHeight="1" spans="1:7">
      <c r="A5" s="10" t="s">
        <v>261</v>
      </c>
      <c r="B5" s="10" t="s">
        <v>260</v>
      </c>
      <c r="C5" s="10" t="s">
        <v>181</v>
      </c>
      <c r="D5" s="11" t="s">
        <v>375</v>
      </c>
      <c r="E5" s="12" t="s">
        <v>59</v>
      </c>
      <c r="F5" s="13"/>
      <c r="G5" s="14"/>
    </row>
    <row r="6" ht="21.75" customHeight="1" spans="1:7">
      <c r="A6" s="15"/>
      <c r="B6" s="15"/>
      <c r="C6" s="15"/>
      <c r="D6" s="16"/>
      <c r="E6" s="17" t="str">
        <f>"2025"&amp;"年"</f>
        <v>2025年</v>
      </c>
      <c r="F6" s="11" t="str">
        <f>("2025"+1)&amp;"年"</f>
        <v>2026年</v>
      </c>
      <c r="G6" s="11" t="str">
        <f>("2025"+2)&amp;"年"</f>
        <v>2027年</v>
      </c>
    </row>
    <row r="7" ht="40.5" customHeight="1" spans="1:7">
      <c r="A7" s="18"/>
      <c r="B7" s="18"/>
      <c r="C7" s="18"/>
      <c r="D7" s="19"/>
      <c r="E7" s="20"/>
      <c r="F7" s="19" t="s">
        <v>58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7.25" customHeight="1" spans="1:7">
      <c r="A9" s="22" t="s">
        <v>71</v>
      </c>
      <c r="B9" s="23"/>
      <c r="C9" s="23"/>
      <c r="D9" s="22"/>
      <c r="E9" s="24">
        <v>20000</v>
      </c>
      <c r="F9" s="24"/>
      <c r="G9" s="24"/>
    </row>
    <row r="10" s="1" customFormat="1" ht="18.75" customHeight="1" spans="1:7">
      <c r="A10" s="22"/>
      <c r="B10" s="22" t="s">
        <v>376</v>
      </c>
      <c r="C10" s="22" t="s">
        <v>268</v>
      </c>
      <c r="D10" s="22" t="s">
        <v>377</v>
      </c>
      <c r="E10" s="24">
        <v>20000</v>
      </c>
      <c r="F10" s="24"/>
      <c r="G10" s="24"/>
    </row>
    <row r="11" s="1" customFormat="1" ht="18.75" customHeight="1" spans="1:7">
      <c r="A11" s="25" t="s">
        <v>56</v>
      </c>
      <c r="B11" s="26"/>
      <c r="C11" s="26"/>
      <c r="D11" s="27"/>
      <c r="E11" s="24">
        <v>20000</v>
      </c>
      <c r="F11" s="24"/>
      <c r="G11" s="24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A12" sqref="$A12:$XFD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">
      <c r="A2" s="65" t="s">
        <v>53</v>
      </c>
    </row>
    <row r="3" ht="41.25" customHeight="1" spans="1:1">
      <c r="A3" s="42" t="str">
        <f>"2025"&amp;"年部门收入预算表"</f>
        <v>2025年部门收入预算表</v>
      </c>
    </row>
    <row r="4" ht="17.25" customHeight="1" spans="1:19">
      <c r="A4" s="45" t="s">
        <v>1</v>
      </c>
      <c r="S4" s="47" t="s">
        <v>2</v>
      </c>
    </row>
    <row r="5" ht="21.75" customHeight="1" spans="1:19">
      <c r="A5" s="192" t="s">
        <v>54</v>
      </c>
      <c r="B5" s="193" t="s">
        <v>55</v>
      </c>
      <c r="C5" s="193" t="s">
        <v>56</v>
      </c>
      <c r="D5" s="194" t="s">
        <v>57</v>
      </c>
      <c r="E5" s="194"/>
      <c r="F5" s="194"/>
      <c r="G5" s="194"/>
      <c r="H5" s="194"/>
      <c r="I5" s="132"/>
      <c r="J5" s="194"/>
      <c r="K5" s="194"/>
      <c r="L5" s="194"/>
      <c r="M5" s="194"/>
      <c r="N5" s="201"/>
      <c r="O5" s="194" t="s">
        <v>46</v>
      </c>
      <c r="P5" s="194"/>
      <c r="Q5" s="194"/>
      <c r="R5" s="194"/>
      <c r="S5" s="201"/>
    </row>
    <row r="6" ht="27" customHeight="1" spans="1:19">
      <c r="A6" s="195"/>
      <c r="B6" s="196"/>
      <c r="C6" s="196"/>
      <c r="D6" s="196" t="s">
        <v>58</v>
      </c>
      <c r="E6" s="196" t="s">
        <v>59</v>
      </c>
      <c r="F6" s="196" t="s">
        <v>60</v>
      </c>
      <c r="G6" s="196" t="s">
        <v>61</v>
      </c>
      <c r="H6" s="196" t="s">
        <v>62</v>
      </c>
      <c r="I6" s="202" t="s">
        <v>63</v>
      </c>
      <c r="J6" s="203"/>
      <c r="K6" s="203"/>
      <c r="L6" s="203"/>
      <c r="M6" s="203"/>
      <c r="N6" s="204"/>
      <c r="O6" s="196" t="s">
        <v>58</v>
      </c>
      <c r="P6" s="196" t="s">
        <v>59</v>
      </c>
      <c r="Q6" s="196" t="s">
        <v>60</v>
      </c>
      <c r="R6" s="196" t="s">
        <v>61</v>
      </c>
      <c r="S6" s="196" t="s">
        <v>64</v>
      </c>
    </row>
    <row r="7" ht="30" customHeight="1" spans="1:19">
      <c r="A7" s="197"/>
      <c r="B7" s="107"/>
      <c r="C7" s="116"/>
      <c r="D7" s="116"/>
      <c r="E7" s="116"/>
      <c r="F7" s="116"/>
      <c r="G7" s="116"/>
      <c r="H7" s="116"/>
      <c r="I7" s="72" t="s">
        <v>58</v>
      </c>
      <c r="J7" s="204" t="s">
        <v>65</v>
      </c>
      <c r="K7" s="204" t="s">
        <v>66</v>
      </c>
      <c r="L7" s="204" t="s">
        <v>67</v>
      </c>
      <c r="M7" s="204" t="s">
        <v>68</v>
      </c>
      <c r="N7" s="204" t="s">
        <v>69</v>
      </c>
      <c r="O7" s="205"/>
      <c r="P7" s="205"/>
      <c r="Q7" s="205"/>
      <c r="R7" s="205"/>
      <c r="S7" s="116"/>
    </row>
    <row r="8" ht="15" customHeight="1" spans="1:19">
      <c r="A8" s="198">
        <v>1</v>
      </c>
      <c r="B8" s="198">
        <v>2</v>
      </c>
      <c r="C8" s="198">
        <v>3</v>
      </c>
      <c r="D8" s="198">
        <v>4</v>
      </c>
      <c r="E8" s="198">
        <v>5</v>
      </c>
      <c r="F8" s="198">
        <v>6</v>
      </c>
      <c r="G8" s="198">
        <v>7</v>
      </c>
      <c r="H8" s="198">
        <v>8</v>
      </c>
      <c r="I8" s="72">
        <v>9</v>
      </c>
      <c r="J8" s="198">
        <v>10</v>
      </c>
      <c r="K8" s="198">
        <v>11</v>
      </c>
      <c r="L8" s="198">
        <v>12</v>
      </c>
      <c r="M8" s="198">
        <v>13</v>
      </c>
      <c r="N8" s="198">
        <v>14</v>
      </c>
      <c r="O8" s="198">
        <v>15</v>
      </c>
      <c r="P8" s="198">
        <v>16</v>
      </c>
      <c r="Q8" s="198">
        <v>17</v>
      </c>
      <c r="R8" s="198">
        <v>18</v>
      </c>
      <c r="S8" s="198">
        <v>19</v>
      </c>
    </row>
    <row r="9" s="1" customFormat="1" ht="18" customHeight="1" spans="1:19">
      <c r="A9" s="22" t="s">
        <v>70</v>
      </c>
      <c r="B9" s="22" t="s">
        <v>71</v>
      </c>
      <c r="C9" s="147">
        <v>5796139</v>
      </c>
      <c r="D9" s="147">
        <v>5796139</v>
      </c>
      <c r="E9" s="147">
        <v>5796139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</row>
    <row r="10" s="1" customFormat="1" ht="18" customHeight="1" spans="1:19">
      <c r="A10" s="199" t="s">
        <v>72</v>
      </c>
      <c r="B10" s="199" t="s">
        <v>71</v>
      </c>
      <c r="C10" s="147">
        <v>5796139</v>
      </c>
      <c r="D10" s="147">
        <v>5796139</v>
      </c>
      <c r="E10" s="147">
        <v>5796139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  <row r="11" s="1" customFormat="1" ht="18" customHeight="1" spans="1:19">
      <c r="A11" s="50" t="s">
        <v>56</v>
      </c>
      <c r="B11" s="200"/>
      <c r="C11" s="147">
        <v>5796139</v>
      </c>
      <c r="D11" s="147">
        <v>5796139</v>
      </c>
      <c r="E11" s="147">
        <v>5796139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pane ySplit="1" topLeftCell="A5" activePane="bottomLeft" state="frozen"/>
      <selection/>
      <selection pane="bottomLeft" activeCell="A8" sqref="$A8:$XFD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">
      <c r="A2" s="47" t="s">
        <v>73</v>
      </c>
    </row>
    <row r="3" ht="41.25" customHeight="1" spans="1:1">
      <c r="A3" s="42" t="str">
        <f>"2025"&amp;"年部门支出预算表"</f>
        <v>2025年部门支出预算表</v>
      </c>
    </row>
    <row r="4" ht="17.25" customHeight="1" spans="1:15">
      <c r="A4" s="45" t="s">
        <v>1</v>
      </c>
      <c r="O4" s="47" t="s">
        <v>2</v>
      </c>
    </row>
    <row r="5" ht="27" customHeight="1" spans="1:15">
      <c r="A5" s="178" t="s">
        <v>74</v>
      </c>
      <c r="B5" s="178" t="s">
        <v>75</v>
      </c>
      <c r="C5" s="178" t="s">
        <v>56</v>
      </c>
      <c r="D5" s="179" t="s">
        <v>59</v>
      </c>
      <c r="E5" s="180"/>
      <c r="F5" s="181"/>
      <c r="G5" s="182" t="s">
        <v>60</v>
      </c>
      <c r="H5" s="182" t="s">
        <v>61</v>
      </c>
      <c r="I5" s="182" t="s">
        <v>76</v>
      </c>
      <c r="J5" s="179" t="s">
        <v>63</v>
      </c>
      <c r="K5" s="180"/>
      <c r="L5" s="180"/>
      <c r="M5" s="180"/>
      <c r="N5" s="189"/>
      <c r="O5" s="190"/>
    </row>
    <row r="6" ht="42" customHeight="1" spans="1:15">
      <c r="A6" s="183"/>
      <c r="B6" s="183"/>
      <c r="C6" s="184"/>
      <c r="D6" s="185" t="s">
        <v>58</v>
      </c>
      <c r="E6" s="185" t="s">
        <v>77</v>
      </c>
      <c r="F6" s="185" t="s">
        <v>78</v>
      </c>
      <c r="G6" s="184"/>
      <c r="H6" s="184"/>
      <c r="I6" s="191"/>
      <c r="J6" s="185" t="s">
        <v>58</v>
      </c>
      <c r="K6" s="171" t="s">
        <v>79</v>
      </c>
      <c r="L6" s="171" t="s">
        <v>80</v>
      </c>
      <c r="M6" s="171" t="s">
        <v>81</v>
      </c>
      <c r="N6" s="171" t="s">
        <v>82</v>
      </c>
      <c r="O6" s="171" t="s">
        <v>83</v>
      </c>
    </row>
    <row r="7" ht="18" customHeight="1" spans="1:15">
      <c r="A7" s="53" t="s">
        <v>84</v>
      </c>
      <c r="B7" s="53" t="s">
        <v>85</v>
      </c>
      <c r="C7" s="53" t="s">
        <v>86</v>
      </c>
      <c r="D7" s="57" t="s">
        <v>87</v>
      </c>
      <c r="E7" s="57" t="s">
        <v>88</v>
      </c>
      <c r="F7" s="57" t="s">
        <v>89</v>
      </c>
      <c r="G7" s="57" t="s">
        <v>90</v>
      </c>
      <c r="H7" s="57" t="s">
        <v>91</v>
      </c>
      <c r="I7" s="57" t="s">
        <v>92</v>
      </c>
      <c r="J7" s="57" t="s">
        <v>93</v>
      </c>
      <c r="K7" s="57" t="s">
        <v>94</v>
      </c>
      <c r="L7" s="57" t="s">
        <v>95</v>
      </c>
      <c r="M7" s="57" t="s">
        <v>96</v>
      </c>
      <c r="N7" s="53" t="s">
        <v>97</v>
      </c>
      <c r="O7" s="57" t="s">
        <v>98</v>
      </c>
    </row>
    <row r="8" s="1" customFormat="1" ht="21" customHeight="1" spans="1:15">
      <c r="A8" s="58" t="s">
        <v>99</v>
      </c>
      <c r="B8" s="58" t="s">
        <v>100</v>
      </c>
      <c r="C8" s="147">
        <v>4128579</v>
      </c>
      <c r="D8" s="147">
        <v>4128579</v>
      </c>
      <c r="E8" s="147">
        <v>4108579</v>
      </c>
      <c r="F8" s="147">
        <v>20000</v>
      </c>
      <c r="G8" s="147"/>
      <c r="H8" s="147"/>
      <c r="I8" s="147"/>
      <c r="J8" s="147"/>
      <c r="K8" s="147"/>
      <c r="L8" s="147"/>
      <c r="M8" s="147"/>
      <c r="N8" s="147"/>
      <c r="O8" s="147"/>
    </row>
    <row r="9" s="1" customFormat="1" ht="21" customHeight="1" spans="1:15">
      <c r="A9" s="186" t="s">
        <v>101</v>
      </c>
      <c r="B9" s="186" t="s">
        <v>102</v>
      </c>
      <c r="C9" s="147">
        <v>4128579</v>
      </c>
      <c r="D9" s="147">
        <v>4128579</v>
      </c>
      <c r="E9" s="147">
        <v>4108579</v>
      </c>
      <c r="F9" s="147">
        <v>20000</v>
      </c>
      <c r="G9" s="147"/>
      <c r="H9" s="147"/>
      <c r="I9" s="147"/>
      <c r="J9" s="147"/>
      <c r="K9" s="147"/>
      <c r="L9" s="147"/>
      <c r="M9" s="147"/>
      <c r="N9" s="147"/>
      <c r="O9" s="147"/>
    </row>
    <row r="10" s="1" customFormat="1" ht="21" customHeight="1" spans="1:15">
      <c r="A10" s="187" t="s">
        <v>103</v>
      </c>
      <c r="B10" s="187" t="s">
        <v>104</v>
      </c>
      <c r="C10" s="147">
        <v>4128579</v>
      </c>
      <c r="D10" s="147">
        <v>4128579</v>
      </c>
      <c r="E10" s="147">
        <v>4108579</v>
      </c>
      <c r="F10" s="147">
        <v>20000</v>
      </c>
      <c r="G10" s="147"/>
      <c r="H10" s="147"/>
      <c r="I10" s="147"/>
      <c r="J10" s="147"/>
      <c r="K10" s="147"/>
      <c r="L10" s="147"/>
      <c r="M10" s="147"/>
      <c r="N10" s="147"/>
      <c r="O10" s="147"/>
    </row>
    <row r="11" s="1" customFormat="1" ht="21" customHeight="1" spans="1:15">
      <c r="A11" s="58" t="s">
        <v>105</v>
      </c>
      <c r="B11" s="58" t="s">
        <v>106</v>
      </c>
      <c r="C11" s="147">
        <v>762560</v>
      </c>
      <c r="D11" s="147">
        <v>762560</v>
      </c>
      <c r="E11" s="147">
        <v>762560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</row>
    <row r="12" s="1" customFormat="1" ht="21" customHeight="1" spans="1:15">
      <c r="A12" s="186" t="s">
        <v>107</v>
      </c>
      <c r="B12" s="186" t="s">
        <v>108</v>
      </c>
      <c r="C12" s="147">
        <v>762560</v>
      </c>
      <c r="D12" s="147">
        <v>762560</v>
      </c>
      <c r="E12" s="147">
        <v>762560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s="1" customFormat="1" ht="21" customHeight="1" spans="1:15">
      <c r="A13" s="187" t="s">
        <v>109</v>
      </c>
      <c r="B13" s="187" t="s">
        <v>110</v>
      </c>
      <c r="C13" s="147">
        <v>149600</v>
      </c>
      <c r="D13" s="147">
        <v>149600</v>
      </c>
      <c r="E13" s="147">
        <v>149600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="1" customFormat="1" ht="21" customHeight="1" spans="1:15">
      <c r="A14" s="187" t="s">
        <v>111</v>
      </c>
      <c r="B14" s="187" t="s">
        <v>112</v>
      </c>
      <c r="C14" s="147">
        <v>440000</v>
      </c>
      <c r="D14" s="147">
        <v>440000</v>
      </c>
      <c r="E14" s="147">
        <v>440000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="1" customFormat="1" ht="21" customHeight="1" spans="1:15">
      <c r="A15" s="187" t="s">
        <v>113</v>
      </c>
      <c r="B15" s="187" t="s">
        <v>114</v>
      </c>
      <c r="C15" s="147">
        <v>172960</v>
      </c>
      <c r="D15" s="147">
        <v>172960</v>
      </c>
      <c r="E15" s="147">
        <v>172960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="1" customFormat="1" ht="21" customHeight="1" spans="1:15">
      <c r="A16" s="58" t="s">
        <v>115</v>
      </c>
      <c r="B16" s="58" t="s">
        <v>116</v>
      </c>
      <c r="C16" s="147">
        <v>465000</v>
      </c>
      <c r="D16" s="147">
        <v>465000</v>
      </c>
      <c r="E16" s="147">
        <v>465000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s="1" customFormat="1" ht="21" customHeight="1" spans="1:15">
      <c r="A17" s="186" t="s">
        <v>117</v>
      </c>
      <c r="B17" s="186" t="s">
        <v>118</v>
      </c>
      <c r="C17" s="147">
        <v>465000</v>
      </c>
      <c r="D17" s="147">
        <v>465000</v>
      </c>
      <c r="E17" s="147">
        <v>465000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="1" customFormat="1" ht="21" customHeight="1" spans="1:15">
      <c r="A18" s="187" t="s">
        <v>119</v>
      </c>
      <c r="B18" s="187" t="s">
        <v>120</v>
      </c>
      <c r="C18" s="147">
        <v>200000</v>
      </c>
      <c r="D18" s="147">
        <v>200000</v>
      </c>
      <c r="E18" s="147">
        <v>200000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s="1" customFormat="1" ht="21" customHeight="1" spans="1:15">
      <c r="A19" s="187" t="s">
        <v>121</v>
      </c>
      <c r="B19" s="187" t="s">
        <v>122</v>
      </c>
      <c r="C19" s="147">
        <v>150000</v>
      </c>
      <c r="D19" s="147">
        <v>150000</v>
      </c>
      <c r="E19" s="147">
        <v>150000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s="1" customFormat="1" ht="21" customHeight="1" spans="1:15">
      <c r="A20" s="187" t="s">
        <v>123</v>
      </c>
      <c r="B20" s="187" t="s">
        <v>124</v>
      </c>
      <c r="C20" s="147">
        <v>115000</v>
      </c>
      <c r="D20" s="147">
        <v>115000</v>
      </c>
      <c r="E20" s="147">
        <v>115000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="1" customFormat="1" ht="21" customHeight="1" spans="1:15">
      <c r="A21" s="58" t="s">
        <v>125</v>
      </c>
      <c r="B21" s="58" t="s">
        <v>126</v>
      </c>
      <c r="C21" s="147">
        <v>440000</v>
      </c>
      <c r="D21" s="147">
        <v>440000</v>
      </c>
      <c r="E21" s="147">
        <v>440000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s="1" customFormat="1" ht="21" customHeight="1" spans="1:15">
      <c r="A22" s="186" t="s">
        <v>127</v>
      </c>
      <c r="B22" s="186" t="s">
        <v>128</v>
      </c>
      <c r="C22" s="147">
        <v>440000</v>
      </c>
      <c r="D22" s="147">
        <v>440000</v>
      </c>
      <c r="E22" s="147">
        <v>440000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s="1" customFormat="1" ht="21" customHeight="1" spans="1:15">
      <c r="A23" s="187" t="s">
        <v>129</v>
      </c>
      <c r="B23" s="187" t="s">
        <v>130</v>
      </c>
      <c r="C23" s="147">
        <v>440000</v>
      </c>
      <c r="D23" s="147">
        <v>440000</v>
      </c>
      <c r="E23" s="147">
        <v>440000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s="1" customFormat="1" ht="21" customHeight="1" spans="1:15">
      <c r="A24" s="188" t="s">
        <v>56</v>
      </c>
      <c r="B24" s="36"/>
      <c r="C24" s="147">
        <v>5796139</v>
      </c>
      <c r="D24" s="147">
        <v>5796139</v>
      </c>
      <c r="E24" s="147">
        <v>5776139</v>
      </c>
      <c r="F24" s="147">
        <v>20000</v>
      </c>
      <c r="G24" s="147"/>
      <c r="H24" s="147"/>
      <c r="I24" s="147"/>
      <c r="J24" s="147"/>
      <c r="K24" s="147"/>
      <c r="L24" s="147"/>
      <c r="M24" s="147"/>
      <c r="N24" s="147"/>
      <c r="O24" s="147"/>
    </row>
  </sheetData>
  <mergeCells count="12">
    <mergeCell ref="A2:O2"/>
    <mergeCell ref="A3:O3"/>
    <mergeCell ref="A4:B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8" activePane="bottomLeft" state="frozen"/>
      <selection/>
      <selection pane="bottomLeft" activeCell="D34" sqref="D3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2"/>
      <c r="B1" s="2"/>
      <c r="C1" s="2"/>
      <c r="D1" s="2"/>
    </row>
    <row r="2" ht="15" customHeight="1" spans="1:4">
      <c r="A2" s="43"/>
      <c r="B2" s="47"/>
      <c r="C2" s="47"/>
      <c r="D2" s="47" t="s">
        <v>131</v>
      </c>
    </row>
    <row r="3" ht="41.25" customHeight="1" spans="1:1">
      <c r="A3" s="42" t="str">
        <f>"2025"&amp;"年部门财政拨款收支预算总表"</f>
        <v>2025年部门财政拨款收支预算总表</v>
      </c>
    </row>
    <row r="4" ht="17.25" customHeight="1" spans="1:4">
      <c r="A4" s="45" t="s">
        <v>1</v>
      </c>
      <c r="B4" s="170"/>
      <c r="D4" s="47" t="s">
        <v>2</v>
      </c>
    </row>
    <row r="5" ht="17.25" customHeight="1" spans="1:4">
      <c r="A5" s="171" t="s">
        <v>3</v>
      </c>
      <c r="B5" s="172"/>
      <c r="C5" s="171" t="s">
        <v>4</v>
      </c>
      <c r="D5" s="172"/>
    </row>
    <row r="6" ht="18.75" customHeight="1" spans="1:4">
      <c r="A6" s="171" t="s">
        <v>5</v>
      </c>
      <c r="B6" s="171" t="s">
        <v>6</v>
      </c>
      <c r="C6" s="171" t="s">
        <v>7</v>
      </c>
      <c r="D6" s="171" t="s">
        <v>6</v>
      </c>
    </row>
    <row r="7" ht="16.5" customHeight="1" spans="1:4">
      <c r="A7" s="173" t="s">
        <v>132</v>
      </c>
      <c r="B7" s="147">
        <v>5796139</v>
      </c>
      <c r="C7" s="173" t="s">
        <v>133</v>
      </c>
      <c r="D7" s="147">
        <v>5796139</v>
      </c>
    </row>
    <row r="8" ht="16.5" customHeight="1" spans="1:4">
      <c r="A8" s="173" t="s">
        <v>134</v>
      </c>
      <c r="B8" s="147">
        <v>5796139</v>
      </c>
      <c r="C8" s="173" t="s">
        <v>135</v>
      </c>
      <c r="D8" s="147">
        <v>4128579</v>
      </c>
    </row>
    <row r="9" ht="16.5" customHeight="1" spans="1:4">
      <c r="A9" s="173" t="s">
        <v>136</v>
      </c>
      <c r="B9" s="81"/>
      <c r="C9" s="173" t="s">
        <v>137</v>
      </c>
      <c r="D9" s="147"/>
    </row>
    <row r="10" ht="16.5" customHeight="1" spans="1:4">
      <c r="A10" s="173" t="s">
        <v>138</v>
      </c>
      <c r="B10" s="81"/>
      <c r="C10" s="173" t="s">
        <v>139</v>
      </c>
      <c r="D10" s="147"/>
    </row>
    <row r="11" ht="16.5" customHeight="1" spans="1:4">
      <c r="A11" s="173" t="s">
        <v>140</v>
      </c>
      <c r="B11" s="81"/>
      <c r="C11" s="173" t="s">
        <v>141</v>
      </c>
      <c r="D11" s="147"/>
    </row>
    <row r="12" ht="16.5" customHeight="1" spans="1:4">
      <c r="A12" s="173" t="s">
        <v>134</v>
      </c>
      <c r="B12" s="81"/>
      <c r="C12" s="173" t="s">
        <v>142</v>
      </c>
      <c r="D12" s="147"/>
    </row>
    <row r="13" ht="16.5" customHeight="1" spans="1:4">
      <c r="A13" s="174" t="s">
        <v>136</v>
      </c>
      <c r="B13" s="81"/>
      <c r="C13" s="70" t="s">
        <v>143</v>
      </c>
      <c r="D13" s="147"/>
    </row>
    <row r="14" ht="16.5" customHeight="1" spans="1:4">
      <c r="A14" s="174" t="s">
        <v>138</v>
      </c>
      <c r="B14" s="81"/>
      <c r="C14" s="70" t="s">
        <v>144</v>
      </c>
      <c r="D14" s="147"/>
    </row>
    <row r="15" ht="16.5" customHeight="1" spans="1:4">
      <c r="A15" s="175"/>
      <c r="B15" s="81"/>
      <c r="C15" s="70" t="s">
        <v>145</v>
      </c>
      <c r="D15" s="147">
        <v>762560</v>
      </c>
    </row>
    <row r="16" ht="16.5" customHeight="1" spans="1:4">
      <c r="A16" s="175"/>
      <c r="B16" s="81"/>
      <c r="C16" s="70" t="s">
        <v>146</v>
      </c>
      <c r="D16" s="147">
        <v>465000</v>
      </c>
    </row>
    <row r="17" ht="16.5" customHeight="1" spans="1:4">
      <c r="A17" s="175"/>
      <c r="B17" s="81"/>
      <c r="C17" s="70" t="s">
        <v>147</v>
      </c>
      <c r="D17" s="147"/>
    </row>
    <row r="18" ht="16.5" customHeight="1" spans="1:4">
      <c r="A18" s="175"/>
      <c r="B18" s="81"/>
      <c r="C18" s="70" t="s">
        <v>148</v>
      </c>
      <c r="D18" s="147"/>
    </row>
    <row r="19" ht="16.5" customHeight="1" spans="1:4">
      <c r="A19" s="175"/>
      <c r="B19" s="81"/>
      <c r="C19" s="70" t="s">
        <v>149</v>
      </c>
      <c r="D19" s="147"/>
    </row>
    <row r="20" ht="16.5" customHeight="1" spans="1:4">
      <c r="A20" s="175"/>
      <c r="B20" s="81"/>
      <c r="C20" s="70" t="s">
        <v>150</v>
      </c>
      <c r="D20" s="147"/>
    </row>
    <row r="21" ht="16.5" customHeight="1" spans="1:4">
      <c r="A21" s="175"/>
      <c r="B21" s="81"/>
      <c r="C21" s="70" t="s">
        <v>151</v>
      </c>
      <c r="D21" s="147"/>
    </row>
    <row r="22" ht="16.5" customHeight="1" spans="1:4">
      <c r="A22" s="175"/>
      <c r="B22" s="81"/>
      <c r="C22" s="70" t="s">
        <v>152</v>
      </c>
      <c r="D22" s="147"/>
    </row>
    <row r="23" ht="16.5" customHeight="1" spans="1:4">
      <c r="A23" s="175"/>
      <c r="B23" s="81"/>
      <c r="C23" s="70" t="s">
        <v>153</v>
      </c>
      <c r="D23" s="147"/>
    </row>
    <row r="24" ht="16.5" customHeight="1" spans="1:4">
      <c r="A24" s="175"/>
      <c r="B24" s="81"/>
      <c r="C24" s="70" t="s">
        <v>154</v>
      </c>
      <c r="D24" s="147"/>
    </row>
    <row r="25" ht="16.5" customHeight="1" spans="1:4">
      <c r="A25" s="175"/>
      <c r="B25" s="81"/>
      <c r="C25" s="70" t="s">
        <v>155</v>
      </c>
      <c r="D25" s="147"/>
    </row>
    <row r="26" ht="16.5" customHeight="1" spans="1:4">
      <c r="A26" s="175"/>
      <c r="B26" s="81"/>
      <c r="C26" s="70" t="s">
        <v>156</v>
      </c>
      <c r="D26" s="147">
        <v>440000</v>
      </c>
    </row>
    <row r="27" ht="16.5" customHeight="1" spans="1:4">
      <c r="A27" s="175"/>
      <c r="B27" s="81"/>
      <c r="C27" s="70" t="s">
        <v>157</v>
      </c>
      <c r="D27" s="81"/>
    </row>
    <row r="28" ht="16.5" customHeight="1" spans="1:4">
      <c r="A28" s="175"/>
      <c r="B28" s="81"/>
      <c r="C28" s="70" t="s">
        <v>158</v>
      </c>
      <c r="D28" s="81"/>
    </row>
    <row r="29" ht="16.5" customHeight="1" spans="1:4">
      <c r="A29" s="175"/>
      <c r="B29" s="81"/>
      <c r="C29" s="70" t="s">
        <v>159</v>
      </c>
      <c r="D29" s="81"/>
    </row>
    <row r="30" ht="16.5" customHeight="1" spans="1:4">
      <c r="A30" s="175"/>
      <c r="B30" s="81"/>
      <c r="C30" s="70" t="s">
        <v>160</v>
      </c>
      <c r="D30" s="81"/>
    </row>
    <row r="31" ht="16.5" customHeight="1" spans="1:4">
      <c r="A31" s="175"/>
      <c r="B31" s="81"/>
      <c r="C31" s="70" t="s">
        <v>161</v>
      </c>
      <c r="D31" s="81"/>
    </row>
    <row r="32" ht="16.5" customHeight="1" spans="1:4">
      <c r="A32" s="175"/>
      <c r="B32" s="81"/>
      <c r="C32" s="174" t="s">
        <v>162</v>
      </c>
      <c r="D32" s="81"/>
    </row>
    <row r="33" ht="16.5" customHeight="1" spans="1:4">
      <c r="A33" s="175"/>
      <c r="B33" s="81"/>
      <c r="C33" s="174" t="s">
        <v>163</v>
      </c>
      <c r="D33" s="81"/>
    </row>
    <row r="34" ht="16.5" customHeight="1" spans="1:4">
      <c r="A34" s="175"/>
      <c r="B34" s="81"/>
      <c r="C34" s="30" t="s">
        <v>164</v>
      </c>
      <c r="D34" s="81"/>
    </row>
    <row r="35" ht="15" customHeight="1" spans="1:4">
      <c r="A35" s="176" t="s">
        <v>51</v>
      </c>
      <c r="B35" s="177">
        <v>5796139</v>
      </c>
      <c r="C35" s="176" t="s">
        <v>52</v>
      </c>
      <c r="D35" s="177">
        <v>5796139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6" activePane="bottomLeft" state="frozen"/>
      <selection/>
      <selection pane="bottomLeft" activeCell="A8" sqref="$A8:$XFD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customHeight="1" spans="4:7">
      <c r="D2" s="140"/>
      <c r="F2" s="73"/>
      <c r="G2" s="148" t="s">
        <v>165</v>
      </c>
    </row>
    <row r="3" ht="41.25" customHeight="1" spans="1:7">
      <c r="A3" s="125" t="str">
        <f>"2025"&amp;"年一般公共预算支出预算表（按功能科目分类）"</f>
        <v>2025年一般公共预算支出预算表（按功能科目分类）</v>
      </c>
      <c r="B3" s="125"/>
      <c r="C3" s="125"/>
      <c r="D3" s="125"/>
      <c r="E3" s="125"/>
      <c r="F3" s="125"/>
      <c r="G3" s="125"/>
    </row>
    <row r="4" ht="18" customHeight="1" spans="1:7">
      <c r="A4" s="6" t="s">
        <v>1</v>
      </c>
      <c r="F4" s="122"/>
      <c r="G4" s="148" t="s">
        <v>2</v>
      </c>
    </row>
    <row r="5" ht="20.25" customHeight="1" spans="1:7">
      <c r="A5" s="165" t="s">
        <v>166</v>
      </c>
      <c r="B5" s="166"/>
      <c r="C5" s="126" t="s">
        <v>56</v>
      </c>
      <c r="D5" s="156" t="s">
        <v>77</v>
      </c>
      <c r="E5" s="13"/>
      <c r="F5" s="14"/>
      <c r="G5" s="144" t="s">
        <v>78</v>
      </c>
    </row>
    <row r="6" ht="20.25" customHeight="1" spans="1:7">
      <c r="A6" s="167" t="s">
        <v>74</v>
      </c>
      <c r="B6" s="167" t="s">
        <v>75</v>
      </c>
      <c r="C6" s="20"/>
      <c r="D6" s="131" t="s">
        <v>58</v>
      </c>
      <c r="E6" s="131" t="s">
        <v>167</v>
      </c>
      <c r="F6" s="131" t="s">
        <v>168</v>
      </c>
      <c r="G6" s="146"/>
    </row>
    <row r="7" ht="15" customHeight="1" spans="1:7">
      <c r="A7" s="61" t="s">
        <v>84</v>
      </c>
      <c r="B7" s="61" t="s">
        <v>85</v>
      </c>
      <c r="C7" s="61" t="s">
        <v>86</v>
      </c>
      <c r="D7" s="61" t="s">
        <v>87</v>
      </c>
      <c r="E7" s="61" t="s">
        <v>88</v>
      </c>
      <c r="F7" s="61" t="s">
        <v>89</v>
      </c>
      <c r="G7" s="61" t="s">
        <v>90</v>
      </c>
    </row>
    <row r="8" s="1" customFormat="1" ht="18" customHeight="1" spans="1:7">
      <c r="A8" s="135" t="s">
        <v>99</v>
      </c>
      <c r="B8" s="135" t="s">
        <v>100</v>
      </c>
      <c r="C8" s="147">
        <v>4128579</v>
      </c>
      <c r="D8" s="147">
        <v>4108579</v>
      </c>
      <c r="E8" s="147">
        <v>3810669</v>
      </c>
      <c r="F8" s="147">
        <v>297910</v>
      </c>
      <c r="G8" s="147">
        <v>20000</v>
      </c>
    </row>
    <row r="9" s="1" customFormat="1" ht="18" customHeight="1" spans="1:7">
      <c r="A9" s="138" t="s">
        <v>101</v>
      </c>
      <c r="B9" s="138" t="s">
        <v>102</v>
      </c>
      <c r="C9" s="147">
        <v>4128579</v>
      </c>
      <c r="D9" s="147">
        <v>4108579</v>
      </c>
      <c r="E9" s="147">
        <v>3810669</v>
      </c>
      <c r="F9" s="147">
        <v>297910</v>
      </c>
      <c r="G9" s="147">
        <v>20000</v>
      </c>
    </row>
    <row r="10" s="1" customFormat="1" ht="18" customHeight="1" spans="1:7">
      <c r="A10" s="139" t="s">
        <v>103</v>
      </c>
      <c r="B10" s="139" t="s">
        <v>104</v>
      </c>
      <c r="C10" s="147">
        <v>4128579</v>
      </c>
      <c r="D10" s="147">
        <v>4108579</v>
      </c>
      <c r="E10" s="147">
        <v>3810669</v>
      </c>
      <c r="F10" s="147">
        <v>297910</v>
      </c>
      <c r="G10" s="147">
        <v>20000</v>
      </c>
    </row>
    <row r="11" s="1" customFormat="1" ht="18" customHeight="1" spans="1:7">
      <c r="A11" s="135" t="s">
        <v>105</v>
      </c>
      <c r="B11" s="135" t="s">
        <v>106</v>
      </c>
      <c r="C11" s="147">
        <v>762560</v>
      </c>
      <c r="D11" s="147">
        <v>762560</v>
      </c>
      <c r="E11" s="147">
        <v>742160</v>
      </c>
      <c r="F11" s="147">
        <v>20400</v>
      </c>
      <c r="G11" s="147"/>
    </row>
    <row r="12" s="1" customFormat="1" ht="18" customHeight="1" spans="1:7">
      <c r="A12" s="138" t="s">
        <v>107</v>
      </c>
      <c r="B12" s="138" t="s">
        <v>108</v>
      </c>
      <c r="C12" s="147">
        <v>762560</v>
      </c>
      <c r="D12" s="147">
        <v>762560</v>
      </c>
      <c r="E12" s="147">
        <v>742160</v>
      </c>
      <c r="F12" s="147">
        <v>20400</v>
      </c>
      <c r="G12" s="147"/>
    </row>
    <row r="13" s="1" customFormat="1" ht="18" customHeight="1" spans="1:7">
      <c r="A13" s="139" t="s">
        <v>109</v>
      </c>
      <c r="B13" s="139" t="s">
        <v>110</v>
      </c>
      <c r="C13" s="147">
        <v>149600</v>
      </c>
      <c r="D13" s="147">
        <v>149600</v>
      </c>
      <c r="E13" s="147">
        <v>129200</v>
      </c>
      <c r="F13" s="147">
        <v>20400</v>
      </c>
      <c r="G13" s="147"/>
    </row>
    <row r="14" s="1" customFormat="1" ht="18" customHeight="1" spans="1:7">
      <c r="A14" s="139" t="s">
        <v>111</v>
      </c>
      <c r="B14" s="139" t="s">
        <v>112</v>
      </c>
      <c r="C14" s="147">
        <v>440000</v>
      </c>
      <c r="D14" s="147">
        <v>440000</v>
      </c>
      <c r="E14" s="147">
        <v>440000</v>
      </c>
      <c r="F14" s="147"/>
      <c r="G14" s="147"/>
    </row>
    <row r="15" s="1" customFormat="1" ht="18" customHeight="1" spans="1:7">
      <c r="A15" s="139" t="s">
        <v>113</v>
      </c>
      <c r="B15" s="139" t="s">
        <v>114</v>
      </c>
      <c r="C15" s="147">
        <v>172960</v>
      </c>
      <c r="D15" s="147">
        <v>172960</v>
      </c>
      <c r="E15" s="147">
        <v>172960</v>
      </c>
      <c r="F15" s="147"/>
      <c r="G15" s="147"/>
    </row>
    <row r="16" s="1" customFormat="1" ht="18" customHeight="1" spans="1:7">
      <c r="A16" s="135" t="s">
        <v>115</v>
      </c>
      <c r="B16" s="135" t="s">
        <v>116</v>
      </c>
      <c r="C16" s="147">
        <v>465000</v>
      </c>
      <c r="D16" s="147">
        <v>465000</v>
      </c>
      <c r="E16" s="147">
        <v>465000</v>
      </c>
      <c r="F16" s="147"/>
      <c r="G16" s="147"/>
    </row>
    <row r="17" s="1" customFormat="1" ht="18" customHeight="1" spans="1:7">
      <c r="A17" s="138" t="s">
        <v>117</v>
      </c>
      <c r="B17" s="138" t="s">
        <v>118</v>
      </c>
      <c r="C17" s="147">
        <v>465000</v>
      </c>
      <c r="D17" s="147">
        <v>465000</v>
      </c>
      <c r="E17" s="147">
        <v>465000</v>
      </c>
      <c r="F17" s="147"/>
      <c r="G17" s="147"/>
    </row>
    <row r="18" s="1" customFormat="1" ht="18" customHeight="1" spans="1:7">
      <c r="A18" s="139" t="s">
        <v>119</v>
      </c>
      <c r="B18" s="139" t="s">
        <v>120</v>
      </c>
      <c r="C18" s="147">
        <v>200000</v>
      </c>
      <c r="D18" s="147">
        <v>200000</v>
      </c>
      <c r="E18" s="147">
        <v>200000</v>
      </c>
      <c r="F18" s="147"/>
      <c r="G18" s="147"/>
    </row>
    <row r="19" s="1" customFormat="1" ht="18" customHeight="1" spans="1:7">
      <c r="A19" s="139" t="s">
        <v>121</v>
      </c>
      <c r="B19" s="139" t="s">
        <v>122</v>
      </c>
      <c r="C19" s="147">
        <v>150000</v>
      </c>
      <c r="D19" s="147">
        <v>150000</v>
      </c>
      <c r="E19" s="147">
        <v>150000</v>
      </c>
      <c r="F19" s="147"/>
      <c r="G19" s="147"/>
    </row>
    <row r="20" s="1" customFormat="1" ht="18" customHeight="1" spans="1:7">
      <c r="A20" s="139" t="s">
        <v>123</v>
      </c>
      <c r="B20" s="139" t="s">
        <v>124</v>
      </c>
      <c r="C20" s="147">
        <v>115000</v>
      </c>
      <c r="D20" s="147">
        <v>115000</v>
      </c>
      <c r="E20" s="147">
        <v>115000</v>
      </c>
      <c r="F20" s="147"/>
      <c r="G20" s="147"/>
    </row>
    <row r="21" s="1" customFormat="1" ht="18" customHeight="1" spans="1:7">
      <c r="A21" s="135" t="s">
        <v>125</v>
      </c>
      <c r="B21" s="135" t="s">
        <v>126</v>
      </c>
      <c r="C21" s="147">
        <v>440000</v>
      </c>
      <c r="D21" s="147">
        <v>440000</v>
      </c>
      <c r="E21" s="147">
        <v>440000</v>
      </c>
      <c r="F21" s="147"/>
      <c r="G21" s="147"/>
    </row>
    <row r="22" s="1" customFormat="1" ht="18" customHeight="1" spans="1:7">
      <c r="A22" s="138" t="s">
        <v>127</v>
      </c>
      <c r="B22" s="138" t="s">
        <v>128</v>
      </c>
      <c r="C22" s="147">
        <v>440000</v>
      </c>
      <c r="D22" s="147">
        <v>440000</v>
      </c>
      <c r="E22" s="147">
        <v>440000</v>
      </c>
      <c r="F22" s="147"/>
      <c r="G22" s="147"/>
    </row>
    <row r="23" s="1" customFormat="1" ht="18" customHeight="1" spans="1:7">
      <c r="A23" s="139" t="s">
        <v>129</v>
      </c>
      <c r="B23" s="139" t="s">
        <v>130</v>
      </c>
      <c r="C23" s="147">
        <v>440000</v>
      </c>
      <c r="D23" s="147">
        <v>440000</v>
      </c>
      <c r="E23" s="147">
        <v>440000</v>
      </c>
      <c r="F23" s="147"/>
      <c r="G23" s="147"/>
    </row>
    <row r="24" s="1" customFormat="1" ht="18" customHeight="1" spans="1:7">
      <c r="A24" s="168" t="s">
        <v>169</v>
      </c>
      <c r="B24" s="169"/>
      <c r="C24" s="147">
        <v>5796139</v>
      </c>
      <c r="D24" s="147">
        <v>5776139</v>
      </c>
      <c r="E24" s="147">
        <v>5457829</v>
      </c>
      <c r="F24" s="147">
        <v>318310</v>
      </c>
      <c r="G24" s="147">
        <v>20000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pane ySplit="1" topLeftCell="A2" activePane="bottomLeft" state="frozen"/>
      <selection/>
      <selection pane="bottomLeft"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4"/>
      <c r="B2" s="44"/>
      <c r="C2" s="44"/>
      <c r="D2" s="44"/>
      <c r="E2" s="43"/>
      <c r="F2" s="161" t="s">
        <v>170</v>
      </c>
    </row>
    <row r="3" ht="41.25" customHeight="1" spans="1:6">
      <c r="A3" s="162" t="str">
        <f>"2025"&amp;"年一般公共预算“三公”经费支出预算表"</f>
        <v>2025年一般公共预算“三公”经费支出预算表</v>
      </c>
      <c r="B3" s="44"/>
      <c r="C3" s="44"/>
      <c r="D3" s="44"/>
      <c r="E3" s="43"/>
      <c r="F3" s="44"/>
    </row>
    <row r="4" customHeight="1" spans="1:6">
      <c r="A4" s="112" t="s">
        <v>1</v>
      </c>
      <c r="B4" s="163"/>
      <c r="D4" s="44"/>
      <c r="E4" s="43"/>
      <c r="F4" s="65" t="s">
        <v>2</v>
      </c>
    </row>
    <row r="5" ht="27" customHeight="1" spans="1:6">
      <c r="A5" s="48" t="s">
        <v>171</v>
      </c>
      <c r="B5" s="48" t="s">
        <v>172</v>
      </c>
      <c r="C5" s="50" t="s">
        <v>173</v>
      </c>
      <c r="D5" s="48"/>
      <c r="E5" s="49"/>
      <c r="F5" s="48" t="s">
        <v>174</v>
      </c>
    </row>
    <row r="6" ht="28.5" customHeight="1" spans="1:6">
      <c r="A6" s="164"/>
      <c r="B6" s="52"/>
      <c r="C6" s="49" t="s">
        <v>58</v>
      </c>
      <c r="D6" s="49" t="s">
        <v>175</v>
      </c>
      <c r="E6" s="49" t="s">
        <v>176</v>
      </c>
      <c r="F6" s="51"/>
    </row>
    <row r="7" ht="17.25" customHeight="1" spans="1:6">
      <c r="A7" s="57" t="s">
        <v>84</v>
      </c>
      <c r="B7" s="57" t="s">
        <v>85</v>
      </c>
      <c r="C7" s="57" t="s">
        <v>86</v>
      </c>
      <c r="D7" s="57" t="s">
        <v>87</v>
      </c>
      <c r="E7" s="57" t="s">
        <v>88</v>
      </c>
      <c r="F7" s="57" t="s">
        <v>89</v>
      </c>
    </row>
    <row r="8" s="1" customFormat="1" ht="17.25" customHeight="1" spans="1:6">
      <c r="A8" s="147">
        <v>79200</v>
      </c>
      <c r="B8" s="147"/>
      <c r="C8" s="147">
        <v>79200</v>
      </c>
      <c r="D8" s="147"/>
      <c r="E8" s="147">
        <v>79200</v>
      </c>
      <c r="F8" s="147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topLeftCell="D1" workbookViewId="0">
      <pane ySplit="1" topLeftCell="A20" activePane="bottomLeft" state="frozen"/>
      <selection/>
      <selection pane="bottomLeft" activeCell="J39" sqref="J39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3.5" customHeight="1" spans="2:24">
      <c r="B2" s="140"/>
      <c r="C2" s="149"/>
      <c r="E2" s="150"/>
      <c r="F2" s="150"/>
      <c r="G2" s="150"/>
      <c r="H2" s="150"/>
      <c r="I2" s="85"/>
      <c r="J2" s="85"/>
      <c r="K2" s="85"/>
      <c r="L2" s="85"/>
      <c r="M2" s="85"/>
      <c r="N2" s="85"/>
      <c r="R2" s="85"/>
      <c r="V2" s="149"/>
      <c r="X2" s="4" t="s">
        <v>177</v>
      </c>
    </row>
    <row r="3" ht="45.75" customHeight="1" spans="1:24">
      <c r="A3" s="67" t="str">
        <f>"2025"&amp;"年部门基本支出预算表"</f>
        <v>2025年部门基本支出预算表</v>
      </c>
      <c r="B3" s="5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  <c r="P3" s="5"/>
      <c r="Q3" s="5"/>
      <c r="R3" s="67"/>
      <c r="S3" s="67"/>
      <c r="T3" s="67"/>
      <c r="U3" s="67"/>
      <c r="V3" s="67"/>
      <c r="W3" s="67"/>
      <c r="X3" s="67"/>
    </row>
    <row r="4" ht="18.75" customHeight="1" spans="1:24">
      <c r="A4" s="6" t="s">
        <v>1</v>
      </c>
      <c r="B4" s="7"/>
      <c r="C4" s="151"/>
      <c r="D4" s="151"/>
      <c r="E4" s="151"/>
      <c r="F4" s="151"/>
      <c r="G4" s="151"/>
      <c r="H4" s="151"/>
      <c r="I4" s="87"/>
      <c r="J4" s="87"/>
      <c r="K4" s="87"/>
      <c r="L4" s="87"/>
      <c r="M4" s="87"/>
      <c r="N4" s="87"/>
      <c r="O4" s="8"/>
      <c r="P4" s="8"/>
      <c r="Q4" s="8"/>
      <c r="R4" s="87"/>
      <c r="V4" s="149"/>
      <c r="X4" s="4" t="s">
        <v>2</v>
      </c>
    </row>
    <row r="5" ht="18" customHeight="1" spans="1:24">
      <c r="A5" s="10" t="s">
        <v>178</v>
      </c>
      <c r="B5" s="10" t="s">
        <v>179</v>
      </c>
      <c r="C5" s="10" t="s">
        <v>180</v>
      </c>
      <c r="D5" s="10" t="s">
        <v>181</v>
      </c>
      <c r="E5" s="10" t="s">
        <v>182</v>
      </c>
      <c r="F5" s="10" t="s">
        <v>183</v>
      </c>
      <c r="G5" s="10" t="s">
        <v>184</v>
      </c>
      <c r="H5" s="10" t="s">
        <v>185</v>
      </c>
      <c r="I5" s="156" t="s">
        <v>186</v>
      </c>
      <c r="J5" s="82" t="s">
        <v>186</v>
      </c>
      <c r="K5" s="82"/>
      <c r="L5" s="82"/>
      <c r="M5" s="82"/>
      <c r="N5" s="82"/>
      <c r="O5" s="13"/>
      <c r="P5" s="13"/>
      <c r="Q5" s="13"/>
      <c r="R5" s="103" t="s">
        <v>62</v>
      </c>
      <c r="S5" s="82" t="s">
        <v>63</v>
      </c>
      <c r="T5" s="82"/>
      <c r="U5" s="82"/>
      <c r="V5" s="82"/>
      <c r="W5" s="82"/>
      <c r="X5" s="83"/>
    </row>
    <row r="6" ht="18" customHeight="1" spans="1:24">
      <c r="A6" s="15"/>
      <c r="B6" s="29"/>
      <c r="C6" s="128"/>
      <c r="D6" s="15"/>
      <c r="E6" s="15"/>
      <c r="F6" s="15"/>
      <c r="G6" s="15"/>
      <c r="H6" s="15"/>
      <c r="I6" s="126" t="s">
        <v>187</v>
      </c>
      <c r="J6" s="156" t="s">
        <v>59</v>
      </c>
      <c r="K6" s="82"/>
      <c r="L6" s="82"/>
      <c r="M6" s="82"/>
      <c r="N6" s="83"/>
      <c r="O6" s="12" t="s">
        <v>188</v>
      </c>
      <c r="P6" s="13"/>
      <c r="Q6" s="14"/>
      <c r="R6" s="10" t="s">
        <v>62</v>
      </c>
      <c r="S6" s="156" t="s">
        <v>63</v>
      </c>
      <c r="T6" s="103" t="s">
        <v>65</v>
      </c>
      <c r="U6" s="82" t="s">
        <v>63</v>
      </c>
      <c r="V6" s="103" t="s">
        <v>67</v>
      </c>
      <c r="W6" s="103" t="s">
        <v>68</v>
      </c>
      <c r="X6" s="160" t="s">
        <v>69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7" t="s">
        <v>189</v>
      </c>
      <c r="K7" s="10" t="s">
        <v>190</v>
      </c>
      <c r="L7" s="10" t="s">
        <v>191</v>
      </c>
      <c r="M7" s="10" t="s">
        <v>192</v>
      </c>
      <c r="N7" s="10" t="s">
        <v>193</v>
      </c>
      <c r="O7" s="10" t="s">
        <v>59</v>
      </c>
      <c r="P7" s="10" t="s">
        <v>60</v>
      </c>
      <c r="Q7" s="10" t="s">
        <v>61</v>
      </c>
      <c r="R7" s="29"/>
      <c r="S7" s="10" t="s">
        <v>58</v>
      </c>
      <c r="T7" s="10" t="s">
        <v>65</v>
      </c>
      <c r="U7" s="10" t="s">
        <v>194</v>
      </c>
      <c r="V7" s="10" t="s">
        <v>67</v>
      </c>
      <c r="W7" s="10" t="s">
        <v>68</v>
      </c>
      <c r="X7" s="10" t="s">
        <v>69</v>
      </c>
    </row>
    <row r="8" ht="37.5" customHeight="1" spans="1:24">
      <c r="A8" s="152"/>
      <c r="B8" s="20"/>
      <c r="C8" s="152"/>
      <c r="D8" s="152"/>
      <c r="E8" s="152"/>
      <c r="F8" s="152"/>
      <c r="G8" s="152"/>
      <c r="H8" s="152"/>
      <c r="I8" s="152"/>
      <c r="J8" s="158" t="s">
        <v>58</v>
      </c>
      <c r="K8" s="18" t="s">
        <v>195</v>
      </c>
      <c r="L8" s="18" t="s">
        <v>191</v>
      </c>
      <c r="M8" s="18" t="s">
        <v>192</v>
      </c>
      <c r="N8" s="18" t="s">
        <v>193</v>
      </c>
      <c r="O8" s="18" t="s">
        <v>191</v>
      </c>
      <c r="P8" s="18" t="s">
        <v>192</v>
      </c>
      <c r="Q8" s="18" t="s">
        <v>193</v>
      </c>
      <c r="R8" s="18" t="s">
        <v>62</v>
      </c>
      <c r="S8" s="18" t="s">
        <v>58</v>
      </c>
      <c r="T8" s="18" t="s">
        <v>65</v>
      </c>
      <c r="U8" s="18" t="s">
        <v>194</v>
      </c>
      <c r="V8" s="18" t="s">
        <v>67</v>
      </c>
      <c r="W8" s="18" t="s">
        <v>68</v>
      </c>
      <c r="X8" s="18" t="s">
        <v>69</v>
      </c>
    </row>
    <row r="9" customHeight="1" spans="1:24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  <c r="X9" s="37">
        <v>24</v>
      </c>
    </row>
    <row r="10" s="1" customFormat="1" ht="20.25" customHeight="1" spans="1:24">
      <c r="A10" s="153" t="s">
        <v>71</v>
      </c>
      <c r="B10" s="153" t="s">
        <v>71</v>
      </c>
      <c r="C10" s="153" t="s">
        <v>196</v>
      </c>
      <c r="D10" s="153" t="s">
        <v>197</v>
      </c>
      <c r="E10" s="153" t="s">
        <v>103</v>
      </c>
      <c r="F10" s="153" t="s">
        <v>104</v>
      </c>
      <c r="G10" s="153" t="s">
        <v>198</v>
      </c>
      <c r="H10" s="153" t="s">
        <v>199</v>
      </c>
      <c r="I10" s="147">
        <v>1057068</v>
      </c>
      <c r="J10" s="147">
        <v>1057068</v>
      </c>
      <c r="K10" s="147"/>
      <c r="L10" s="147"/>
      <c r="M10" s="147">
        <v>1057068</v>
      </c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</row>
    <row r="11" s="1" customFormat="1" ht="20.25" customHeight="1" spans="1:24">
      <c r="A11" s="153" t="s">
        <v>71</v>
      </c>
      <c r="B11" s="153" t="s">
        <v>71</v>
      </c>
      <c r="C11" s="153" t="s">
        <v>196</v>
      </c>
      <c r="D11" s="153" t="s">
        <v>197</v>
      </c>
      <c r="E11" s="153" t="s">
        <v>103</v>
      </c>
      <c r="F11" s="153" t="s">
        <v>104</v>
      </c>
      <c r="G11" s="153" t="s">
        <v>200</v>
      </c>
      <c r="H11" s="153" t="s">
        <v>201</v>
      </c>
      <c r="I11" s="147">
        <v>60</v>
      </c>
      <c r="J11" s="147">
        <v>60</v>
      </c>
      <c r="K11" s="159"/>
      <c r="L11" s="159"/>
      <c r="M11" s="147">
        <v>60</v>
      </c>
      <c r="N11" s="159"/>
      <c r="O11" s="147"/>
      <c r="P11" s="147"/>
      <c r="Q11" s="147"/>
      <c r="R11" s="147"/>
      <c r="S11" s="147"/>
      <c r="T11" s="147"/>
      <c r="U11" s="147"/>
      <c r="V11" s="147"/>
      <c r="W11" s="147"/>
      <c r="X11" s="147"/>
    </row>
    <row r="12" s="1" customFormat="1" ht="20.25" customHeight="1" spans="1:24">
      <c r="A12" s="153" t="s">
        <v>71</v>
      </c>
      <c r="B12" s="153" t="s">
        <v>71</v>
      </c>
      <c r="C12" s="153" t="s">
        <v>196</v>
      </c>
      <c r="D12" s="153" t="s">
        <v>197</v>
      </c>
      <c r="E12" s="153" t="s">
        <v>103</v>
      </c>
      <c r="F12" s="153" t="s">
        <v>104</v>
      </c>
      <c r="G12" s="153" t="s">
        <v>202</v>
      </c>
      <c r="H12" s="153" t="s">
        <v>203</v>
      </c>
      <c r="I12" s="147">
        <v>7500</v>
      </c>
      <c r="J12" s="147">
        <v>7500</v>
      </c>
      <c r="K12" s="159"/>
      <c r="L12" s="159"/>
      <c r="M12" s="147">
        <v>7500</v>
      </c>
      <c r="N12" s="159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s="1" customFormat="1" ht="20.25" customHeight="1" spans="1:24">
      <c r="A13" s="153" t="s">
        <v>71</v>
      </c>
      <c r="B13" s="153" t="s">
        <v>71</v>
      </c>
      <c r="C13" s="153" t="s">
        <v>196</v>
      </c>
      <c r="D13" s="153" t="s">
        <v>197</v>
      </c>
      <c r="E13" s="153" t="s">
        <v>103</v>
      </c>
      <c r="F13" s="153" t="s">
        <v>104</v>
      </c>
      <c r="G13" s="153" t="s">
        <v>202</v>
      </c>
      <c r="H13" s="153" t="s">
        <v>203</v>
      </c>
      <c r="I13" s="147">
        <v>88089</v>
      </c>
      <c r="J13" s="147">
        <v>88089</v>
      </c>
      <c r="K13" s="159"/>
      <c r="L13" s="159"/>
      <c r="M13" s="147">
        <v>88089</v>
      </c>
      <c r="N13" s="159"/>
      <c r="O13" s="147"/>
      <c r="P13" s="147"/>
      <c r="Q13" s="147"/>
      <c r="R13" s="147"/>
      <c r="S13" s="147"/>
      <c r="T13" s="147"/>
      <c r="U13" s="147"/>
      <c r="V13" s="147"/>
      <c r="W13" s="147"/>
      <c r="X13" s="147"/>
    </row>
    <row r="14" s="1" customFormat="1" ht="20.25" customHeight="1" spans="1:24">
      <c r="A14" s="153" t="s">
        <v>71</v>
      </c>
      <c r="B14" s="153" t="s">
        <v>71</v>
      </c>
      <c r="C14" s="153" t="s">
        <v>196</v>
      </c>
      <c r="D14" s="153" t="s">
        <v>197</v>
      </c>
      <c r="E14" s="153" t="s">
        <v>103</v>
      </c>
      <c r="F14" s="153" t="s">
        <v>104</v>
      </c>
      <c r="G14" s="153" t="s">
        <v>204</v>
      </c>
      <c r="H14" s="153" t="s">
        <v>205</v>
      </c>
      <c r="I14" s="147">
        <v>224040</v>
      </c>
      <c r="J14" s="147">
        <v>224040</v>
      </c>
      <c r="K14" s="159"/>
      <c r="L14" s="159"/>
      <c r="M14" s="147">
        <v>224040</v>
      </c>
      <c r="N14" s="159"/>
      <c r="O14" s="147"/>
      <c r="P14" s="147"/>
      <c r="Q14" s="147"/>
      <c r="R14" s="147"/>
      <c r="S14" s="147"/>
      <c r="T14" s="147"/>
      <c r="U14" s="147"/>
      <c r="V14" s="147"/>
      <c r="W14" s="147"/>
      <c r="X14" s="147"/>
    </row>
    <row r="15" s="1" customFormat="1" ht="20.25" customHeight="1" spans="1:24">
      <c r="A15" s="153" t="s">
        <v>71</v>
      </c>
      <c r="B15" s="153" t="s">
        <v>71</v>
      </c>
      <c r="C15" s="153" t="s">
        <v>196</v>
      </c>
      <c r="D15" s="153" t="s">
        <v>197</v>
      </c>
      <c r="E15" s="153" t="s">
        <v>103</v>
      </c>
      <c r="F15" s="153" t="s">
        <v>104</v>
      </c>
      <c r="G15" s="153" t="s">
        <v>204</v>
      </c>
      <c r="H15" s="153" t="s">
        <v>205</v>
      </c>
      <c r="I15" s="147">
        <v>881124</v>
      </c>
      <c r="J15" s="147">
        <v>881124</v>
      </c>
      <c r="K15" s="159"/>
      <c r="L15" s="159"/>
      <c r="M15" s="147">
        <v>881124</v>
      </c>
      <c r="N15" s="159"/>
      <c r="O15" s="147"/>
      <c r="P15" s="147"/>
      <c r="Q15" s="147"/>
      <c r="R15" s="147"/>
      <c r="S15" s="147"/>
      <c r="T15" s="147"/>
      <c r="U15" s="147"/>
      <c r="V15" s="147"/>
      <c r="W15" s="147"/>
      <c r="X15" s="147"/>
    </row>
    <row r="16" s="1" customFormat="1" ht="20.25" customHeight="1" spans="1:24">
      <c r="A16" s="153" t="s">
        <v>71</v>
      </c>
      <c r="B16" s="153" t="s">
        <v>71</v>
      </c>
      <c r="C16" s="153" t="s">
        <v>206</v>
      </c>
      <c r="D16" s="153" t="s">
        <v>207</v>
      </c>
      <c r="E16" s="153" t="s">
        <v>111</v>
      </c>
      <c r="F16" s="153" t="s">
        <v>112</v>
      </c>
      <c r="G16" s="153" t="s">
        <v>208</v>
      </c>
      <c r="H16" s="153" t="s">
        <v>209</v>
      </c>
      <c r="I16" s="147">
        <v>440000</v>
      </c>
      <c r="J16" s="147">
        <v>440000</v>
      </c>
      <c r="K16" s="159"/>
      <c r="L16" s="159"/>
      <c r="M16" s="147">
        <v>440000</v>
      </c>
      <c r="N16" s="159"/>
      <c r="O16" s="147"/>
      <c r="P16" s="147"/>
      <c r="Q16" s="147"/>
      <c r="R16" s="147"/>
      <c r="S16" s="147"/>
      <c r="T16" s="147"/>
      <c r="U16" s="147"/>
      <c r="V16" s="147"/>
      <c r="W16" s="147"/>
      <c r="X16" s="147"/>
    </row>
    <row r="17" s="1" customFormat="1" ht="20.25" customHeight="1" spans="1:24">
      <c r="A17" s="153" t="s">
        <v>71</v>
      </c>
      <c r="B17" s="153" t="s">
        <v>71</v>
      </c>
      <c r="C17" s="153" t="s">
        <v>206</v>
      </c>
      <c r="D17" s="153" t="s">
        <v>207</v>
      </c>
      <c r="E17" s="153" t="s">
        <v>113</v>
      </c>
      <c r="F17" s="153" t="s">
        <v>114</v>
      </c>
      <c r="G17" s="153" t="s">
        <v>210</v>
      </c>
      <c r="H17" s="153" t="s">
        <v>211</v>
      </c>
      <c r="I17" s="147">
        <v>172960</v>
      </c>
      <c r="J17" s="147">
        <v>172960</v>
      </c>
      <c r="K17" s="159"/>
      <c r="L17" s="159"/>
      <c r="M17" s="147">
        <v>172960</v>
      </c>
      <c r="N17" s="159"/>
      <c r="O17" s="147"/>
      <c r="P17" s="147"/>
      <c r="Q17" s="147"/>
      <c r="R17" s="147"/>
      <c r="S17" s="147"/>
      <c r="T17" s="147"/>
      <c r="U17" s="147"/>
      <c r="V17" s="147"/>
      <c r="W17" s="147"/>
      <c r="X17" s="147"/>
    </row>
    <row r="18" s="1" customFormat="1" ht="20.25" customHeight="1" spans="1:24">
      <c r="A18" s="153" t="s">
        <v>71</v>
      </c>
      <c r="B18" s="153" t="s">
        <v>71</v>
      </c>
      <c r="C18" s="153" t="s">
        <v>206</v>
      </c>
      <c r="D18" s="153" t="s">
        <v>207</v>
      </c>
      <c r="E18" s="153" t="s">
        <v>119</v>
      </c>
      <c r="F18" s="153" t="s">
        <v>120</v>
      </c>
      <c r="G18" s="153" t="s">
        <v>212</v>
      </c>
      <c r="H18" s="153" t="s">
        <v>213</v>
      </c>
      <c r="I18" s="147">
        <v>200000</v>
      </c>
      <c r="J18" s="147">
        <v>200000</v>
      </c>
      <c r="K18" s="159"/>
      <c r="L18" s="159"/>
      <c r="M18" s="147">
        <v>200000</v>
      </c>
      <c r="N18" s="159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="1" customFormat="1" ht="20.25" customHeight="1" spans="1:24">
      <c r="A19" s="153" t="s">
        <v>71</v>
      </c>
      <c r="B19" s="153" t="s">
        <v>71</v>
      </c>
      <c r="C19" s="153" t="s">
        <v>206</v>
      </c>
      <c r="D19" s="153" t="s">
        <v>207</v>
      </c>
      <c r="E19" s="153" t="s">
        <v>121</v>
      </c>
      <c r="F19" s="153" t="s">
        <v>122</v>
      </c>
      <c r="G19" s="153" t="s">
        <v>214</v>
      </c>
      <c r="H19" s="153" t="s">
        <v>215</v>
      </c>
      <c r="I19" s="147">
        <v>150000</v>
      </c>
      <c r="J19" s="147">
        <v>150000</v>
      </c>
      <c r="K19" s="159"/>
      <c r="L19" s="159"/>
      <c r="M19" s="147">
        <v>150000</v>
      </c>
      <c r="N19" s="159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="1" customFormat="1" ht="20.25" customHeight="1" spans="1:24">
      <c r="A20" s="153" t="s">
        <v>71</v>
      </c>
      <c r="B20" s="153" t="s">
        <v>71</v>
      </c>
      <c r="C20" s="153" t="s">
        <v>206</v>
      </c>
      <c r="D20" s="153" t="s">
        <v>207</v>
      </c>
      <c r="E20" s="153" t="s">
        <v>123</v>
      </c>
      <c r="F20" s="153" t="s">
        <v>124</v>
      </c>
      <c r="G20" s="153" t="s">
        <v>216</v>
      </c>
      <c r="H20" s="153" t="s">
        <v>217</v>
      </c>
      <c r="I20" s="147">
        <v>55000</v>
      </c>
      <c r="J20" s="147">
        <v>55000</v>
      </c>
      <c r="K20" s="159"/>
      <c r="L20" s="159"/>
      <c r="M20" s="147">
        <v>55000</v>
      </c>
      <c r="N20" s="159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="1" customFormat="1" ht="20.25" customHeight="1" spans="1:24">
      <c r="A21" s="153" t="s">
        <v>71</v>
      </c>
      <c r="B21" s="153" t="s">
        <v>71</v>
      </c>
      <c r="C21" s="153" t="s">
        <v>206</v>
      </c>
      <c r="D21" s="153" t="s">
        <v>207</v>
      </c>
      <c r="E21" s="153" t="s">
        <v>123</v>
      </c>
      <c r="F21" s="153" t="s">
        <v>124</v>
      </c>
      <c r="G21" s="153" t="s">
        <v>216</v>
      </c>
      <c r="H21" s="153" t="s">
        <v>217</v>
      </c>
      <c r="I21" s="147">
        <v>60000</v>
      </c>
      <c r="J21" s="147">
        <v>60000</v>
      </c>
      <c r="K21" s="159"/>
      <c r="L21" s="159"/>
      <c r="M21" s="147">
        <v>60000</v>
      </c>
      <c r="N21" s="159"/>
      <c r="O21" s="147"/>
      <c r="P21" s="147"/>
      <c r="Q21" s="147"/>
      <c r="R21" s="147"/>
      <c r="S21" s="147"/>
      <c r="T21" s="147"/>
      <c r="U21" s="147"/>
      <c r="V21" s="147"/>
      <c r="W21" s="147"/>
      <c r="X21" s="147"/>
    </row>
    <row r="22" s="1" customFormat="1" ht="20.25" customHeight="1" spans="1:24">
      <c r="A22" s="153" t="s">
        <v>71</v>
      </c>
      <c r="B22" s="153" t="s">
        <v>71</v>
      </c>
      <c r="C22" s="153" t="s">
        <v>218</v>
      </c>
      <c r="D22" s="153" t="s">
        <v>130</v>
      </c>
      <c r="E22" s="153" t="s">
        <v>129</v>
      </c>
      <c r="F22" s="153" t="s">
        <v>130</v>
      </c>
      <c r="G22" s="153" t="s">
        <v>219</v>
      </c>
      <c r="H22" s="153" t="s">
        <v>130</v>
      </c>
      <c r="I22" s="147">
        <v>440000</v>
      </c>
      <c r="J22" s="147">
        <v>440000</v>
      </c>
      <c r="K22" s="159"/>
      <c r="L22" s="159"/>
      <c r="M22" s="147">
        <v>440000</v>
      </c>
      <c r="N22" s="159"/>
      <c r="O22" s="147"/>
      <c r="P22" s="147"/>
      <c r="Q22" s="147"/>
      <c r="R22" s="147"/>
      <c r="S22" s="147"/>
      <c r="T22" s="147"/>
      <c r="U22" s="147"/>
      <c r="V22" s="147"/>
      <c r="W22" s="147"/>
      <c r="X22" s="147"/>
    </row>
    <row r="23" s="1" customFormat="1" ht="20.25" customHeight="1" spans="1:24">
      <c r="A23" s="153" t="s">
        <v>71</v>
      </c>
      <c r="B23" s="153" t="s">
        <v>71</v>
      </c>
      <c r="C23" s="153" t="s">
        <v>220</v>
      </c>
      <c r="D23" s="153" t="s">
        <v>221</v>
      </c>
      <c r="E23" s="153" t="s">
        <v>103</v>
      </c>
      <c r="F23" s="153" t="s">
        <v>104</v>
      </c>
      <c r="G23" s="153" t="s">
        <v>222</v>
      </c>
      <c r="H23" s="153" t="s">
        <v>223</v>
      </c>
      <c r="I23" s="147">
        <v>15390</v>
      </c>
      <c r="J23" s="147">
        <v>15390</v>
      </c>
      <c r="K23" s="159"/>
      <c r="L23" s="159"/>
      <c r="M23" s="147">
        <v>15390</v>
      </c>
      <c r="N23" s="159"/>
      <c r="O23" s="147"/>
      <c r="P23" s="147"/>
      <c r="Q23" s="147"/>
      <c r="R23" s="147"/>
      <c r="S23" s="147"/>
      <c r="T23" s="147"/>
      <c r="U23" s="147"/>
      <c r="V23" s="147"/>
      <c r="W23" s="147"/>
      <c r="X23" s="147"/>
    </row>
    <row r="24" s="1" customFormat="1" ht="20.25" customHeight="1" spans="1:24">
      <c r="A24" s="153" t="s">
        <v>71</v>
      </c>
      <c r="B24" s="153" t="s">
        <v>71</v>
      </c>
      <c r="C24" s="153" t="s">
        <v>224</v>
      </c>
      <c r="D24" s="153" t="s">
        <v>225</v>
      </c>
      <c r="E24" s="153" t="s">
        <v>103</v>
      </c>
      <c r="F24" s="153" t="s">
        <v>104</v>
      </c>
      <c r="G24" s="153" t="s">
        <v>226</v>
      </c>
      <c r="H24" s="153" t="s">
        <v>225</v>
      </c>
      <c r="I24" s="147">
        <v>17940</v>
      </c>
      <c r="J24" s="147">
        <v>17940</v>
      </c>
      <c r="K24" s="159"/>
      <c r="L24" s="159"/>
      <c r="M24" s="147">
        <v>17940</v>
      </c>
      <c r="N24" s="159"/>
      <c r="O24" s="147"/>
      <c r="P24" s="147"/>
      <c r="Q24" s="147"/>
      <c r="R24" s="147"/>
      <c r="S24" s="147"/>
      <c r="T24" s="147"/>
      <c r="U24" s="147"/>
      <c r="V24" s="147"/>
      <c r="W24" s="147"/>
      <c r="X24" s="147"/>
    </row>
    <row r="25" s="1" customFormat="1" ht="20.25" customHeight="1" spans="1:24">
      <c r="A25" s="153" t="s">
        <v>71</v>
      </c>
      <c r="B25" s="153" t="s">
        <v>71</v>
      </c>
      <c r="C25" s="153" t="s">
        <v>227</v>
      </c>
      <c r="D25" s="153" t="s">
        <v>228</v>
      </c>
      <c r="E25" s="153" t="s">
        <v>103</v>
      </c>
      <c r="F25" s="153" t="s">
        <v>104</v>
      </c>
      <c r="G25" s="153" t="s">
        <v>229</v>
      </c>
      <c r="H25" s="153" t="s">
        <v>230</v>
      </c>
      <c r="I25" s="147">
        <v>42170</v>
      </c>
      <c r="J25" s="147">
        <v>42170</v>
      </c>
      <c r="K25" s="159"/>
      <c r="L25" s="159"/>
      <c r="M25" s="147">
        <v>42170</v>
      </c>
      <c r="N25" s="159"/>
      <c r="O25" s="147"/>
      <c r="P25" s="147"/>
      <c r="Q25" s="147"/>
      <c r="R25" s="147"/>
      <c r="S25" s="147"/>
      <c r="T25" s="147"/>
      <c r="U25" s="147"/>
      <c r="V25" s="147"/>
      <c r="W25" s="147"/>
      <c r="X25" s="147"/>
    </row>
    <row r="26" s="1" customFormat="1" ht="20.25" customHeight="1" spans="1:24">
      <c r="A26" s="153" t="s">
        <v>71</v>
      </c>
      <c r="B26" s="153" t="s">
        <v>71</v>
      </c>
      <c r="C26" s="153" t="s">
        <v>227</v>
      </c>
      <c r="D26" s="153" t="s">
        <v>228</v>
      </c>
      <c r="E26" s="153" t="s">
        <v>103</v>
      </c>
      <c r="F26" s="153" t="s">
        <v>104</v>
      </c>
      <c r="G26" s="153" t="s">
        <v>229</v>
      </c>
      <c r="H26" s="153" t="s">
        <v>230</v>
      </c>
      <c r="I26" s="147">
        <v>3600</v>
      </c>
      <c r="J26" s="147">
        <v>3600</v>
      </c>
      <c r="K26" s="159"/>
      <c r="L26" s="159"/>
      <c r="M26" s="147">
        <v>3600</v>
      </c>
      <c r="N26" s="159"/>
      <c r="O26" s="147"/>
      <c r="P26" s="147"/>
      <c r="Q26" s="147"/>
      <c r="R26" s="147"/>
      <c r="S26" s="147"/>
      <c r="T26" s="147"/>
      <c r="U26" s="147"/>
      <c r="V26" s="147"/>
      <c r="W26" s="147"/>
      <c r="X26" s="147"/>
    </row>
    <row r="27" s="1" customFormat="1" ht="20.25" customHeight="1" spans="1:24">
      <c r="A27" s="153" t="s">
        <v>71</v>
      </c>
      <c r="B27" s="153" t="s">
        <v>71</v>
      </c>
      <c r="C27" s="153" t="s">
        <v>227</v>
      </c>
      <c r="D27" s="153" t="s">
        <v>228</v>
      </c>
      <c r="E27" s="153" t="s">
        <v>103</v>
      </c>
      <c r="F27" s="153" t="s">
        <v>104</v>
      </c>
      <c r="G27" s="153" t="s">
        <v>231</v>
      </c>
      <c r="H27" s="153" t="s">
        <v>232</v>
      </c>
      <c r="I27" s="147">
        <v>8740</v>
      </c>
      <c r="J27" s="147">
        <v>8740</v>
      </c>
      <c r="K27" s="159"/>
      <c r="L27" s="159"/>
      <c r="M27" s="147">
        <v>8740</v>
      </c>
      <c r="N27" s="159"/>
      <c r="O27" s="147"/>
      <c r="P27" s="147"/>
      <c r="Q27" s="147"/>
      <c r="R27" s="147"/>
      <c r="S27" s="147"/>
      <c r="T27" s="147"/>
      <c r="U27" s="147"/>
      <c r="V27" s="147"/>
      <c r="W27" s="147"/>
      <c r="X27" s="147"/>
    </row>
    <row r="28" s="1" customFormat="1" ht="20.25" customHeight="1" spans="1:24">
      <c r="A28" s="153" t="s">
        <v>71</v>
      </c>
      <c r="B28" s="153" t="s">
        <v>71</v>
      </c>
      <c r="C28" s="153" t="s">
        <v>227</v>
      </c>
      <c r="D28" s="153" t="s">
        <v>228</v>
      </c>
      <c r="E28" s="153" t="s">
        <v>103</v>
      </c>
      <c r="F28" s="153" t="s">
        <v>104</v>
      </c>
      <c r="G28" s="153" t="s">
        <v>233</v>
      </c>
      <c r="H28" s="153" t="s">
        <v>234</v>
      </c>
      <c r="I28" s="147">
        <v>22080</v>
      </c>
      <c r="J28" s="147">
        <v>22080</v>
      </c>
      <c r="K28" s="159"/>
      <c r="L28" s="159"/>
      <c r="M28" s="147">
        <v>22080</v>
      </c>
      <c r="N28" s="159"/>
      <c r="O28" s="147"/>
      <c r="P28" s="147"/>
      <c r="Q28" s="147"/>
      <c r="R28" s="147"/>
      <c r="S28" s="147"/>
      <c r="T28" s="147"/>
      <c r="U28" s="147"/>
      <c r="V28" s="147"/>
      <c r="W28" s="147"/>
      <c r="X28" s="147"/>
    </row>
    <row r="29" s="1" customFormat="1" ht="20.25" customHeight="1" spans="1:24">
      <c r="A29" s="153" t="s">
        <v>71</v>
      </c>
      <c r="B29" s="153" t="s">
        <v>71</v>
      </c>
      <c r="C29" s="153" t="s">
        <v>227</v>
      </c>
      <c r="D29" s="153" t="s">
        <v>228</v>
      </c>
      <c r="E29" s="153" t="s">
        <v>103</v>
      </c>
      <c r="F29" s="153" t="s">
        <v>104</v>
      </c>
      <c r="G29" s="153" t="s">
        <v>235</v>
      </c>
      <c r="H29" s="153" t="s">
        <v>236</v>
      </c>
      <c r="I29" s="147">
        <v>31050</v>
      </c>
      <c r="J29" s="147">
        <v>31050</v>
      </c>
      <c r="K29" s="159"/>
      <c r="L29" s="159"/>
      <c r="M29" s="147">
        <v>31050</v>
      </c>
      <c r="N29" s="159"/>
      <c r="O29" s="147"/>
      <c r="P29" s="147"/>
      <c r="Q29" s="147"/>
      <c r="R29" s="147"/>
      <c r="S29" s="147"/>
      <c r="T29" s="147"/>
      <c r="U29" s="147"/>
      <c r="V29" s="147"/>
      <c r="W29" s="147"/>
      <c r="X29" s="147"/>
    </row>
    <row r="30" s="1" customFormat="1" ht="20.25" customHeight="1" spans="1:24">
      <c r="A30" s="153" t="s">
        <v>71</v>
      </c>
      <c r="B30" s="153" t="s">
        <v>71</v>
      </c>
      <c r="C30" s="153" t="s">
        <v>227</v>
      </c>
      <c r="D30" s="153" t="s">
        <v>228</v>
      </c>
      <c r="E30" s="153" t="s">
        <v>103</v>
      </c>
      <c r="F30" s="153" t="s">
        <v>104</v>
      </c>
      <c r="G30" s="153" t="s">
        <v>237</v>
      </c>
      <c r="H30" s="153" t="s">
        <v>238</v>
      </c>
      <c r="I30" s="147">
        <v>8740</v>
      </c>
      <c r="J30" s="147">
        <v>8740</v>
      </c>
      <c r="K30" s="159"/>
      <c r="L30" s="159"/>
      <c r="M30" s="147">
        <v>8740</v>
      </c>
      <c r="N30" s="159"/>
      <c r="O30" s="147"/>
      <c r="P30" s="147"/>
      <c r="Q30" s="147"/>
      <c r="R30" s="147"/>
      <c r="S30" s="147"/>
      <c r="T30" s="147"/>
      <c r="U30" s="147"/>
      <c r="V30" s="147"/>
      <c r="W30" s="147"/>
      <c r="X30" s="147"/>
    </row>
    <row r="31" s="1" customFormat="1" ht="20.25" customHeight="1" spans="1:24">
      <c r="A31" s="153" t="s">
        <v>71</v>
      </c>
      <c r="B31" s="153" t="s">
        <v>71</v>
      </c>
      <c r="C31" s="153" t="s">
        <v>227</v>
      </c>
      <c r="D31" s="153" t="s">
        <v>228</v>
      </c>
      <c r="E31" s="153" t="s">
        <v>103</v>
      </c>
      <c r="F31" s="153" t="s">
        <v>104</v>
      </c>
      <c r="G31" s="153" t="s">
        <v>239</v>
      </c>
      <c r="H31" s="153" t="s">
        <v>240</v>
      </c>
      <c r="I31" s="147">
        <v>69000</v>
      </c>
      <c r="J31" s="147">
        <v>69000</v>
      </c>
      <c r="K31" s="159"/>
      <c r="L31" s="159"/>
      <c r="M31" s="147">
        <v>69000</v>
      </c>
      <c r="N31" s="159"/>
      <c r="O31" s="147"/>
      <c r="P31" s="147"/>
      <c r="Q31" s="147"/>
      <c r="R31" s="147"/>
      <c r="S31" s="147"/>
      <c r="T31" s="147"/>
      <c r="U31" s="147"/>
      <c r="V31" s="147"/>
      <c r="W31" s="147"/>
      <c r="X31" s="147"/>
    </row>
    <row r="32" s="1" customFormat="1" ht="20.25" customHeight="1" spans="1:24">
      <c r="A32" s="153" t="s">
        <v>71</v>
      </c>
      <c r="B32" s="153" t="s">
        <v>71</v>
      </c>
      <c r="C32" s="153" t="s">
        <v>227</v>
      </c>
      <c r="D32" s="153" t="s">
        <v>228</v>
      </c>
      <c r="E32" s="153" t="s">
        <v>109</v>
      </c>
      <c r="F32" s="153" t="s">
        <v>110</v>
      </c>
      <c r="G32" s="153" t="s">
        <v>239</v>
      </c>
      <c r="H32" s="153" t="s">
        <v>240</v>
      </c>
      <c r="I32" s="147">
        <v>14400</v>
      </c>
      <c r="J32" s="147">
        <v>14400</v>
      </c>
      <c r="K32" s="159"/>
      <c r="L32" s="159"/>
      <c r="M32" s="147">
        <v>14400</v>
      </c>
      <c r="N32" s="159"/>
      <c r="O32" s="147"/>
      <c r="P32" s="147"/>
      <c r="Q32" s="147"/>
      <c r="R32" s="147"/>
      <c r="S32" s="147"/>
      <c r="T32" s="147"/>
      <c r="U32" s="147"/>
      <c r="V32" s="147"/>
      <c r="W32" s="147"/>
      <c r="X32" s="147"/>
    </row>
    <row r="33" s="1" customFormat="1" ht="20.25" customHeight="1" spans="1:24">
      <c r="A33" s="153" t="s">
        <v>71</v>
      </c>
      <c r="B33" s="153" t="s">
        <v>71</v>
      </c>
      <c r="C33" s="153" t="s">
        <v>227</v>
      </c>
      <c r="D33" s="153" t="s">
        <v>228</v>
      </c>
      <c r="E33" s="153" t="s">
        <v>109</v>
      </c>
      <c r="F33" s="153" t="s">
        <v>110</v>
      </c>
      <c r="G33" s="153" t="s">
        <v>241</v>
      </c>
      <c r="H33" s="153" t="s">
        <v>242</v>
      </c>
      <c r="I33" s="147">
        <v>3600</v>
      </c>
      <c r="J33" s="147">
        <v>3600</v>
      </c>
      <c r="K33" s="159"/>
      <c r="L33" s="159"/>
      <c r="M33" s="147">
        <v>3600</v>
      </c>
      <c r="N33" s="159"/>
      <c r="O33" s="147"/>
      <c r="P33" s="147"/>
      <c r="Q33" s="147"/>
      <c r="R33" s="147"/>
      <c r="S33" s="147"/>
      <c r="T33" s="147"/>
      <c r="U33" s="147"/>
      <c r="V33" s="147"/>
      <c r="W33" s="147"/>
      <c r="X33" s="147"/>
    </row>
    <row r="34" s="1" customFormat="1" ht="20.25" customHeight="1" spans="1:24">
      <c r="A34" s="153" t="s">
        <v>71</v>
      </c>
      <c r="B34" s="153" t="s">
        <v>71</v>
      </c>
      <c r="C34" s="153" t="s">
        <v>243</v>
      </c>
      <c r="D34" s="153" t="s">
        <v>244</v>
      </c>
      <c r="E34" s="153" t="s">
        <v>103</v>
      </c>
      <c r="F34" s="153" t="s">
        <v>104</v>
      </c>
      <c r="G34" s="153" t="s">
        <v>202</v>
      </c>
      <c r="H34" s="153" t="s">
        <v>203</v>
      </c>
      <c r="I34" s="147">
        <v>758088</v>
      </c>
      <c r="J34" s="147">
        <v>758088</v>
      </c>
      <c r="K34" s="159"/>
      <c r="L34" s="159"/>
      <c r="M34" s="147">
        <v>758088</v>
      </c>
      <c r="N34" s="159"/>
      <c r="O34" s="147"/>
      <c r="P34" s="147"/>
      <c r="Q34" s="147"/>
      <c r="R34" s="147"/>
      <c r="S34" s="147"/>
      <c r="T34" s="147"/>
      <c r="U34" s="147"/>
      <c r="V34" s="147"/>
      <c r="W34" s="147"/>
      <c r="X34" s="147"/>
    </row>
    <row r="35" s="1" customFormat="1" ht="20.25" customHeight="1" spans="1:24">
      <c r="A35" s="153" t="s">
        <v>71</v>
      </c>
      <c r="B35" s="153" t="s">
        <v>71</v>
      </c>
      <c r="C35" s="153" t="s">
        <v>243</v>
      </c>
      <c r="D35" s="153" t="s">
        <v>244</v>
      </c>
      <c r="E35" s="153" t="s">
        <v>103</v>
      </c>
      <c r="F35" s="153" t="s">
        <v>104</v>
      </c>
      <c r="G35" s="153" t="s">
        <v>204</v>
      </c>
      <c r="H35" s="153" t="s">
        <v>205</v>
      </c>
      <c r="I35" s="147">
        <v>414000</v>
      </c>
      <c r="J35" s="147">
        <v>414000</v>
      </c>
      <c r="K35" s="159"/>
      <c r="L35" s="159"/>
      <c r="M35" s="147">
        <v>414000</v>
      </c>
      <c r="N35" s="159"/>
      <c r="O35" s="147"/>
      <c r="P35" s="147"/>
      <c r="Q35" s="147"/>
      <c r="R35" s="147"/>
      <c r="S35" s="147"/>
      <c r="T35" s="147"/>
      <c r="U35" s="147"/>
      <c r="V35" s="147"/>
      <c r="W35" s="147"/>
      <c r="X35" s="147"/>
    </row>
    <row r="36" s="1" customFormat="1" ht="20.25" customHeight="1" spans="1:24">
      <c r="A36" s="153" t="s">
        <v>71</v>
      </c>
      <c r="B36" s="153" t="s">
        <v>71</v>
      </c>
      <c r="C36" s="153" t="s">
        <v>245</v>
      </c>
      <c r="D36" s="153" t="s">
        <v>246</v>
      </c>
      <c r="E36" s="153" t="s">
        <v>109</v>
      </c>
      <c r="F36" s="153" t="s">
        <v>110</v>
      </c>
      <c r="G36" s="153" t="s">
        <v>247</v>
      </c>
      <c r="H36" s="153" t="s">
        <v>248</v>
      </c>
      <c r="I36" s="147">
        <v>129200</v>
      </c>
      <c r="J36" s="147">
        <v>129200</v>
      </c>
      <c r="K36" s="159"/>
      <c r="L36" s="159"/>
      <c r="M36" s="147">
        <v>129200</v>
      </c>
      <c r="N36" s="159"/>
      <c r="O36" s="147"/>
      <c r="P36" s="147"/>
      <c r="Q36" s="147"/>
      <c r="R36" s="147"/>
      <c r="S36" s="147"/>
      <c r="T36" s="147"/>
      <c r="U36" s="147"/>
      <c r="V36" s="147"/>
      <c r="W36" s="147"/>
      <c r="X36" s="147"/>
    </row>
    <row r="37" s="1" customFormat="1" ht="20.25" customHeight="1" spans="1:24">
      <c r="A37" s="153" t="s">
        <v>71</v>
      </c>
      <c r="B37" s="153" t="s">
        <v>71</v>
      </c>
      <c r="C37" s="153" t="s">
        <v>249</v>
      </c>
      <c r="D37" s="153" t="s">
        <v>250</v>
      </c>
      <c r="E37" s="153" t="s">
        <v>103</v>
      </c>
      <c r="F37" s="153" t="s">
        <v>104</v>
      </c>
      <c r="G37" s="153" t="s">
        <v>251</v>
      </c>
      <c r="H37" s="153" t="s">
        <v>252</v>
      </c>
      <c r="I37" s="147">
        <v>380700</v>
      </c>
      <c r="J37" s="147">
        <v>380700</v>
      </c>
      <c r="K37" s="159"/>
      <c r="L37" s="159"/>
      <c r="M37" s="147">
        <v>380700</v>
      </c>
      <c r="N37" s="159"/>
      <c r="O37" s="147"/>
      <c r="P37" s="147"/>
      <c r="Q37" s="147"/>
      <c r="R37" s="147"/>
      <c r="S37" s="147"/>
      <c r="T37" s="147"/>
      <c r="U37" s="147"/>
      <c r="V37" s="147"/>
      <c r="W37" s="147"/>
      <c r="X37" s="147"/>
    </row>
    <row r="38" s="1" customFormat="1" ht="20.25" customHeight="1" spans="1:24">
      <c r="A38" s="153" t="s">
        <v>71</v>
      </c>
      <c r="B38" s="153" t="s">
        <v>71</v>
      </c>
      <c r="C38" s="153" t="s">
        <v>253</v>
      </c>
      <c r="D38" s="153" t="s">
        <v>254</v>
      </c>
      <c r="E38" s="153" t="s">
        <v>109</v>
      </c>
      <c r="F38" s="153" t="s">
        <v>110</v>
      </c>
      <c r="G38" s="153" t="s">
        <v>239</v>
      </c>
      <c r="H38" s="153" t="s">
        <v>240</v>
      </c>
      <c r="I38" s="147">
        <v>2400</v>
      </c>
      <c r="J38" s="147">
        <v>2400</v>
      </c>
      <c r="K38" s="159"/>
      <c r="L38" s="159"/>
      <c r="M38" s="147">
        <v>2400</v>
      </c>
      <c r="N38" s="159"/>
      <c r="O38" s="147"/>
      <c r="P38" s="147"/>
      <c r="Q38" s="147"/>
      <c r="R38" s="147"/>
      <c r="S38" s="147"/>
      <c r="T38" s="147"/>
      <c r="U38" s="147"/>
      <c r="V38" s="147"/>
      <c r="W38" s="147"/>
      <c r="X38" s="147"/>
    </row>
    <row r="39" s="1" customFormat="1" ht="20.25" customHeight="1" spans="1:24">
      <c r="A39" s="153" t="s">
        <v>71</v>
      </c>
      <c r="B39" s="153" t="s">
        <v>71</v>
      </c>
      <c r="C39" s="153" t="s">
        <v>255</v>
      </c>
      <c r="D39" s="153" t="s">
        <v>256</v>
      </c>
      <c r="E39" s="153" t="s">
        <v>103</v>
      </c>
      <c r="F39" s="153" t="s">
        <v>104</v>
      </c>
      <c r="G39" s="153" t="s">
        <v>257</v>
      </c>
      <c r="H39" s="153" t="s">
        <v>258</v>
      </c>
      <c r="I39" s="147">
        <v>79200</v>
      </c>
      <c r="J39" s="147">
        <v>79200</v>
      </c>
      <c r="K39" s="159"/>
      <c r="L39" s="159"/>
      <c r="M39" s="147">
        <v>79200</v>
      </c>
      <c r="N39" s="159"/>
      <c r="O39" s="147"/>
      <c r="P39" s="147"/>
      <c r="Q39" s="147"/>
      <c r="R39" s="147"/>
      <c r="S39" s="147"/>
      <c r="T39" s="147"/>
      <c r="U39" s="147"/>
      <c r="V39" s="147"/>
      <c r="W39" s="147"/>
      <c r="X39" s="147"/>
    </row>
    <row r="40" s="1" customFormat="1" ht="17.25" customHeight="1" spans="1:24">
      <c r="A40" s="141" t="s">
        <v>169</v>
      </c>
      <c r="B40" s="142"/>
      <c r="C40" s="154"/>
      <c r="D40" s="154"/>
      <c r="E40" s="154"/>
      <c r="F40" s="154"/>
      <c r="G40" s="154"/>
      <c r="H40" s="155"/>
      <c r="I40" s="147">
        <v>5776139</v>
      </c>
      <c r="J40" s="147">
        <v>5776139</v>
      </c>
      <c r="K40" s="147"/>
      <c r="L40" s="147"/>
      <c r="M40" s="147">
        <v>5776139</v>
      </c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</row>
  </sheetData>
  <mergeCells count="31">
    <mergeCell ref="A3:X3"/>
    <mergeCell ref="A4:H4"/>
    <mergeCell ref="I5:X5"/>
    <mergeCell ref="J6:N6"/>
    <mergeCell ref="O6:Q6"/>
    <mergeCell ref="S6:X6"/>
    <mergeCell ref="A40:H4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A10" sqref="$A10:$XFD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2:23">
      <c r="B2" s="140"/>
      <c r="E2" s="3"/>
      <c r="F2" s="3"/>
      <c r="G2" s="3"/>
      <c r="H2" s="3"/>
      <c r="U2" s="140"/>
      <c r="W2" s="148" t="s">
        <v>259</v>
      </c>
    </row>
    <row r="3" ht="46.5" customHeight="1" spans="1:23">
      <c r="A3" s="5" t="str">
        <f>"2025"&amp;"年部门项目支出预算表"</f>
        <v>2025年部门项目支出预算表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3.5" customHeight="1" spans="1:23">
      <c r="A4" s="6" t="s">
        <v>1</v>
      </c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  <c r="O4" s="8"/>
      <c r="P4" s="8"/>
      <c r="Q4" s="8"/>
      <c r="U4" s="140"/>
      <c r="W4" s="119" t="s">
        <v>2</v>
      </c>
    </row>
    <row r="5" ht="21.75" customHeight="1" spans="1:23">
      <c r="A5" s="10" t="s">
        <v>260</v>
      </c>
      <c r="B5" s="11" t="s">
        <v>180</v>
      </c>
      <c r="C5" s="10" t="s">
        <v>181</v>
      </c>
      <c r="D5" s="10" t="s">
        <v>261</v>
      </c>
      <c r="E5" s="11" t="s">
        <v>182</v>
      </c>
      <c r="F5" s="11" t="s">
        <v>183</v>
      </c>
      <c r="G5" s="11" t="s">
        <v>262</v>
      </c>
      <c r="H5" s="11" t="s">
        <v>263</v>
      </c>
      <c r="I5" s="28" t="s">
        <v>56</v>
      </c>
      <c r="J5" s="12" t="s">
        <v>264</v>
      </c>
      <c r="K5" s="13"/>
      <c r="L5" s="13"/>
      <c r="M5" s="14"/>
      <c r="N5" s="12" t="s">
        <v>188</v>
      </c>
      <c r="O5" s="13"/>
      <c r="P5" s="14"/>
      <c r="Q5" s="11" t="s">
        <v>62</v>
      </c>
      <c r="R5" s="12" t="s">
        <v>63</v>
      </c>
      <c r="S5" s="13"/>
      <c r="T5" s="13"/>
      <c r="U5" s="13"/>
      <c r="V5" s="13"/>
      <c r="W5" s="14"/>
    </row>
    <row r="6" ht="21.75" customHeight="1" spans="1:23">
      <c r="A6" s="15"/>
      <c r="B6" s="29"/>
      <c r="C6" s="15"/>
      <c r="D6" s="15"/>
      <c r="E6" s="16"/>
      <c r="F6" s="16"/>
      <c r="G6" s="16"/>
      <c r="H6" s="16"/>
      <c r="I6" s="29"/>
      <c r="J6" s="143" t="s">
        <v>59</v>
      </c>
      <c r="K6" s="144"/>
      <c r="L6" s="11" t="s">
        <v>60</v>
      </c>
      <c r="M6" s="11" t="s">
        <v>61</v>
      </c>
      <c r="N6" s="11" t="s">
        <v>59</v>
      </c>
      <c r="O6" s="11" t="s">
        <v>60</v>
      </c>
      <c r="P6" s="11" t="s">
        <v>61</v>
      </c>
      <c r="Q6" s="16"/>
      <c r="R6" s="11" t="s">
        <v>58</v>
      </c>
      <c r="S6" s="11" t="s">
        <v>65</v>
      </c>
      <c r="T6" s="11" t="s">
        <v>194</v>
      </c>
      <c r="U6" s="11" t="s">
        <v>67</v>
      </c>
      <c r="V6" s="11" t="s">
        <v>68</v>
      </c>
      <c r="W6" s="11" t="s">
        <v>69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5" t="s">
        <v>58</v>
      </c>
      <c r="K7" s="14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8"/>
      <c r="B8" s="20"/>
      <c r="C8" s="18"/>
      <c r="D8" s="18"/>
      <c r="E8" s="19"/>
      <c r="F8" s="19"/>
      <c r="G8" s="19"/>
      <c r="H8" s="19"/>
      <c r="I8" s="20"/>
      <c r="J8" s="68" t="s">
        <v>58</v>
      </c>
      <c r="K8" s="68" t="s">
        <v>265</v>
      </c>
      <c r="L8" s="19"/>
      <c r="M8" s="19"/>
      <c r="N8" s="19"/>
      <c r="O8" s="19"/>
      <c r="P8" s="19"/>
      <c r="Q8" s="19"/>
      <c r="R8" s="19"/>
      <c r="S8" s="19"/>
      <c r="T8" s="19"/>
      <c r="U8" s="20"/>
      <c r="V8" s="19"/>
      <c r="W8" s="19"/>
    </row>
    <row r="9" ht="15" customHeight="1" spans="1:2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21">
        <v>21</v>
      </c>
      <c r="V9" s="37">
        <v>22</v>
      </c>
      <c r="W9" s="21">
        <v>23</v>
      </c>
    </row>
    <row r="10" s="1" customFormat="1" ht="21.75" customHeight="1" spans="1:23">
      <c r="A10" s="136" t="s">
        <v>266</v>
      </c>
      <c r="B10" s="136" t="s">
        <v>267</v>
      </c>
      <c r="C10" s="136" t="s">
        <v>268</v>
      </c>
      <c r="D10" s="136" t="s">
        <v>71</v>
      </c>
      <c r="E10" s="136" t="s">
        <v>103</v>
      </c>
      <c r="F10" s="136" t="s">
        <v>104</v>
      </c>
      <c r="G10" s="136" t="s">
        <v>229</v>
      </c>
      <c r="H10" s="136" t="s">
        <v>230</v>
      </c>
      <c r="I10" s="147">
        <v>20000</v>
      </c>
      <c r="J10" s="147">
        <v>20000</v>
      </c>
      <c r="K10" s="147">
        <v>20000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="1" customFormat="1" ht="18.75" customHeight="1" spans="1:23">
      <c r="A11" s="141" t="s">
        <v>169</v>
      </c>
      <c r="B11" s="142"/>
      <c r="C11" s="142"/>
      <c r="D11" s="142"/>
      <c r="E11" s="142"/>
      <c r="F11" s="142"/>
      <c r="G11" s="142"/>
      <c r="H11" s="36"/>
      <c r="I11" s="147">
        <v>20000</v>
      </c>
      <c r="J11" s="147">
        <v>20000</v>
      </c>
      <c r="K11" s="147">
        <v>20000</v>
      </c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pane ySplit="1" topLeftCell="A2" activePane="bottomLeft" state="frozen"/>
      <selection/>
      <selection pane="bottomLeft" activeCell="A7" sqref="$A7:$XFD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0:10">
      <c r="J2" s="4" t="s">
        <v>269</v>
      </c>
    </row>
    <row r="3" ht="39.75" customHeight="1" spans="1:10">
      <c r="A3" s="66" t="str">
        <f>"2025"&amp;"年部门项目支出绩效目标表"</f>
        <v>2025年部门项目支出绩效目标表</v>
      </c>
      <c r="B3" s="5"/>
      <c r="C3" s="5"/>
      <c r="D3" s="5"/>
      <c r="E3" s="5"/>
      <c r="F3" s="67"/>
      <c r="G3" s="5"/>
      <c r="H3" s="67"/>
      <c r="I3" s="67"/>
      <c r="J3" s="5"/>
    </row>
    <row r="4" ht="17.25" customHeight="1" spans="1:1">
      <c r="A4" s="6" t="s">
        <v>1</v>
      </c>
    </row>
    <row r="5" ht="44.25" customHeight="1" spans="1:10">
      <c r="A5" s="68" t="s">
        <v>181</v>
      </c>
      <c r="B5" s="68" t="s">
        <v>270</v>
      </c>
      <c r="C5" s="68" t="s">
        <v>271</v>
      </c>
      <c r="D5" s="68" t="s">
        <v>272</v>
      </c>
      <c r="E5" s="68" t="s">
        <v>273</v>
      </c>
      <c r="F5" s="69" t="s">
        <v>274</v>
      </c>
      <c r="G5" s="68" t="s">
        <v>275</v>
      </c>
      <c r="H5" s="69" t="s">
        <v>276</v>
      </c>
      <c r="I5" s="69" t="s">
        <v>277</v>
      </c>
      <c r="J5" s="68" t="s">
        <v>278</v>
      </c>
    </row>
    <row r="6" ht="18.75" customHeight="1" spans="1:10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37">
        <v>6</v>
      </c>
      <c r="G6" s="134">
        <v>7</v>
      </c>
      <c r="H6" s="37">
        <v>8</v>
      </c>
      <c r="I6" s="37">
        <v>9</v>
      </c>
      <c r="J6" s="134">
        <v>10</v>
      </c>
    </row>
    <row r="7" s="1" customFormat="1" ht="42" customHeight="1" spans="1:10">
      <c r="A7" s="135" t="s">
        <v>71</v>
      </c>
      <c r="B7" s="136"/>
      <c r="C7" s="136"/>
      <c r="D7" s="136"/>
      <c r="E7" s="137"/>
      <c r="F7" s="72"/>
      <c r="G7" s="137"/>
      <c r="H7" s="72"/>
      <c r="I7" s="72"/>
      <c r="J7" s="137"/>
    </row>
    <row r="8" s="1" customFormat="1" ht="42" customHeight="1" spans="1:10">
      <c r="A8" s="138" t="s">
        <v>71</v>
      </c>
      <c r="B8" s="22"/>
      <c r="C8" s="22"/>
      <c r="D8" s="22"/>
      <c r="E8" s="135"/>
      <c r="F8" s="22"/>
      <c r="G8" s="135"/>
      <c r="H8" s="22"/>
      <c r="I8" s="22"/>
      <c r="J8" s="135"/>
    </row>
    <row r="9" s="1" customFormat="1" ht="42" customHeight="1" spans="1:10">
      <c r="A9" s="139" t="s">
        <v>268</v>
      </c>
      <c r="B9" s="22" t="s">
        <v>279</v>
      </c>
      <c r="C9" s="22" t="s">
        <v>280</v>
      </c>
      <c r="D9" s="22" t="s">
        <v>281</v>
      </c>
      <c r="E9" s="135" t="s">
        <v>282</v>
      </c>
      <c r="F9" s="22" t="s">
        <v>283</v>
      </c>
      <c r="G9" s="135" t="s">
        <v>284</v>
      </c>
      <c r="H9" s="22" t="s">
        <v>285</v>
      </c>
      <c r="I9" s="22" t="s">
        <v>286</v>
      </c>
      <c r="J9" s="135" t="s">
        <v>287</v>
      </c>
    </row>
    <row r="10" s="1" customFormat="1" ht="42" customHeight="1" spans="1:10">
      <c r="A10" s="139"/>
      <c r="B10" s="22"/>
      <c r="C10" s="22" t="s">
        <v>280</v>
      </c>
      <c r="D10" s="22" t="s">
        <v>288</v>
      </c>
      <c r="E10" s="135" t="s">
        <v>289</v>
      </c>
      <c r="F10" s="22" t="s">
        <v>283</v>
      </c>
      <c r="G10" s="135" t="s">
        <v>290</v>
      </c>
      <c r="H10" s="22" t="s">
        <v>291</v>
      </c>
      <c r="I10" s="22" t="s">
        <v>286</v>
      </c>
      <c r="J10" s="135" t="s">
        <v>292</v>
      </c>
    </row>
    <row r="11" s="1" customFormat="1" ht="42" customHeight="1" spans="1:10">
      <c r="A11" s="139"/>
      <c r="B11" s="22"/>
      <c r="C11" s="22" t="s">
        <v>280</v>
      </c>
      <c r="D11" s="22" t="s">
        <v>293</v>
      </c>
      <c r="E11" s="135" t="s">
        <v>294</v>
      </c>
      <c r="F11" s="22" t="s">
        <v>295</v>
      </c>
      <c r="G11" s="135" t="s">
        <v>296</v>
      </c>
      <c r="H11" s="22" t="s">
        <v>297</v>
      </c>
      <c r="I11" s="22" t="s">
        <v>286</v>
      </c>
      <c r="J11" s="135" t="s">
        <v>298</v>
      </c>
    </row>
    <row r="12" s="1" customFormat="1" ht="42" customHeight="1" spans="1:10">
      <c r="A12" s="139"/>
      <c r="B12" s="22"/>
      <c r="C12" s="22" t="s">
        <v>299</v>
      </c>
      <c r="D12" s="22" t="s">
        <v>300</v>
      </c>
      <c r="E12" s="135" t="s">
        <v>301</v>
      </c>
      <c r="F12" s="22" t="s">
        <v>283</v>
      </c>
      <c r="G12" s="135" t="s">
        <v>302</v>
      </c>
      <c r="H12" s="22" t="s">
        <v>291</v>
      </c>
      <c r="I12" s="22" t="s">
        <v>303</v>
      </c>
      <c r="J12" s="135" t="s">
        <v>304</v>
      </c>
    </row>
    <row r="13" s="1" customFormat="1" ht="42" customHeight="1" spans="1:10">
      <c r="A13" s="139"/>
      <c r="B13" s="22"/>
      <c r="C13" s="22" t="s">
        <v>299</v>
      </c>
      <c r="D13" s="22" t="s">
        <v>305</v>
      </c>
      <c r="E13" s="135" t="s">
        <v>306</v>
      </c>
      <c r="F13" s="22" t="s">
        <v>283</v>
      </c>
      <c r="G13" s="135" t="s">
        <v>307</v>
      </c>
      <c r="H13" s="22" t="s">
        <v>291</v>
      </c>
      <c r="I13" s="22" t="s">
        <v>303</v>
      </c>
      <c r="J13" s="135" t="s">
        <v>308</v>
      </c>
    </row>
    <row r="14" s="1" customFormat="1" ht="42" customHeight="1" spans="1:10">
      <c r="A14" s="139"/>
      <c r="B14" s="22"/>
      <c r="C14" s="22" t="s">
        <v>309</v>
      </c>
      <c r="D14" s="22" t="s">
        <v>310</v>
      </c>
      <c r="E14" s="135" t="s">
        <v>311</v>
      </c>
      <c r="F14" s="22" t="s">
        <v>283</v>
      </c>
      <c r="G14" s="135" t="s">
        <v>307</v>
      </c>
      <c r="H14" s="22" t="s">
        <v>291</v>
      </c>
      <c r="I14" s="22" t="s">
        <v>303</v>
      </c>
      <c r="J14" s="135" t="s">
        <v>312</v>
      </c>
    </row>
    <row r="15" s="1" customFormat="1" ht="42" customHeight="1" spans="1:10">
      <c r="A15" s="139"/>
      <c r="B15" s="22"/>
      <c r="C15" s="22" t="s">
        <v>309</v>
      </c>
      <c r="D15" s="22" t="s">
        <v>310</v>
      </c>
      <c r="E15" s="135" t="s">
        <v>313</v>
      </c>
      <c r="F15" s="22" t="s">
        <v>283</v>
      </c>
      <c r="G15" s="135" t="s">
        <v>307</v>
      </c>
      <c r="H15" s="22" t="s">
        <v>291</v>
      </c>
      <c r="I15" s="22" t="s">
        <v>303</v>
      </c>
      <c r="J15" s="135" t="s">
        <v>314</v>
      </c>
    </row>
    <row r="16" s="1" customFormat="1" ht="42" customHeight="1" spans="1:10">
      <c r="A16" s="139"/>
      <c r="B16" s="22"/>
      <c r="C16" s="22" t="s">
        <v>309</v>
      </c>
      <c r="D16" s="22" t="s">
        <v>310</v>
      </c>
      <c r="E16" s="135" t="s">
        <v>315</v>
      </c>
      <c r="F16" s="22" t="s">
        <v>283</v>
      </c>
      <c r="G16" s="135" t="s">
        <v>307</v>
      </c>
      <c r="H16" s="22" t="s">
        <v>291</v>
      </c>
      <c r="I16" s="22" t="s">
        <v>303</v>
      </c>
      <c r="J16" s="135" t="s">
        <v>316</v>
      </c>
    </row>
  </sheetData>
  <mergeCells count="4">
    <mergeCell ref="A3:J3"/>
    <mergeCell ref="A4:H4"/>
    <mergeCell ref="A9:A16"/>
    <mergeCell ref="B9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2025-03-03T01:24:03Z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24ADE74EF2B24DC8A1C6CA9B3A6A355E_13</vt:lpwstr>
  </property>
  <property fmtid="{D5CDD505-2E9C-101B-9397-08002B2CF9AE}" pid="3" name="KSOProductBuildVer">
    <vt:lpwstr>2052-12.1.0.15374</vt:lpwstr>
  </property>
</Properties>
</file>