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<sst xmlns="http://schemas.openxmlformats.org/spreadsheetml/2006/main" count="2451" uniqueCount="638">
  <si>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</si>
  <si>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</si>
  <si>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</si>
  <si>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</si>
  <si>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</si>
  <si>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</si>
  <si>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</si>
  <si>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</si>
  <si>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</si>
  <si>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</si>
  <si>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</si>
  <si>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</si>
  <si>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</si>
  <si>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</si>
  <si>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</si>
  <si>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</si>
  <si>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</si>
  <si>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</si>
  <si>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</si>
  <si>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</si>
  <si>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</si>
  <si>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</si>
  <si>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</si>
  <si>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</si>
  <si>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</si>
  <si>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</si>
  <si>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</si>
  <si>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</si>
  <si>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</si>
  <si>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</si>
  <si>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</si>
  <si>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</si>
  <si>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</si>
  <si>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</si>
  <si>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</si>
  <si>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</si>
  <si>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</si>
  <si>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</si>
  <si>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</si>
  <si>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</si>
  <si>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</si>
  <si>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</si>
  <si>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</si>
  <si>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</si>
  <si>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</si>
  <si>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</si>
  <si>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</si>
  <si>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</si>
  <si>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</si>
  <si>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</si>
  <si>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</si>
  <si>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</si>
  <si>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</si>
  <si>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</si>
  <si>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</si>
  <si>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</si>
  <si>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</si>
  <si>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</si>
  <si>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</si>
  <si>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</si>
  <si>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</si>
  <si>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</si>
  <si>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</si>
  <si>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</si>
  <si>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</si>
  <si>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</si>
  <si>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</si>
  <si>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</si>
  <si>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</si>
  <si>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131020</t>
  </si>
  <si>
    <t>官渡区大板桥街道社区卫生服务中心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</si>
  <si>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</si>
  <si>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</si>
  <si>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</si>
  <si>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</si>
  <si>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</si>
  <si>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</si>
  <si>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</si>
  <si>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</si>
  <si>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</si>
  <si>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</si>
  <si>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</si>
  <si>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</si>
  <si>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</si>
  <si>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</si>
  <si>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</si>
  <si>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</si>
  <si>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</si>
  <si>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</si>
  <si>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</si>
  <si>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</si>
  <si>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</si>
  <si>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</si>
  <si>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</si>
  <si>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</si>
  <si>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</si>
  <si>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</si>
  <si>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</si>
  <si>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</si>
  <si>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</si>
  <si>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</si>
  <si>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</si>
  <si>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</si>
  <si>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</si>
  <si>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</si>
  <si>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</si>
  <si>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</si>
  <si>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</si>
  <si>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</si>
  <si>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</si>
  <si>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</si>
  <si>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</si>
  <si>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</si>
  <si>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</si>
  <si>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</si>
  <si>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</si>
  <si>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</si>
  <si>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</si>
  <si>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</si>
  <si>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</si>
  <si>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</si>
  <si>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</si>
  <si>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</si>
  <si>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</si>
  <si>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</si>
  <si>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</si>
  <si>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</si>
  <si>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</si>
  <si>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</si>
  <si>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</si>
  <si>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</si>
  <si>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</si>
  <si>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</si>
  <si>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</si>
  <si>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</si>
  <si>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</si>
  <si>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</si>
  <si>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</si>
  <si>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</si>
  <si>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</si>
  <si>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</si>
  <si>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</si>
  <si>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</si>
  <si>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</si>
  <si>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</si>
  <si>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</si>
  <si>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</si>
  <si>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</si>
  <si>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</si>
  <si>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</si>
  <si>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</si>
  <si>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</si>
  <si>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</si>
  <si>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</si>
  <si>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</si>
  <si>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</si>
  <si>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</si>
  <si>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</si>
  <si>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</si>
  <si>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</si>
  <si>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</si>
  <si>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</si>
  <si>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</si>
  <si>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</si>
  <si>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</si>
  <si>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</si>
  <si>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</si>
  <si>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</si>
  <si>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</si>
  <si>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</si>
  <si>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</si>
  <si>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</si>
  <si>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</si>
  <si>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</si>
  <si>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</si>
  <si>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</si>
  <si>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</si>
  <si>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</si>
  <si>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</si>
  <si>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</si>
  <si>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</si>
  <si>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</si>
  <si>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</si>
  <si>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</si>
  <si>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</si>
  <si>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</si>
  <si>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</si>
  <si>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</si>
  <si>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</si>
  <si>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</si>
  <si>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</si>
  <si>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</si>
  <si>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</si>
  <si>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</si>
  <si>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</si>
  <si>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</si>
  <si>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</si>
  <si>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</si>
  <si>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</si>
  <si>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昆明市官渡区卫生健康局</t>
  </si>
  <si>
    <t>530111210000000003803</t>
  </si>
  <si>
    <t>事业人员工资支出</t>
  </si>
  <si>
    <t>30101</t>
  </si>
  <si>
    <t>基本工资</t>
  </si>
  <si>
    <t>30102</t>
  </si>
  <si>
    <t>津贴补贴</t>
  </si>
  <si>
    <t>30103</t>
  </si>
  <si>
    <t>奖金</t>
  </si>
  <si>
    <t>30107</t>
  </si>
  <si>
    <t>绩效工资</t>
  </si>
  <si>
    <t>530111210000000003804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</si>
  <si>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</si>
  <si>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</si>
  <si>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</si>
  <si>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</si>
  <si>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</si>
  <si>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</si>
  <si>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</si>
  <si>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</si>
  <si>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</si>
  <si>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</si>
  <si>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</si>
  <si>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530111210000000003805</t>
  </si>
  <si>
    <t>30113</t>
  </si>
  <si>
    <t>530111210000000003807</t>
  </si>
  <si>
    <t>公车购置及运维费</t>
  </si>
  <si>
    <t>30231</t>
  </si>
  <si>
    <t>公务用车运行维护费</t>
  </si>
  <si>
    <t>530111210000000003809</t>
  </si>
  <si>
    <t>工会经费</t>
  </si>
  <si>
    <t>30228</t>
  </si>
  <si>
    <t>530111210000000003810</t>
  </si>
  <si>
    <t>一般公用支出</t>
  </si>
  <si>
    <t>30201</t>
  </si>
  <si>
    <t>办公费</t>
  </si>
  <si>
    <t>30205</t>
  </si>
  <si>
    <t>水费</t>
  </si>
  <si>
    <t>30206</t>
  </si>
  <si>
    <t>电费</t>
  </si>
  <si>
    <t>30207</t>
  </si>
  <si>
    <t>邮电费</t>
  </si>
  <si>
    <t>30209</t>
  </si>
  <si>
    <t>物业管理费</t>
  </si>
  <si>
    <t>30211</t>
  </si>
  <si>
    <t>差旅费</t>
  </si>
  <si>
    <t>30216</t>
  </si>
  <si>
    <t>培训费</t>
  </si>
  <si>
    <t>30229</t>
  </si>
  <si>
    <t>福利费</t>
  </si>
  <si>
    <t>30299</t>
  </si>
  <si>
    <t>其他商品和服务支出</t>
  </si>
  <si>
    <t>530111231100001508847</t>
  </si>
  <si>
    <t>事业人员绩效奖励</t>
  </si>
  <si>
    <t>530111231100001508908</t>
  </si>
  <si>
    <t>离退休人员支出</t>
  </si>
  <si>
    <t>30305</t>
  </si>
  <si>
    <t>生活补助</t>
  </si>
  <si>
    <t>530111241100002102530</t>
  </si>
  <si>
    <t>离退休干部走访慰问经费</t>
  </si>
  <si>
    <t>530111251100003598532</t>
  </si>
  <si>
    <t>事业人员公共交通专项经费</t>
  </si>
  <si>
    <t>30239</t>
  </si>
  <si>
    <t>其他交通费用</t>
  </si>
  <si>
    <t>预算05-1表</t>
  </si>
  <si>
    <t>项目分类</t>
  </si>
  <si>
    <t>项目单位</t>
  </si>
  <si>
    <t>经济科目编码</t>
  </si>
  <si>
    <t>经济科目名称</t>
  </si>
  <si>
    <t>本年拨款</t>
  </si>
  <si>
    <t>其中：本次下达</t>
  </si>
  <si>
    <t>530111251100003640998</t>
  </si>
  <si>
    <t>医疗支出人员经费</t>
  </si>
  <si>
    <t>30199</t>
  </si>
  <si>
    <t>其他工资福利支出</t>
  </si>
  <si>
    <t>其他公用支出</t>
  </si>
  <si>
    <t>530111251100003641924</t>
  </si>
  <si>
    <t>医疗支出公用经费</t>
  </si>
  <si>
    <t>30202</t>
  </si>
  <si>
    <t>印刷费</t>
  </si>
  <si>
    <t>30213</t>
  </si>
  <si>
    <t>维修（护）费</t>
  </si>
  <si>
    <t>30214</t>
  </si>
  <si>
    <t>租赁费</t>
  </si>
  <si>
    <t>30218</t>
  </si>
  <si>
    <t>专用材料费</t>
  </si>
  <si>
    <t>30227</t>
  </si>
  <si>
    <t>委托业务费</t>
  </si>
  <si>
    <t>专项业务类</t>
  </si>
  <si>
    <t>530111210000000004091</t>
  </si>
  <si>
    <t>（政府采购）办公设备采购专项补助经费</t>
  </si>
  <si>
    <t>31002</t>
  </si>
  <si>
    <t>办公设备购置</t>
  </si>
  <si>
    <t>530111210000000004120</t>
  </si>
  <si>
    <t>从业人员健康体检专项补助经费</t>
  </si>
  <si>
    <t>530111210000000004122</t>
  </si>
  <si>
    <t>乡村医生生活补助专项资金</t>
  </si>
  <si>
    <t>530111210000000004137</t>
  </si>
  <si>
    <t>国家基本公共卫生区级专项补助资金</t>
  </si>
  <si>
    <t>30307</t>
  </si>
  <si>
    <t>医疗费补助</t>
  </si>
  <si>
    <t>530111210000000005020</t>
  </si>
  <si>
    <t>党建工作经费专项补助经费</t>
  </si>
  <si>
    <t>530111241100002813920</t>
  </si>
  <si>
    <t>医疗专业设备采购经费</t>
  </si>
  <si>
    <t>31003</t>
  </si>
  <si>
    <t>专用设备购置</t>
  </si>
  <si>
    <t>530111241100003074945</t>
  </si>
  <si>
    <t>2024年严重精神障碍患者监护人”以奖代补“经费</t>
  </si>
  <si>
    <t>530111251100003730585</t>
  </si>
  <si>
    <t>（采购）物业管理服务经费</t>
  </si>
  <si>
    <t>530111251100003730612</t>
  </si>
  <si>
    <t>（采购）医疗设备维修和保养服务经费</t>
  </si>
  <si>
    <t>530111251100003730615</t>
  </si>
  <si>
    <t>（采购）药品、医用卫生材料购置经费</t>
  </si>
  <si>
    <t>530111251100003730662</t>
  </si>
  <si>
    <t>（采购）检验外送服务经费</t>
  </si>
  <si>
    <t>事业发展类</t>
  </si>
  <si>
    <t>530111251100003730597</t>
  </si>
  <si>
    <t>（采购）印刷服务经费</t>
  </si>
  <si>
    <t>530111251100003730697</t>
  </si>
  <si>
    <t>（采购）车辆加油服务经费</t>
  </si>
  <si>
    <t>预算05-2表</t>
  </si>
  <si>
    <t>项目年度绩效目标</t>
  </si>
  <si>
    <t>一级指标</t>
  </si>
  <si>
    <t>二级指标</t>
  </si>
  <si>
    <t>三级指标</t>
  </si>
  <si>
    <t>指标性质</t>
  </si>
  <si>
    <t>指标值</t>
  </si>
  <si>
    <t>度量单位</t>
  </si>
  <si>
    <t>指标属性</t>
  </si>
  <si>
    <t>指标内容</t>
  </si>
  <si>
    <t>根据单位职责职能及医疗卫生事业发展需求，经审批，完成车辆加油服务，保障我单位公车正常运转，更好地为患者提供优质、高效、快捷的医疗卫生服务及对社会公众的医疗卫生宣传教育活动，促进医疗卫生事业建设。</t>
  </si>
  <si>
    <t>产出指标</t>
  </si>
  <si>
    <t>数量指标</t>
  </si>
  <si>
    <t>车辆数</t>
  </si>
  <si>
    <t>=</t>
  </si>
  <si>
    <t>批</t>
  </si>
  <si>
    <t>定量指标</t>
  </si>
  <si>
    <t>反映车辆运行使用维护情况</t>
  </si>
  <si>
    <t>质量指标</t>
  </si>
  <si>
    <t>油卡利用率</t>
  </si>
  <si>
    <t>100</t>
  </si>
  <si>
    <t>%</t>
  </si>
  <si>
    <t xml:space="preserve">反映油卡使用情况。
</t>
  </si>
  <si>
    <t>效益指标</t>
  </si>
  <si>
    <t>可持续影响</t>
  </si>
  <si>
    <t>油卡使用年限</t>
  </si>
  <si>
    <t>1.00</t>
  </si>
  <si>
    <t>年</t>
  </si>
  <si>
    <t>反映新投入油卡使用情况。考察油卡使用年限是否达1年。</t>
  </si>
  <si>
    <t>满意度指标</t>
  </si>
  <si>
    <t>服务对象满意度</t>
  </si>
  <si>
    <t>使用人员满意度</t>
  </si>
  <si>
    <t>&gt;=</t>
  </si>
  <si>
    <t>90</t>
  </si>
  <si>
    <t>反映使用人对印刷品的整体满意情况。
使用人员满意度=（使用人对印刷品满意的人数/问卷调查人数）*100%。考察使用人对印刷品的满意率。</t>
  </si>
  <si>
    <t>患者满意度</t>
  </si>
  <si>
    <t>反映患者对印刷品的整体满意情况。
患者满意度=（患者对印刷品满意的人数/问卷调查人数）*100%。考察患者对印刷品的满意率。</t>
  </si>
  <si>
    <t>职工满意度</t>
  </si>
  <si>
    <t>反映职工对印刷品的整体满意情况。
职工满意度=（职工对印刷品满意的人数/问卷调查人数）*100%。考察职工对印刷品的满意率。</t>
  </si>
  <si>
    <t>2025年经审批完成物业管理服务，一季度进行市场询价调研。二季度按照采购流程进行政府招标采购。三季度分析评估物业管理服务的效率和效果，保障我单位提供更加整洁、文明、安全、舒适的就医环境。为患者提供更加高效优质的服务，提高患者就医满意度。四季度分析评估物业管理服务的效率和效果，保障我单位提供更加整洁、文明、安全、舒适的就医环境。为患者提供更加高效优质的服务，提高患者就医满意度。</t>
  </si>
  <si>
    <t>安保执守时间</t>
  </si>
  <si>
    <t>24</t>
  </si>
  <si>
    <t>小时</t>
  </si>
  <si>
    <t>反映安保执守时间的情况。考察安保执守时间是否每天24小时执守。</t>
  </si>
  <si>
    <t>卫生保洁合格率</t>
  </si>
  <si>
    <t>95</t>
  </si>
  <si>
    <t>反映卫生保洁检查验收合格的情况。考察卫生保洁检查验收合格率。</t>
  </si>
  <si>
    <t>物管人员在岗率</t>
  </si>
  <si>
    <t>反映安保、消防服务等物管人员在岗的情况。考察物管人员在岗率。</t>
  </si>
  <si>
    <t>时效指标</t>
  </si>
  <si>
    <t>项目完成及时率</t>
  </si>
  <si>
    <t>反映物业管理工作完成的时间。 考察物业管理工作是否按时完成。</t>
  </si>
  <si>
    <t>社会效益</t>
  </si>
  <si>
    <t>物业服务需求保障程度</t>
  </si>
  <si>
    <t>反映绿化、安保、安防、保洁等服务满足委托单位的程度。考察物业管理工作保障情况 。</t>
  </si>
  <si>
    <t>反映服务对象对物业管理服务工作的整体满意情况。
受益对象满意度=（服务对象对物业管理服务工作满意的人数/问卷调查人数）*100%。考察服务对象对物业管理服务工作满意率。</t>
  </si>
  <si>
    <t>单位职工满意度</t>
  </si>
  <si>
    <t>反映单位职工对物业管理服务工作的整体满意情况。
单位职工满意度=（单位职工对物业管理服务工作满意的人数/问卷调查人数）*100%。考察职工对物业管理服务工作满意率。</t>
  </si>
  <si>
    <t>为节约成本，规范采购环节流程，按照政府采购相关要求，将自筹资金采购医疗设备一批纳入政府采购预算。预计采购金额225804元。</t>
  </si>
  <si>
    <t>医疗设备采购</t>
  </si>
  <si>
    <t>491504</t>
  </si>
  <si>
    <t>元</t>
  </si>
  <si>
    <t>为节约成本，规范采购环节流程，按照政府采购相关要求，将自筹资金采购医疗设备一批纳入政府采购预算。预计采购金额142万元。</t>
  </si>
  <si>
    <t>设备利用率</t>
  </si>
  <si>
    <t>定性指标</t>
  </si>
  <si>
    <t>执行率</t>
  </si>
  <si>
    <t>经济效益</t>
  </si>
  <si>
    <t>设备采购成本</t>
  </si>
  <si>
    <t>&lt;=</t>
  </si>
  <si>
    <t>服务能力</t>
  </si>
  <si>
    <t>显著提升</t>
  </si>
  <si>
    <t>85</t>
  </si>
  <si>
    <t>医务人员满意度</t>
  </si>
  <si>
    <t>1.合法合规采购医院医疗设备维修和保养服务，满足医院日常运转需求；
2.提升医疗服务质量，保障采购质量；
3.给病人更加舒适的就医体验。</t>
  </si>
  <si>
    <t>购置计划完成率</t>
  </si>
  <si>
    <t>反映部门购置计划执行情况购置计划执行情况。
购置计划完成率=（实际购置交付数量/计划购置交付数量）*100%。</t>
  </si>
  <si>
    <t>验收通过率</t>
  </si>
  <si>
    <t>反映设备购置的产品质量情况。
验收通过率=（通过验收的购置数量/购置总数量）*100%。</t>
  </si>
  <si>
    <t>完成时限</t>
  </si>
  <si>
    <t>考察当年完成时间</t>
  </si>
  <si>
    <t>采购及时率</t>
  </si>
  <si>
    <t>反映卫材按时部署情况。
及时率=（及时部署数量/新购总数）*100%。</t>
  </si>
  <si>
    <t>降低成本</t>
  </si>
  <si>
    <t>有效提升使用效率，降低成本</t>
  </si>
  <si>
    <t>按医院实际工作需要开展采购活动</t>
  </si>
  <si>
    <t>同比提高工作效率</t>
  </si>
  <si>
    <t>反映提高的工作效率情况</t>
  </si>
  <si>
    <t>患者就诊满意度</t>
  </si>
  <si>
    <t>80</t>
  </si>
  <si>
    <t>反映患者对就医过程的满意度</t>
  </si>
  <si>
    <t>职工内部人员满意度</t>
  </si>
  <si>
    <t>使用者对产品服务是否满意</t>
  </si>
  <si>
    <t>完成辖区138994人的免费国家基本公共卫生服务。按照国家基本公共卫生服务相关要求，完成辖区居民免费基本公共卫生服务，接受主管部门每年两次的考核及每季度一次的工作督导。</t>
  </si>
  <si>
    <t>服务人次</t>
  </si>
  <si>
    <t>136672</t>
  </si>
  <si>
    <t>人</t>
  </si>
  <si>
    <t>完成辖区136672人的免费国家基本公共卫生服务。按照国家基本公共卫生服务相关要求，完成辖区居民免费基本公共卫生服务，接受主管部门每年两次的考核及每季度一次的工作督导。</t>
  </si>
  <si>
    <t>辖区居民免费享受基本公共卫生服务</t>
  </si>
  <si>
    <t>免费享受基本公共卫生服务区级补助</t>
  </si>
  <si>
    <t>11.40</t>
  </si>
  <si>
    <t>元/人</t>
  </si>
  <si>
    <t>国家基本公共卫生服务全覆盖</t>
  </si>
  <si>
    <t>　 受益对象满意度</t>
  </si>
  <si>
    <t>完成辖区136672人的免费国家基本公共卫生服务。按照国家基本公共卫生服务相关要求，完成辖区居民免费基本公共卫生服务，接受主管部门每年两次的考核及每季度一次的工作督导。督导。</t>
  </si>
  <si>
    <t>社会公众满意度</t>
  </si>
  <si>
    <t>内部人员满意度</t>
  </si>
  <si>
    <t>做好本部门人员、公用经费保障，按规定落实干部职工各项待遇，支持部门正常履职。</t>
  </si>
  <si>
    <t>工资发放事业人数</t>
  </si>
  <si>
    <t>159</t>
  </si>
  <si>
    <t>反映部门（单位）实际发放工资人员数量。工资福利包括：行政人员工资、社会保险、住房公积金、职业年金等。</t>
  </si>
  <si>
    <t>社会保障缴费事业人数</t>
  </si>
  <si>
    <t>部门运转</t>
  </si>
  <si>
    <t>正常运转</t>
  </si>
  <si>
    <t>反映部门（单位）运转情况。</t>
  </si>
  <si>
    <t>单位人员满意度</t>
  </si>
  <si>
    <t>反映部门（单位）人员对工资福利发放的满意程度。</t>
  </si>
  <si>
    <t>反映社会公众对部门（单位）履职情况的满意程度。</t>
  </si>
  <si>
    <t>按照区委组织部的工作安排，为构建务实管用、符合机关特点的党建工作体系，完善机关党建工作经费保障制度</t>
  </si>
  <si>
    <t>保障党支部日常工作办公支出</t>
  </si>
  <si>
    <t>40000</t>
  </si>
  <si>
    <t>预算单位对照附件《官渡区区直机关党组织年度党建工作经费测算表》，按照机关党委5万元、党总支4万元、党支部2-3万元的标准，于10月15日之前在本部门2021年预算编制系统中填报该项目预算。</t>
  </si>
  <si>
    <t>党建工作进一步提升</t>
  </si>
  <si>
    <t>符合机关特点的党建工作体系</t>
  </si>
  <si>
    <t>提高党组织效率</t>
  </si>
  <si>
    <t>受益兑现满意度</t>
  </si>
  <si>
    <t>因我中心业务发展需要， 根据人员配置及业务发展所需采购相应办公用品。预计2024年6月通过政府招标采购的方式进行补充。</t>
  </si>
  <si>
    <t>购置设备数量</t>
  </si>
  <si>
    <t>份</t>
  </si>
  <si>
    <t>反映购置数量完成情况。</t>
  </si>
  <si>
    <t>反映部门购置计划执行情况购置计划执行情况。
购置计划完成率=（实际购置交付装备数量/计划购置交付装备数量）*100%。</t>
  </si>
  <si>
    <t>购置设备利用率</t>
  </si>
  <si>
    <t>反映设备利用情况。
设备利用率=（投入使用设备数/购置设备总数）*100%。</t>
  </si>
  <si>
    <t>执行效率</t>
  </si>
  <si>
    <t>反映项目的执行效率</t>
  </si>
  <si>
    <t>设备采购经济性</t>
  </si>
  <si>
    <t>200000</t>
  </si>
  <si>
    <t>万元</t>
  </si>
  <si>
    <t>反映设备采购成本低于计划数所获得的经济效益。</t>
  </si>
  <si>
    <t>办公环境改善</t>
  </si>
  <si>
    <t>50</t>
  </si>
  <si>
    <t>反映办公环境的改善</t>
  </si>
  <si>
    <t>反映服务对象对购置设备的整体满意情况。
使用人员满意度=（对购置设备满意的人数/问卷调查人数）*100%。</t>
  </si>
  <si>
    <t>反映服务对象的满意度</t>
  </si>
  <si>
    <t>反映社会公众满意度</t>
  </si>
  <si>
    <t>加强乡村医生管理，保障乡医的生活补助能够及时足额发放，落实国家基本药物制度，降低患者就医费用，加大卫生所投入，下沉医疗资源，提供基本医疗保障。按季度根据在编乡医人数按文件标准进行兑现。</t>
  </si>
  <si>
    <t>乡村医生生活补助</t>
  </si>
  <si>
    <t>417600</t>
  </si>
  <si>
    <t>乡村医生生活补助资金测算本医疗保障。</t>
  </si>
  <si>
    <t>乡村医生服务能力显著提升</t>
  </si>
  <si>
    <t>加强乡村医生管理，保障乡医的生活补助能够及时足额发放，落实国家基本药物制度，降低患者就医费用，加大卫生所投入，下沉医疗资源，提供基本医疗保障。按季度根据在编乡医人数按文件标准进行</t>
  </si>
  <si>
    <t>卫生所的配备比率</t>
  </si>
  <si>
    <t>将在17个村委会建立卫生所，每个村委会配置不低于2人乡村医生，并具备执业资质</t>
  </si>
  <si>
    <t>辖区居民健康状况持续改善</t>
  </si>
  <si>
    <t>患者服务满意度</t>
  </si>
  <si>
    <t>75</t>
  </si>
  <si>
    <t>提供辖区内老百姓免费的基本公共卫生服务及基本的常见病及多发病的治疗和转诊</t>
  </si>
  <si>
    <t>加强乡村医生管理，保障乡医的生活补助能够及时足额发放，落实国家基本药物制度，降低患者就医费用，加大卫生所投入，下沉医疗资源，提供基本医疗保障。按季度根据在编乡医人数按文件标准进</t>
  </si>
  <si>
    <t>受益对象满意度</t>
  </si>
  <si>
    <t>1.合法合规采购医院药品及卫生材料，满足医院日常运转需求；
2.提升医疗服务质量，保障药品、卫生材料采购质量；
3.给病人更加舒适的就医体验。</t>
  </si>
  <si>
    <t>2025加强管理检验科标本外送第三方检验服务费，拓展医疗业务，为辖区患者提供优质、高效、快捷的医疗卫生服务。</t>
  </si>
  <si>
    <t>外送检验时间</t>
  </si>
  <si>
    <t>反映检验标本外送检测的情况。</t>
  </si>
  <si>
    <t>送检及时率</t>
  </si>
  <si>
    <t>反映送检时间。 考察检验科标本送检工作是否按时完成。</t>
  </si>
  <si>
    <t>医疗业务开展需求保障程度</t>
  </si>
  <si>
    <t>反映合作单位检验服务满足委托单位的程度。</t>
  </si>
  <si>
    <t>1、保障区人民医院日常工作运转经费；
2、使区人民医院能够更好地投入到日常工作中，增强公立医院公益属性；
3、为避免发生违约，确保区人民医院正常运转;</t>
  </si>
  <si>
    <t>日常工作运转计划完成率</t>
  </si>
  <si>
    <t>反映日常工作运转计划完成</t>
  </si>
  <si>
    <t>日常运转资金利用率</t>
  </si>
  <si>
    <t>反映日常运转资金利用率</t>
  </si>
  <si>
    <t>公立医院服务能力提高</t>
  </si>
  <si>
    <t>有效提升</t>
  </si>
  <si>
    <t>考察公立医院服务能力</t>
  </si>
  <si>
    <t>反映部门（单位）人员的满意程度。</t>
  </si>
  <si>
    <t>反映社会公众对部门（单位）履职满意程度。</t>
  </si>
  <si>
    <t>按照严重精神障碍患者管理工作规范做好各项管理工作，各项管理指标达到国家要求，严防严重精神障碍患者肇事肇祸事件发生。</t>
  </si>
  <si>
    <t>严重精神障碍患者报告患病率</t>
  </si>
  <si>
    <t>‰</t>
  </si>
  <si>
    <t>严重精神障碍患者服药率</t>
  </si>
  <si>
    <t>患者规范管理率</t>
  </si>
  <si>
    <t>通过管理严重精神障碍患者,减少了肇事肇祸事件的发生,维护了社会稳定,保障了我区经济可持续性发展.</t>
  </si>
  <si>
    <t>考察患者管理情况</t>
  </si>
  <si>
    <t>服务对象对此项目工作80%满意</t>
  </si>
  <si>
    <t>免费为辖区内2万从业人员办理发放健康证明，杜绝传染病的传播扩散，营造良好的消费环境。</t>
  </si>
  <si>
    <t>　 办理健康证人员</t>
  </si>
  <si>
    <t>20000</t>
  </si>
  <si>
    <t>免费为辖区内从业人员办理发放健康证明，杜绝传染病的传播扩散，营造良好的消费环境。</t>
  </si>
  <si>
    <t>消费环境显著提高</t>
  </si>
  <si>
    <t>从业人员健康体检率</t>
  </si>
  <si>
    <t>消费者消费环境安全保障 进一步提升</t>
  </si>
  <si>
    <t>持证人员满意度</t>
  </si>
  <si>
    <t>根据单位职责职能及医疗卫生事业发展需求，更好地为患者提供优质、高效、快捷的医疗卫生服务及对社会公众的医疗卫生宣传教育活动。促进医疗卫生事业建设。经审批，2025年完成印刷服务，每季度金额按实际工作完成。</t>
  </si>
  <si>
    <t>印刷服务数量</t>
  </si>
  <si>
    <t>反映印刷服务数量完成情况。考察印刷服务数量是否完成1批。</t>
  </si>
  <si>
    <t>反映印刷品的质量情况。
验收通过率=（通过验收的印刷品数量/印刷品总数量）*100%。考察验收通过率。</t>
  </si>
  <si>
    <t>印刷品利用率</t>
  </si>
  <si>
    <t>反映印刷品利用情况。
印刷品利用率=（投入使用印刷品数/印刷品总数）*100%。考察印刷品利用率。</t>
  </si>
  <si>
    <t>反映印刷服务完成时间。考察印刷服务项目是否按时完成。</t>
  </si>
  <si>
    <t>印刷品使用年限</t>
  </si>
  <si>
    <t>反映新投入印刷品使用情况。考察印刷品使用年限是否达1年。</t>
  </si>
  <si>
    <t>预算06表</t>
  </si>
  <si>
    <t>政府性基金预算支出预算表</t>
  </si>
  <si>
    <t>单位名称：昆明市发展和改革委员会</t>
  </si>
  <si>
    <t>政府性基金预算支出</t>
  </si>
  <si>
    <r>
      <rPr>
        <sz val="11"/>
        <color theme="1"/>
        <rFont val="宋体"/>
        <charset val="134"/>
        <scheme val="minor"/>
      </rPr>
      <t>备注：官渡区大板桥街道社区卫生服务中心202</t>
    </r>
    <r>
      <rPr>
        <sz val="11"/>
        <color theme="1"/>
        <rFont val="宋体"/>
        <charset val="134"/>
        <scheme val="minor"/>
      </rPr>
      <t>5</t>
    </r>
    <r>
      <rPr>
        <sz val="11"/>
        <color theme="1"/>
        <rFont val="宋体"/>
        <charset val="134"/>
        <scheme val="minor"/>
      </rPr>
      <t>年无政府购买服务预算，此表无数据。</t>
    </r>
  </si>
  <si>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</si>
  <si>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</si>
  <si>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</si>
  <si>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</si>
  <si>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</si>
  <si>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</si>
  <si>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</si>
  <si>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</si>
  <si>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</si>
  <si>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</si>
  <si>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</si>
  <si>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车辆维修和保养服务</t>
  </si>
  <si>
    <t>机动车保险服务</t>
  </si>
  <si>
    <t>复印纸</t>
  </si>
  <si>
    <t>黑白打印机</t>
  </si>
  <si>
    <t>A4黑白打印机</t>
  </si>
  <si>
    <t>台</t>
  </si>
  <si>
    <t>办公椅</t>
  </si>
  <si>
    <t>张</t>
  </si>
  <si>
    <t>办公桌</t>
  </si>
  <si>
    <t>不间断电源（ups）</t>
  </si>
  <si>
    <t>不间断电源</t>
  </si>
  <si>
    <t>多功能一体机</t>
  </si>
  <si>
    <t>台式计算机</t>
  </si>
  <si>
    <t>文件柜</t>
  </si>
  <si>
    <t>个</t>
  </si>
  <si>
    <t>液晶显示器</t>
  </si>
  <si>
    <t>观察床</t>
  </si>
  <si>
    <t>病房护理及医院设备</t>
  </si>
  <si>
    <t>候诊椅（3座）</t>
  </si>
  <si>
    <t>候诊椅（5座）</t>
  </si>
  <si>
    <t>急救床</t>
  </si>
  <si>
    <t>抢救车</t>
  </si>
  <si>
    <t>输液车</t>
  </si>
  <si>
    <t>输液椅</t>
  </si>
  <si>
    <t>氧气瓶</t>
  </si>
  <si>
    <t>氧气枕</t>
  </si>
  <si>
    <t>医用担架</t>
  </si>
  <si>
    <t>诊断床</t>
  </si>
  <si>
    <t>中药柜</t>
  </si>
  <si>
    <t>高压消毒锅</t>
  </si>
  <si>
    <t>消毒灭菌设备及器具</t>
  </si>
  <si>
    <t>紫外线消毒车</t>
  </si>
  <si>
    <t>医用冰柜</t>
  </si>
  <si>
    <t>医用低温、冷疗设备</t>
  </si>
  <si>
    <t>医用冰箱</t>
  </si>
  <si>
    <t>12导联心电图机</t>
  </si>
  <si>
    <t>医用电子生理参数检测仪器设备</t>
  </si>
  <si>
    <t>物业管理服务费</t>
  </si>
  <si>
    <t>物业管理服务</t>
  </si>
  <si>
    <t>印刷服务费</t>
  </si>
  <si>
    <t>其他印刷服务</t>
  </si>
  <si>
    <t>医疗设备维修和保养服务</t>
  </si>
  <si>
    <t>其他医药品（西医医用、口腔、检验耗材采购）</t>
  </si>
  <si>
    <t>其他医药品</t>
  </si>
  <si>
    <t>中药饮片</t>
  </si>
  <si>
    <t>其他植物类饮片</t>
  </si>
  <si>
    <t>检验外送</t>
  </si>
  <si>
    <t>其他专业技术服务</t>
  </si>
  <si>
    <t>车辆加油服务</t>
  </si>
  <si>
    <t>车辆加油、添加燃料服务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</si>
  <si>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</si>
  <si>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</si>
  <si>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</si>
  <si>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</si>
  <si>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</si>
  <si>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</si>
  <si>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</si>
  <si>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</si>
  <si>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备注：官渡区大板桥街道社区卫生服务中心2025年无政府购买服务预算，此表无数据。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</si>
  <si>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</si>
  <si>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</si>
  <si>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</si>
  <si>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</si>
  <si>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</si>
  <si>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</si>
  <si>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</si>
  <si>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</si>
  <si>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</si>
  <si>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</si>
  <si>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</si>
  <si>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</si>
  <si>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</si>
  <si>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</si>
  <si>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</si>
  <si>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</si>
  <si>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</si>
  <si>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</si>
  <si>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</si>
  <si>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</si>
  <si>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</si>
  <si>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</si>
  <si>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</si>
  <si>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</si>
  <si>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</si>
  <si>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</si>
  <si>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</si>
  <si>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</si>
  <si>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</si>
  <si>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</si>
  <si>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</si>
  <si>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</si>
  <si>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A02设备</t>
  </si>
  <si>
    <t>A05家具和用具</t>
  </si>
  <si>
    <t>预算11表</t>
  </si>
  <si>
    <t>上级补助</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</si>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</sst>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2">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1"/>
      <color theme="1"/>
      <name val="宋体"/>
      <charset val="134"/>
      <scheme val="minor"/>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0"/>
      <color rgb="FF000000"/>
      <name val="宋体"/>
      <charset val="134"/>
    </font>
    <font>
      <sz val="9"/>
      <color theme="1"/>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4" borderId="18" applyNumberFormat="0" applyAlignment="0" applyProtection="0">
      <alignment vertical="center"/>
    </xf>
    <xf numFmtId="0" fontId="31" fillId="5" borderId="19" applyNumberFormat="0" applyAlignment="0" applyProtection="0">
      <alignment vertical="center"/>
    </xf>
    <xf numFmtId="0" fontId="32" fillId="5" borderId="18" applyNumberFormat="0" applyAlignment="0" applyProtection="0">
      <alignment vertical="center"/>
    </xf>
    <xf numFmtId="0" fontId="33" fillId="6"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41" fillId="0" borderId="7">
      <alignment horizontal="right" vertical="center"/>
    </xf>
    <xf numFmtId="177" fontId="41" fillId="0" borderId="7">
      <alignment horizontal="right" vertical="center"/>
    </xf>
    <xf numFmtId="178" fontId="41" fillId="0" borderId="7">
      <alignment horizontal="right" vertical="center"/>
    </xf>
    <xf numFmtId="179" fontId="41" fillId="0" borderId="7">
      <alignment horizontal="right" vertical="center"/>
    </xf>
    <xf numFmtId="179" fontId="41" fillId="0" borderId="7">
      <alignment horizontal="right" vertical="center"/>
    </xf>
    <xf numFmtId="10" fontId="41" fillId="0" borderId="7">
      <alignment horizontal="right" vertical="center"/>
    </xf>
    <xf numFmtId="49" fontId="41" fillId="0" borderId="7">
      <alignment horizontal="left" vertical="center" wrapText="1"/>
    </xf>
    <xf numFmtId="180" fontId="41" fillId="0" borderId="7">
      <alignment horizontal="right" vertical="center"/>
    </xf>
  </cellStyleXfs>
  <cellXfs count="22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3"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8" fillId="0" borderId="8" xfId="0" applyFont="1" applyBorder="1" applyAlignment="1">
      <alignment horizontal="left" vertical="center"/>
    </xf>
    <xf numFmtId="0" fontId="0" fillId="0" borderId="8" xfId="0" applyBorder="1" applyAlignment="1">
      <alignment horizontal="left" vertical="center"/>
    </xf>
    <xf numFmtId="0" fontId="9" fillId="0" borderId="9"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2" borderId="0" xfId="0" applyFont="1" applyFill="1" applyBorder="1" applyAlignment="1" applyProtection="1">
      <alignment horizontal="right" vertical="center" wrapText="1"/>
      <protection locked="0"/>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9" fillId="0" borderId="7" xfId="0" applyFont="1" applyBorder="1" applyAlignment="1">
      <alignment horizontal="left" vertical="center" wrapText="1"/>
    </xf>
    <xf numFmtId="0" fontId="9" fillId="0" borderId="7" xfId="0" applyFont="1" applyBorder="1" applyAlignment="1">
      <alignment vertical="center" wrapText="1"/>
    </xf>
    <xf numFmtId="0" fontId="9" fillId="0" borderId="7" xfId="0" applyFont="1" applyBorder="1" applyAlignment="1">
      <alignment horizontal="center" vertical="center" wrapText="1"/>
    </xf>
    <xf numFmtId="0" fontId="9" fillId="2" borderId="7" xfId="0" applyFont="1" applyFill="1" applyBorder="1" applyAlignment="1" applyProtection="1">
      <alignment horizontal="center" vertical="center"/>
      <protection locked="0"/>
    </xf>
    <xf numFmtId="0" fontId="9" fillId="2" borderId="7" xfId="0" applyFont="1" applyFill="1" applyBorder="1" applyAlignment="1" applyProtection="1">
      <alignment horizontal="left" vertical="center" wrapText="1"/>
      <protection locked="0"/>
    </xf>
    <xf numFmtId="0" fontId="8" fillId="0" borderId="0" xfId="0" applyFont="1" applyBorder="1"/>
    <xf numFmtId="0" fontId="9" fillId="0" borderId="0" xfId="0" applyFont="1" applyBorder="1" applyAlignment="1" applyProtection="1">
      <alignment horizontal="right" vertical="center"/>
      <protection locked="0"/>
    </xf>
    <xf numFmtId="0" fontId="13" fillId="0" borderId="0" xfId="0" applyFont="1" applyBorder="1" applyAlignment="1">
      <alignment horizontal="right" vertical="center"/>
    </xf>
    <xf numFmtId="0" fontId="10" fillId="0" borderId="0" xfId="0" applyFont="1" applyBorder="1" applyAlignment="1">
      <alignment horizontal="center" vertical="center" wrapText="1"/>
    </xf>
    <xf numFmtId="0" fontId="9" fillId="0" borderId="0" xfId="0" applyFont="1" applyBorder="1" applyAlignment="1">
      <alignment horizontal="left" vertical="center" wrapText="1"/>
    </xf>
    <xf numFmtId="0" fontId="12" fillId="0" borderId="0" xfId="0" applyFont="1" applyBorder="1" applyAlignment="1">
      <alignment wrapText="1"/>
    </xf>
    <xf numFmtId="0" fontId="13" fillId="0" borderId="0" xfId="0" applyFont="1" applyBorder="1" applyAlignment="1">
      <alignment horizontal="right" wrapText="1"/>
    </xf>
    <xf numFmtId="0" fontId="13" fillId="0" borderId="0" xfId="0" applyFont="1" applyBorder="1" applyAlignment="1">
      <alignment wrapText="1"/>
    </xf>
    <xf numFmtId="0" fontId="12" fillId="2" borderId="1"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3" fillId="2" borderId="7" xfId="0" applyFont="1" applyFill="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pplyProtection="1">
      <alignment horizontal="center" vertical="center"/>
      <protection locked="0"/>
    </xf>
    <xf numFmtId="179" fontId="14" fillId="0" borderId="7" xfId="0" applyNumberFormat="1" applyFont="1" applyBorder="1" applyAlignment="1">
      <alignment horizontal="right" vertical="center"/>
    </xf>
    <xf numFmtId="0" fontId="9" fillId="0" borderId="0" xfId="0" applyFont="1" applyBorder="1" applyAlignment="1" applyProtection="1">
      <alignment horizontal="right"/>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 fillId="0" borderId="0" xfId="0" applyFont="1" applyBorder="1" applyAlignment="1">
      <alignment wrapText="1"/>
    </xf>
    <xf numFmtId="0" fontId="1" fillId="0" borderId="0" xfId="0" applyFont="1" applyBorder="1" applyProtection="1">
      <protection locked="0"/>
    </xf>
    <xf numFmtId="0" fontId="15"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2" fillId="0" borderId="6" xfId="0" applyFont="1" applyBorder="1" applyAlignment="1">
      <alignment horizontal="left" vertical="center" wrapText="1"/>
    </xf>
    <xf numFmtId="0" fontId="2" fillId="0" borderId="9"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2" borderId="9"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5" fillId="0" borderId="7" xfId="51" applyNumberFormat="1" applyFont="1" applyBorder="1" applyAlignment="1">
      <alignment horizontal="center" vertical="center"/>
    </xf>
    <xf numFmtId="178" fontId="5" fillId="0" borderId="7" xfId="0" applyNumberFormat="1" applyFont="1" applyBorder="1" applyAlignment="1">
      <alignment horizontal="center" vertical="center"/>
    </xf>
    <xf numFmtId="3" fontId="2" fillId="0" borderId="9" xfId="0" applyNumberFormat="1" applyFont="1" applyBorder="1" applyAlignment="1">
      <alignment horizontal="right" vertical="center"/>
    </xf>
    <xf numFmtId="0" fontId="2" fillId="2" borderId="9"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1"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0" borderId="0" xfId="0"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179" fontId="21" fillId="0" borderId="7" xfId="0" applyNumberFormat="1" applyFont="1" applyBorder="1" applyAlignment="1">
      <alignment horizontal="right" vertical="center"/>
    </xf>
    <xf numFmtId="0" fontId="19" fillId="2" borderId="1"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2" borderId="6"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2" fillId="2" borderId="9"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1" activePane="bottomLeft" state="frozen"/>
      <selection/>
      <selection pane="bottomLeft" activeCell="D13" sqref="D13"/>
    </sheetView>
  </sheetViews>
  <sheetFormatPr defaultColWidth="8.625" defaultRowHeight="12.75" customHeight="1" outlineLevelCol="3"/>
  <cols>
    <col min="1" max="4" width="41" customWidth="1"/>
  </cols>
  <sheetData>
    <row r="1" customHeight="1" spans="1:4">
      <c r="A1" s="1"/>
      <c r="B1" s="1"/>
      <c r="C1" s="1"/>
      <c r="D1" s="1"/>
    </row>
    <row r="2" ht="15" customHeight="1" spans="1:4">
      <c r="A2" s="46"/>
      <c r="B2" s="46"/>
      <c r="C2" s="46"/>
      <c r="D2" s="66" t="s">
        <v>0</v>
      </c>
    </row>
    <row r="3" ht="41.25" customHeight="1" spans="1:1">
      <c r="A3" s="41" t="str">
        <f>"2025"&amp;"年部门财务收支预算总表"</f>
        <v>2025年部门财务收支预算总表</v>
      </c>
    </row>
    <row r="4" ht="17.25" customHeight="1" spans="1:4">
      <c r="A4" s="44" t="str">
        <f>"单位名称："&amp;"官渡区大板桥街道社区卫生服务中心"</f>
        <v>单位名称：官渡区大板桥街道社区卫生服务中心</v>
      </c>
      <c r="B4" s="193"/>
      <c r="D4" s="170" t="s">
        <v>1</v>
      </c>
    </row>
    <row r="5" ht="23.25" customHeight="1" spans="1:4">
      <c r="A5" s="194" t="s">
        <v>2</v>
      </c>
      <c r="B5" s="195"/>
      <c r="C5" s="194" t="s">
        <v>3</v>
      </c>
      <c r="D5" s="195"/>
    </row>
    <row r="6" ht="24" customHeight="1" spans="1:4">
      <c r="A6" s="194" t="s">
        <v>4</v>
      </c>
      <c r="B6" s="194" t="s">
        <v>5</v>
      </c>
      <c r="C6" s="194" t="s">
        <v>6</v>
      </c>
      <c r="D6" s="194" t="s">
        <v>5</v>
      </c>
    </row>
    <row r="7" ht="17.25" customHeight="1" spans="1:4">
      <c r="A7" s="196" t="s">
        <v>7</v>
      </c>
      <c r="B7" s="128">
        <v>15075386.99</v>
      </c>
      <c r="C7" s="196" t="s">
        <v>8</v>
      </c>
      <c r="D7" s="128"/>
    </row>
    <row r="8" ht="17.25" customHeight="1" spans="1:4">
      <c r="A8" s="196" t="s">
        <v>9</v>
      </c>
      <c r="B8" s="128"/>
      <c r="C8" s="196" t="s">
        <v>10</v>
      </c>
      <c r="D8" s="128"/>
    </row>
    <row r="9" ht="17.25" customHeight="1" spans="1:4">
      <c r="A9" s="196" t="s">
        <v>11</v>
      </c>
      <c r="B9" s="128"/>
      <c r="C9" s="228" t="s">
        <v>12</v>
      </c>
      <c r="D9" s="128"/>
    </row>
    <row r="10" ht="17.25" customHeight="1" spans="1:4">
      <c r="A10" s="196" t="s">
        <v>13</v>
      </c>
      <c r="B10" s="128"/>
      <c r="C10" s="228" t="s">
        <v>14</v>
      </c>
      <c r="D10" s="128"/>
    </row>
    <row r="11" ht="17.25" customHeight="1" spans="1:4">
      <c r="A11" s="196" t="s">
        <v>15</v>
      </c>
      <c r="B11" s="128">
        <v>44191848</v>
      </c>
      <c r="C11" s="228" t="s">
        <v>16</v>
      </c>
      <c r="D11" s="128"/>
    </row>
    <row r="12" ht="17.25" customHeight="1" spans="1:4">
      <c r="A12" s="196" t="s">
        <v>17</v>
      </c>
      <c r="B12" s="128">
        <v>36375544</v>
      </c>
      <c r="C12" s="228" t="s">
        <v>18</v>
      </c>
      <c r="D12" s="128"/>
    </row>
    <row r="13" ht="17.25" customHeight="1" spans="1:4">
      <c r="A13" s="196" t="s">
        <v>19</v>
      </c>
      <c r="B13" s="128"/>
      <c r="C13" s="32" t="s">
        <v>20</v>
      </c>
      <c r="D13" s="128"/>
    </row>
    <row r="14" ht="17.25" customHeight="1" spans="1:4">
      <c r="A14" s="196" t="s">
        <v>21</v>
      </c>
      <c r="B14" s="128"/>
      <c r="C14" s="32" t="s">
        <v>22</v>
      </c>
      <c r="D14" s="128">
        <v>1947630</v>
      </c>
    </row>
    <row r="15" ht="17.25" customHeight="1" spans="1:4">
      <c r="A15" s="196" t="s">
        <v>23</v>
      </c>
      <c r="B15" s="128"/>
      <c r="C15" s="32" t="s">
        <v>24</v>
      </c>
      <c r="D15" s="128">
        <v>56465443.07</v>
      </c>
    </row>
    <row r="16" ht="17.25" customHeight="1" spans="1:4">
      <c r="A16" s="196" t="s">
        <v>25</v>
      </c>
      <c r="B16" s="128">
        <v>7816304</v>
      </c>
      <c r="C16" s="32" t="s">
        <v>26</v>
      </c>
      <c r="D16" s="128"/>
    </row>
    <row r="17" ht="17.25" customHeight="1" spans="1:4">
      <c r="A17" s="175"/>
      <c r="B17" s="128"/>
      <c r="C17" s="32" t="s">
        <v>27</v>
      </c>
      <c r="D17" s="128"/>
    </row>
    <row r="18" ht="17.25" customHeight="1" spans="1:4">
      <c r="A18" s="197"/>
      <c r="B18" s="128"/>
      <c r="C18" s="32" t="s">
        <v>28</v>
      </c>
      <c r="D18" s="128"/>
    </row>
    <row r="19" ht="17.25" customHeight="1" spans="1:4">
      <c r="A19" s="197"/>
      <c r="B19" s="128"/>
      <c r="C19" s="32" t="s">
        <v>29</v>
      </c>
      <c r="D19" s="128"/>
    </row>
    <row r="20" ht="17.25" customHeight="1" spans="1:4">
      <c r="A20" s="197"/>
      <c r="B20" s="128"/>
      <c r="C20" s="32" t="s">
        <v>30</v>
      </c>
      <c r="D20" s="128"/>
    </row>
    <row r="21" ht="17.25" customHeight="1" spans="1:4">
      <c r="A21" s="197"/>
      <c r="B21" s="128"/>
      <c r="C21" s="32" t="s">
        <v>31</v>
      </c>
      <c r="D21" s="128"/>
    </row>
    <row r="22" ht="17.25" customHeight="1" spans="1:4">
      <c r="A22" s="197"/>
      <c r="B22" s="128"/>
      <c r="C22" s="32" t="s">
        <v>32</v>
      </c>
      <c r="D22" s="128"/>
    </row>
    <row r="23" ht="17.25" customHeight="1" spans="1:4">
      <c r="A23" s="197"/>
      <c r="B23" s="128"/>
      <c r="C23" s="32" t="s">
        <v>33</v>
      </c>
      <c r="D23" s="128"/>
    </row>
    <row r="24" ht="17.25" customHeight="1" spans="1:4">
      <c r="A24" s="197"/>
      <c r="B24" s="128"/>
      <c r="C24" s="32" t="s">
        <v>34</v>
      </c>
      <c r="D24" s="128"/>
    </row>
    <row r="25" ht="17.25" customHeight="1" spans="1:4">
      <c r="A25" s="197"/>
      <c r="B25" s="128"/>
      <c r="C25" s="32" t="s">
        <v>35</v>
      </c>
      <c r="D25" s="128">
        <v>854161.92</v>
      </c>
    </row>
    <row r="26" ht="17.25" customHeight="1" spans="1:4">
      <c r="A26" s="197"/>
      <c r="B26" s="128"/>
      <c r="C26" s="32" t="s">
        <v>36</v>
      </c>
      <c r="D26" s="128"/>
    </row>
    <row r="27" ht="17.25" customHeight="1" spans="1:4">
      <c r="A27" s="197"/>
      <c r="B27" s="128"/>
      <c r="C27" s="175" t="s">
        <v>37</v>
      </c>
      <c r="D27" s="128"/>
    </row>
    <row r="28" ht="17.25" customHeight="1" spans="1:4">
      <c r="A28" s="197"/>
      <c r="B28" s="128"/>
      <c r="C28" s="32" t="s">
        <v>38</v>
      </c>
      <c r="D28" s="128"/>
    </row>
    <row r="29" ht="16.5" customHeight="1" spans="1:4">
      <c r="A29" s="197"/>
      <c r="B29" s="128"/>
      <c r="C29" s="32" t="s">
        <v>39</v>
      </c>
      <c r="D29" s="128"/>
    </row>
    <row r="30" ht="16.5" customHeight="1" spans="1:4">
      <c r="A30" s="197"/>
      <c r="B30" s="128"/>
      <c r="C30" s="175" t="s">
        <v>40</v>
      </c>
      <c r="D30" s="128"/>
    </row>
    <row r="31" ht="17.25" customHeight="1" spans="1:4">
      <c r="A31" s="197"/>
      <c r="B31" s="128"/>
      <c r="C31" s="175" t="s">
        <v>41</v>
      </c>
      <c r="D31" s="128"/>
    </row>
    <row r="32" ht="17.25" customHeight="1" spans="1:4">
      <c r="A32" s="197"/>
      <c r="B32" s="128"/>
      <c r="C32" s="32" t="s">
        <v>42</v>
      </c>
      <c r="D32" s="128"/>
    </row>
    <row r="33" ht="16.5" customHeight="1" spans="1:4">
      <c r="A33" s="197" t="s">
        <v>43</v>
      </c>
      <c r="B33" s="128">
        <v>59267234.99</v>
      </c>
      <c r="C33" s="197" t="s">
        <v>44</v>
      </c>
      <c r="D33" s="128">
        <v>59267234.99</v>
      </c>
    </row>
    <row r="34" ht="16.5" customHeight="1" spans="1:4">
      <c r="A34" s="175" t="s">
        <v>45</v>
      </c>
      <c r="B34" s="128"/>
      <c r="C34" s="175" t="s">
        <v>46</v>
      </c>
      <c r="D34" s="128"/>
    </row>
    <row r="35" ht="16.5" customHeight="1" spans="1:4">
      <c r="A35" s="32" t="s">
        <v>47</v>
      </c>
      <c r="B35" s="128"/>
      <c r="C35" s="32" t="s">
        <v>47</v>
      </c>
      <c r="D35" s="128"/>
    </row>
    <row r="36" ht="16.5" customHeight="1" spans="1:4">
      <c r="A36" s="32" t="s">
        <v>48</v>
      </c>
      <c r="B36" s="128"/>
      <c r="C36" s="32" t="s">
        <v>49</v>
      </c>
      <c r="D36" s="128"/>
    </row>
    <row r="37" ht="16.5" customHeight="1" spans="1:4">
      <c r="A37" s="198" t="s">
        <v>50</v>
      </c>
      <c r="B37" s="128">
        <v>59267234.99</v>
      </c>
      <c r="C37" s="198" t="s">
        <v>51</v>
      </c>
      <c r="D37" s="128">
        <v>59267234.99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11" sqref="A11"/>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customHeight="1" spans="1:6">
      <c r="A1" s="1"/>
      <c r="B1" s="1"/>
      <c r="C1" s="1"/>
      <c r="D1" s="1"/>
      <c r="E1" s="1"/>
      <c r="F1" s="1"/>
    </row>
    <row r="2" ht="12" customHeight="1" spans="1:6">
      <c r="A2" s="144">
        <v>1</v>
      </c>
      <c r="B2" s="145">
        <v>0</v>
      </c>
      <c r="C2" s="144">
        <v>1</v>
      </c>
      <c r="D2" s="146"/>
      <c r="E2" s="146"/>
      <c r="F2" s="143" t="s">
        <v>522</v>
      </c>
    </row>
    <row r="3" ht="42" customHeight="1" spans="1:6">
      <c r="A3" s="147" t="str">
        <f>"2025"&amp;"年部门政府性基金预算支出预算表"</f>
        <v>2025年部门政府性基金预算支出预算表</v>
      </c>
      <c r="B3" s="147" t="s">
        <v>523</v>
      </c>
      <c r="C3" s="148"/>
      <c r="D3" s="149"/>
      <c r="E3" s="149"/>
      <c r="F3" s="149"/>
    </row>
    <row r="4" ht="13.5" customHeight="1" spans="1:6">
      <c r="A4" s="5" t="str">
        <f>"单位名称："&amp;"官渡区大板桥街道社区卫生服务中心"</f>
        <v>单位名称：官渡区大板桥街道社区卫生服务中心</v>
      </c>
      <c r="B4" s="5" t="s">
        <v>524</v>
      </c>
      <c r="C4" s="144"/>
      <c r="D4" s="146"/>
      <c r="E4" s="146"/>
      <c r="F4" s="143" t="s">
        <v>1</v>
      </c>
    </row>
    <row r="5" ht="19.5" customHeight="1" spans="1:6">
      <c r="A5" s="150" t="s">
        <v>182</v>
      </c>
      <c r="B5" s="151" t="s">
        <v>72</v>
      </c>
      <c r="C5" s="150" t="s">
        <v>73</v>
      </c>
      <c r="D5" s="11" t="s">
        <v>525</v>
      </c>
      <c r="E5" s="12"/>
      <c r="F5" s="13"/>
    </row>
    <row r="6" ht="18.75" customHeight="1" spans="1:6">
      <c r="A6" s="152"/>
      <c r="B6" s="153"/>
      <c r="C6" s="152"/>
      <c r="D6" s="16" t="s">
        <v>55</v>
      </c>
      <c r="E6" s="11" t="s">
        <v>75</v>
      </c>
      <c r="F6" s="16" t="s">
        <v>76</v>
      </c>
    </row>
    <row r="7" ht="18.75" customHeight="1" spans="1:6">
      <c r="A7" s="154">
        <v>1</v>
      </c>
      <c r="B7" s="155" t="s">
        <v>83</v>
      </c>
      <c r="C7" s="154">
        <v>3</v>
      </c>
      <c r="D7" s="156">
        <v>4</v>
      </c>
      <c r="E7" s="156">
        <v>5</v>
      </c>
      <c r="F7" s="156">
        <v>6</v>
      </c>
    </row>
    <row r="8" ht="21" customHeight="1" spans="1:6">
      <c r="A8" s="21"/>
      <c r="B8" s="21"/>
      <c r="C8" s="21"/>
      <c r="D8" s="128"/>
      <c r="E8" s="128"/>
      <c r="F8" s="128"/>
    </row>
    <row r="9" ht="21" customHeight="1" spans="1:6">
      <c r="A9" s="21"/>
      <c r="B9" s="21"/>
      <c r="C9" s="21"/>
      <c r="D9" s="128"/>
      <c r="E9" s="128"/>
      <c r="F9" s="128"/>
    </row>
    <row r="10" ht="18.75" customHeight="1" spans="1:6">
      <c r="A10" s="157" t="s">
        <v>172</v>
      </c>
      <c r="B10" s="157" t="s">
        <v>172</v>
      </c>
      <c r="C10" s="158" t="s">
        <v>172</v>
      </c>
      <c r="D10" s="128"/>
      <c r="E10" s="128"/>
      <c r="F10" s="128"/>
    </row>
    <row r="11" customHeight="1" spans="1:1">
      <c r="A11" s="78" t="s">
        <v>526</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46"/>
  <sheetViews>
    <sheetView showZeros="0" workbookViewId="0">
      <pane ySplit="1" topLeftCell="A34" activePane="bottomLeft" state="frozen"/>
      <selection/>
      <selection pane="bottomLeft" activeCell="D16" sqref="D16"/>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03"/>
      <c r="C2" s="103"/>
      <c r="R2" s="3"/>
      <c r="S2" s="3" t="s">
        <v>527</v>
      </c>
    </row>
    <row r="3" ht="41.25" customHeight="1" spans="1:19">
      <c r="A3" s="104" t="str">
        <f>"2025"&amp;"年部门政府采购预算表"</f>
        <v>2025年部门政府采购预算表</v>
      </c>
      <c r="B3" s="105"/>
      <c r="C3" s="105"/>
      <c r="D3" s="4"/>
      <c r="E3" s="4"/>
      <c r="F3" s="4"/>
      <c r="G3" s="4"/>
      <c r="H3" s="4"/>
      <c r="I3" s="4"/>
      <c r="J3" s="4"/>
      <c r="K3" s="4"/>
      <c r="L3" s="4"/>
      <c r="M3" s="105"/>
      <c r="N3" s="4"/>
      <c r="O3" s="4"/>
      <c r="P3" s="105"/>
      <c r="Q3" s="4"/>
      <c r="R3" s="105"/>
      <c r="S3" s="105"/>
    </row>
    <row r="4" ht="18.75" customHeight="1" spans="1:19">
      <c r="A4" s="136" t="str">
        <f>"单位名称："&amp;"官渡区大板桥街道社区卫生服务中心"</f>
        <v>单位名称：官渡区大板桥街道社区卫生服务中心</v>
      </c>
      <c r="B4" s="108"/>
      <c r="C4" s="108"/>
      <c r="D4" s="7"/>
      <c r="E4" s="7"/>
      <c r="F4" s="7"/>
      <c r="G4" s="7"/>
      <c r="H4" s="7"/>
      <c r="I4" s="7"/>
      <c r="J4" s="7"/>
      <c r="K4" s="7"/>
      <c r="L4" s="7"/>
      <c r="R4" s="8"/>
      <c r="S4" s="143" t="s">
        <v>1</v>
      </c>
    </row>
    <row r="5" ht="15.75" customHeight="1" spans="1:19">
      <c r="A5" s="10" t="s">
        <v>181</v>
      </c>
      <c r="B5" s="110" t="s">
        <v>182</v>
      </c>
      <c r="C5" s="110" t="s">
        <v>528</v>
      </c>
      <c r="D5" s="111" t="s">
        <v>529</v>
      </c>
      <c r="E5" s="111" t="s">
        <v>530</v>
      </c>
      <c r="F5" s="111" t="s">
        <v>531</v>
      </c>
      <c r="G5" s="111" t="s">
        <v>532</v>
      </c>
      <c r="H5" s="111" t="s">
        <v>533</v>
      </c>
      <c r="I5" s="123" t="s">
        <v>189</v>
      </c>
      <c r="J5" s="123"/>
      <c r="K5" s="123"/>
      <c r="L5" s="123"/>
      <c r="M5" s="124"/>
      <c r="N5" s="123"/>
      <c r="O5" s="123"/>
      <c r="P5" s="132"/>
      <c r="Q5" s="123"/>
      <c r="R5" s="124"/>
      <c r="S5" s="133"/>
    </row>
    <row r="6" ht="17.25" customHeight="1" spans="1:19">
      <c r="A6" s="15"/>
      <c r="B6" s="112"/>
      <c r="C6" s="112"/>
      <c r="D6" s="113"/>
      <c r="E6" s="113"/>
      <c r="F6" s="113"/>
      <c r="G6" s="113"/>
      <c r="H6" s="113"/>
      <c r="I6" s="113" t="s">
        <v>55</v>
      </c>
      <c r="J6" s="113" t="s">
        <v>58</v>
      </c>
      <c r="K6" s="113" t="s">
        <v>534</v>
      </c>
      <c r="L6" s="113" t="s">
        <v>535</v>
      </c>
      <c r="M6" s="125" t="s">
        <v>536</v>
      </c>
      <c r="N6" s="126" t="s">
        <v>537</v>
      </c>
      <c r="O6" s="126"/>
      <c r="P6" s="134"/>
      <c r="Q6" s="126"/>
      <c r="R6" s="135"/>
      <c r="S6" s="114"/>
    </row>
    <row r="7" ht="54" customHeight="1" spans="1:19">
      <c r="A7" s="18"/>
      <c r="B7" s="114"/>
      <c r="C7" s="114"/>
      <c r="D7" s="115"/>
      <c r="E7" s="115"/>
      <c r="F7" s="115"/>
      <c r="G7" s="115"/>
      <c r="H7" s="115"/>
      <c r="I7" s="115"/>
      <c r="J7" s="115" t="s">
        <v>57</v>
      </c>
      <c r="K7" s="115"/>
      <c r="L7" s="115"/>
      <c r="M7" s="127"/>
      <c r="N7" s="115" t="s">
        <v>57</v>
      </c>
      <c r="O7" s="115" t="s">
        <v>64</v>
      </c>
      <c r="P7" s="114" t="s">
        <v>65</v>
      </c>
      <c r="Q7" s="115" t="s">
        <v>66</v>
      </c>
      <c r="R7" s="127" t="s">
        <v>67</v>
      </c>
      <c r="S7" s="114" t="s">
        <v>68</v>
      </c>
    </row>
    <row r="8" ht="18" customHeight="1" spans="1:19">
      <c r="A8" s="137">
        <v>1</v>
      </c>
      <c r="B8" s="137" t="s">
        <v>83</v>
      </c>
      <c r="C8" s="138">
        <v>3</v>
      </c>
      <c r="D8" s="138">
        <v>4</v>
      </c>
      <c r="E8" s="137">
        <v>5</v>
      </c>
      <c r="F8" s="137">
        <v>6</v>
      </c>
      <c r="G8" s="137">
        <v>7</v>
      </c>
      <c r="H8" s="137">
        <v>8</v>
      </c>
      <c r="I8" s="137">
        <v>9</v>
      </c>
      <c r="J8" s="137">
        <v>10</v>
      </c>
      <c r="K8" s="137">
        <v>11</v>
      </c>
      <c r="L8" s="137">
        <v>12</v>
      </c>
      <c r="M8" s="137">
        <v>13</v>
      </c>
      <c r="N8" s="137">
        <v>14</v>
      </c>
      <c r="O8" s="137">
        <v>15</v>
      </c>
      <c r="P8" s="137">
        <v>16</v>
      </c>
      <c r="Q8" s="137">
        <v>17</v>
      </c>
      <c r="R8" s="137">
        <v>18</v>
      </c>
      <c r="S8" s="137">
        <v>19</v>
      </c>
    </row>
    <row r="9" ht="21" customHeight="1" spans="1:19">
      <c r="A9" s="116" t="s">
        <v>199</v>
      </c>
      <c r="B9" s="117" t="s">
        <v>70</v>
      </c>
      <c r="C9" s="117" t="s">
        <v>225</v>
      </c>
      <c r="D9" s="59" t="s">
        <v>538</v>
      </c>
      <c r="E9" s="59" t="s">
        <v>538</v>
      </c>
      <c r="F9" s="59" t="s">
        <v>382</v>
      </c>
      <c r="G9" s="139">
        <v>2</v>
      </c>
      <c r="H9" s="128">
        <v>20780</v>
      </c>
      <c r="I9" s="128">
        <v>20780</v>
      </c>
      <c r="J9" s="128">
        <v>20780</v>
      </c>
      <c r="K9" s="128"/>
      <c r="L9" s="128"/>
      <c r="M9" s="128"/>
      <c r="N9" s="128"/>
      <c r="O9" s="128"/>
      <c r="P9" s="128"/>
      <c r="Q9" s="128"/>
      <c r="R9" s="128"/>
      <c r="S9" s="128"/>
    </row>
    <row r="10" ht="21" customHeight="1" spans="1:19">
      <c r="A10" s="116" t="s">
        <v>199</v>
      </c>
      <c r="B10" s="117" t="s">
        <v>70</v>
      </c>
      <c r="C10" s="117" t="s">
        <v>225</v>
      </c>
      <c r="D10" s="59" t="s">
        <v>539</v>
      </c>
      <c r="E10" s="59" t="s">
        <v>539</v>
      </c>
      <c r="F10" s="59" t="s">
        <v>448</v>
      </c>
      <c r="G10" s="139">
        <v>2</v>
      </c>
      <c r="H10" s="128">
        <v>10000</v>
      </c>
      <c r="I10" s="128">
        <v>10000</v>
      </c>
      <c r="J10" s="128">
        <v>10000</v>
      </c>
      <c r="K10" s="128"/>
      <c r="L10" s="128"/>
      <c r="M10" s="128"/>
      <c r="N10" s="128"/>
      <c r="O10" s="128"/>
      <c r="P10" s="128"/>
      <c r="Q10" s="128"/>
      <c r="R10" s="128"/>
      <c r="S10" s="128"/>
    </row>
    <row r="11" ht="21" customHeight="1" spans="1:19">
      <c r="A11" s="116" t="s">
        <v>199</v>
      </c>
      <c r="B11" s="117" t="s">
        <v>70</v>
      </c>
      <c r="C11" s="117" t="s">
        <v>232</v>
      </c>
      <c r="D11" s="59" t="s">
        <v>540</v>
      </c>
      <c r="E11" s="59" t="s">
        <v>540</v>
      </c>
      <c r="F11" s="59" t="s">
        <v>382</v>
      </c>
      <c r="G11" s="139">
        <v>180</v>
      </c>
      <c r="H11" s="128">
        <v>36000</v>
      </c>
      <c r="I11" s="128">
        <v>36000</v>
      </c>
      <c r="J11" s="128">
        <v>36000</v>
      </c>
      <c r="K11" s="128"/>
      <c r="L11" s="128"/>
      <c r="M11" s="128"/>
      <c r="N11" s="128"/>
      <c r="O11" s="128"/>
      <c r="P11" s="128"/>
      <c r="Q11" s="128"/>
      <c r="R11" s="128"/>
      <c r="S11" s="128"/>
    </row>
    <row r="12" ht="21" customHeight="1" spans="1:19">
      <c r="A12" s="116" t="s">
        <v>199</v>
      </c>
      <c r="B12" s="117" t="s">
        <v>70</v>
      </c>
      <c r="C12" s="117" t="s">
        <v>289</v>
      </c>
      <c r="D12" s="59" t="s">
        <v>541</v>
      </c>
      <c r="E12" s="59" t="s">
        <v>542</v>
      </c>
      <c r="F12" s="59" t="s">
        <v>543</v>
      </c>
      <c r="G12" s="139">
        <v>11</v>
      </c>
      <c r="H12" s="128">
        <v>22000</v>
      </c>
      <c r="I12" s="128">
        <v>22000</v>
      </c>
      <c r="J12" s="128"/>
      <c r="K12" s="128"/>
      <c r="L12" s="128"/>
      <c r="M12" s="128"/>
      <c r="N12" s="128">
        <v>22000</v>
      </c>
      <c r="O12" s="128"/>
      <c r="P12" s="128"/>
      <c r="Q12" s="128"/>
      <c r="R12" s="128"/>
      <c r="S12" s="128">
        <v>22000</v>
      </c>
    </row>
    <row r="13" ht="21" customHeight="1" spans="1:19">
      <c r="A13" s="116" t="s">
        <v>199</v>
      </c>
      <c r="B13" s="117" t="s">
        <v>70</v>
      </c>
      <c r="C13" s="117" t="s">
        <v>289</v>
      </c>
      <c r="D13" s="59" t="s">
        <v>544</v>
      </c>
      <c r="E13" s="59" t="s">
        <v>544</v>
      </c>
      <c r="F13" s="59" t="s">
        <v>545</v>
      </c>
      <c r="G13" s="139">
        <v>19</v>
      </c>
      <c r="H13" s="128">
        <v>9500</v>
      </c>
      <c r="I13" s="128">
        <v>9500</v>
      </c>
      <c r="J13" s="128"/>
      <c r="K13" s="128"/>
      <c r="L13" s="128"/>
      <c r="M13" s="128"/>
      <c r="N13" s="128">
        <v>9500</v>
      </c>
      <c r="O13" s="128"/>
      <c r="P13" s="128"/>
      <c r="Q13" s="128"/>
      <c r="R13" s="128"/>
      <c r="S13" s="128">
        <v>9500</v>
      </c>
    </row>
    <row r="14" ht="21" customHeight="1" spans="1:19">
      <c r="A14" s="116" t="s">
        <v>199</v>
      </c>
      <c r="B14" s="117" t="s">
        <v>70</v>
      </c>
      <c r="C14" s="117" t="s">
        <v>289</v>
      </c>
      <c r="D14" s="59" t="s">
        <v>546</v>
      </c>
      <c r="E14" s="59" t="s">
        <v>546</v>
      </c>
      <c r="F14" s="59" t="s">
        <v>545</v>
      </c>
      <c r="G14" s="139">
        <v>19</v>
      </c>
      <c r="H14" s="128">
        <v>19000</v>
      </c>
      <c r="I14" s="128">
        <v>19000</v>
      </c>
      <c r="J14" s="128"/>
      <c r="K14" s="128"/>
      <c r="L14" s="128"/>
      <c r="M14" s="128"/>
      <c r="N14" s="128">
        <v>19000</v>
      </c>
      <c r="O14" s="128"/>
      <c r="P14" s="128"/>
      <c r="Q14" s="128"/>
      <c r="R14" s="128"/>
      <c r="S14" s="128">
        <v>19000</v>
      </c>
    </row>
    <row r="15" ht="21" customHeight="1" spans="1:19">
      <c r="A15" s="116" t="s">
        <v>199</v>
      </c>
      <c r="B15" s="117" t="s">
        <v>70</v>
      </c>
      <c r="C15" s="117" t="s">
        <v>289</v>
      </c>
      <c r="D15" s="59" t="s">
        <v>547</v>
      </c>
      <c r="E15" s="59" t="s">
        <v>548</v>
      </c>
      <c r="F15" s="59" t="s">
        <v>543</v>
      </c>
      <c r="G15" s="139">
        <v>1</v>
      </c>
      <c r="H15" s="128">
        <v>28000</v>
      </c>
      <c r="I15" s="128">
        <v>28000</v>
      </c>
      <c r="J15" s="128"/>
      <c r="K15" s="128"/>
      <c r="L15" s="128"/>
      <c r="M15" s="128"/>
      <c r="N15" s="128">
        <v>28000</v>
      </c>
      <c r="O15" s="128"/>
      <c r="P15" s="128"/>
      <c r="Q15" s="128"/>
      <c r="R15" s="128"/>
      <c r="S15" s="128">
        <v>28000</v>
      </c>
    </row>
    <row r="16" ht="21" customHeight="1" spans="1:19">
      <c r="A16" s="116" t="s">
        <v>199</v>
      </c>
      <c r="B16" s="117" t="s">
        <v>70</v>
      </c>
      <c r="C16" s="117" t="s">
        <v>289</v>
      </c>
      <c r="D16" s="59" t="s">
        <v>547</v>
      </c>
      <c r="E16" s="59" t="s">
        <v>548</v>
      </c>
      <c r="F16" s="59" t="s">
        <v>543</v>
      </c>
      <c r="G16" s="139">
        <v>2</v>
      </c>
      <c r="H16" s="128">
        <v>7000</v>
      </c>
      <c r="I16" s="128">
        <v>7000</v>
      </c>
      <c r="J16" s="128"/>
      <c r="K16" s="128"/>
      <c r="L16" s="128"/>
      <c r="M16" s="128"/>
      <c r="N16" s="128">
        <v>7000</v>
      </c>
      <c r="O16" s="128"/>
      <c r="P16" s="128"/>
      <c r="Q16" s="128"/>
      <c r="R16" s="128"/>
      <c r="S16" s="128">
        <v>7000</v>
      </c>
    </row>
    <row r="17" ht="21" customHeight="1" spans="1:19">
      <c r="A17" s="116" t="s">
        <v>199</v>
      </c>
      <c r="B17" s="117" t="s">
        <v>70</v>
      </c>
      <c r="C17" s="117" t="s">
        <v>289</v>
      </c>
      <c r="D17" s="59" t="s">
        <v>549</v>
      </c>
      <c r="E17" s="59" t="s">
        <v>549</v>
      </c>
      <c r="F17" s="59" t="s">
        <v>543</v>
      </c>
      <c r="G17" s="139">
        <v>2</v>
      </c>
      <c r="H17" s="128">
        <v>120000</v>
      </c>
      <c r="I17" s="128">
        <v>120000</v>
      </c>
      <c r="J17" s="128"/>
      <c r="K17" s="128"/>
      <c r="L17" s="128"/>
      <c r="M17" s="128"/>
      <c r="N17" s="128">
        <v>120000</v>
      </c>
      <c r="O17" s="128"/>
      <c r="P17" s="128"/>
      <c r="Q17" s="128"/>
      <c r="R17" s="128"/>
      <c r="S17" s="128">
        <v>120000</v>
      </c>
    </row>
    <row r="18" ht="21" customHeight="1" spans="1:19">
      <c r="A18" s="116" t="s">
        <v>199</v>
      </c>
      <c r="B18" s="117" t="s">
        <v>70</v>
      </c>
      <c r="C18" s="117" t="s">
        <v>289</v>
      </c>
      <c r="D18" s="59" t="s">
        <v>550</v>
      </c>
      <c r="E18" s="59" t="s">
        <v>550</v>
      </c>
      <c r="F18" s="59" t="s">
        <v>543</v>
      </c>
      <c r="G18" s="139">
        <v>11</v>
      </c>
      <c r="H18" s="128">
        <v>55000</v>
      </c>
      <c r="I18" s="128">
        <v>55000</v>
      </c>
      <c r="J18" s="128"/>
      <c r="K18" s="128"/>
      <c r="L18" s="128"/>
      <c r="M18" s="128"/>
      <c r="N18" s="128">
        <v>55000</v>
      </c>
      <c r="O18" s="128"/>
      <c r="P18" s="128"/>
      <c r="Q18" s="128"/>
      <c r="R18" s="128"/>
      <c r="S18" s="128">
        <v>55000</v>
      </c>
    </row>
    <row r="19" ht="21" customHeight="1" spans="1:19">
      <c r="A19" s="116" t="s">
        <v>199</v>
      </c>
      <c r="B19" s="117" t="s">
        <v>70</v>
      </c>
      <c r="C19" s="117" t="s">
        <v>289</v>
      </c>
      <c r="D19" s="59" t="s">
        <v>551</v>
      </c>
      <c r="E19" s="59" t="s">
        <v>551</v>
      </c>
      <c r="F19" s="59" t="s">
        <v>552</v>
      </c>
      <c r="G19" s="139">
        <v>10</v>
      </c>
      <c r="H19" s="128">
        <v>10000</v>
      </c>
      <c r="I19" s="128">
        <v>10000</v>
      </c>
      <c r="J19" s="128"/>
      <c r="K19" s="128"/>
      <c r="L19" s="128"/>
      <c r="M19" s="128"/>
      <c r="N19" s="128">
        <v>10000</v>
      </c>
      <c r="O19" s="128"/>
      <c r="P19" s="128"/>
      <c r="Q19" s="128"/>
      <c r="R19" s="128"/>
      <c r="S19" s="128">
        <v>10000</v>
      </c>
    </row>
    <row r="20" ht="21" customHeight="1" spans="1:19">
      <c r="A20" s="116" t="s">
        <v>199</v>
      </c>
      <c r="B20" s="117" t="s">
        <v>70</v>
      </c>
      <c r="C20" s="117" t="s">
        <v>289</v>
      </c>
      <c r="D20" s="59" t="s">
        <v>553</v>
      </c>
      <c r="E20" s="59" t="s">
        <v>553</v>
      </c>
      <c r="F20" s="59" t="s">
        <v>543</v>
      </c>
      <c r="G20" s="139">
        <v>10</v>
      </c>
      <c r="H20" s="128">
        <v>20000</v>
      </c>
      <c r="I20" s="128">
        <v>20000</v>
      </c>
      <c r="J20" s="128"/>
      <c r="K20" s="128"/>
      <c r="L20" s="128"/>
      <c r="M20" s="128"/>
      <c r="N20" s="128">
        <v>20000</v>
      </c>
      <c r="O20" s="128"/>
      <c r="P20" s="128"/>
      <c r="Q20" s="128"/>
      <c r="R20" s="128"/>
      <c r="S20" s="128">
        <v>20000</v>
      </c>
    </row>
    <row r="21" ht="21" customHeight="1" spans="1:19">
      <c r="A21" s="116" t="s">
        <v>199</v>
      </c>
      <c r="B21" s="117" t="s">
        <v>70</v>
      </c>
      <c r="C21" s="117" t="s">
        <v>303</v>
      </c>
      <c r="D21" s="59" t="s">
        <v>554</v>
      </c>
      <c r="E21" s="59" t="s">
        <v>555</v>
      </c>
      <c r="F21" s="59" t="s">
        <v>545</v>
      </c>
      <c r="G21" s="139">
        <v>4</v>
      </c>
      <c r="H21" s="128">
        <v>8000</v>
      </c>
      <c r="I21" s="128">
        <v>8000</v>
      </c>
      <c r="J21" s="128"/>
      <c r="K21" s="128"/>
      <c r="L21" s="128"/>
      <c r="M21" s="128"/>
      <c r="N21" s="128">
        <v>8000</v>
      </c>
      <c r="O21" s="128"/>
      <c r="P21" s="128"/>
      <c r="Q21" s="128"/>
      <c r="R21" s="128"/>
      <c r="S21" s="128">
        <v>8000</v>
      </c>
    </row>
    <row r="22" ht="21" customHeight="1" spans="1:19">
      <c r="A22" s="116" t="s">
        <v>199</v>
      </c>
      <c r="B22" s="117" t="s">
        <v>70</v>
      </c>
      <c r="C22" s="117" t="s">
        <v>303</v>
      </c>
      <c r="D22" s="59" t="s">
        <v>556</v>
      </c>
      <c r="E22" s="59" t="s">
        <v>555</v>
      </c>
      <c r="F22" s="59" t="s">
        <v>552</v>
      </c>
      <c r="G22" s="139">
        <v>12</v>
      </c>
      <c r="H22" s="128">
        <v>4104</v>
      </c>
      <c r="I22" s="128">
        <v>4104</v>
      </c>
      <c r="J22" s="128"/>
      <c r="K22" s="128"/>
      <c r="L22" s="128"/>
      <c r="M22" s="128"/>
      <c r="N22" s="128">
        <v>4104</v>
      </c>
      <c r="O22" s="128"/>
      <c r="P22" s="128"/>
      <c r="Q22" s="128"/>
      <c r="R22" s="128"/>
      <c r="S22" s="128">
        <v>4104</v>
      </c>
    </row>
    <row r="23" ht="21" customHeight="1" spans="1:19">
      <c r="A23" s="116" t="s">
        <v>199</v>
      </c>
      <c r="B23" s="117" t="s">
        <v>70</v>
      </c>
      <c r="C23" s="117" t="s">
        <v>303</v>
      </c>
      <c r="D23" s="59" t="s">
        <v>557</v>
      </c>
      <c r="E23" s="59" t="s">
        <v>555</v>
      </c>
      <c r="F23" s="59" t="s">
        <v>552</v>
      </c>
      <c r="G23" s="139">
        <v>4</v>
      </c>
      <c r="H23" s="128">
        <v>5040</v>
      </c>
      <c r="I23" s="128">
        <v>5040</v>
      </c>
      <c r="J23" s="128"/>
      <c r="K23" s="128"/>
      <c r="L23" s="128"/>
      <c r="M23" s="128"/>
      <c r="N23" s="128">
        <v>5040</v>
      </c>
      <c r="O23" s="128"/>
      <c r="P23" s="128"/>
      <c r="Q23" s="128"/>
      <c r="R23" s="128"/>
      <c r="S23" s="128">
        <v>5040</v>
      </c>
    </row>
    <row r="24" ht="21" customHeight="1" spans="1:19">
      <c r="A24" s="116" t="s">
        <v>199</v>
      </c>
      <c r="B24" s="117" t="s">
        <v>70</v>
      </c>
      <c r="C24" s="117" t="s">
        <v>303</v>
      </c>
      <c r="D24" s="59" t="s">
        <v>558</v>
      </c>
      <c r="E24" s="59" t="s">
        <v>555</v>
      </c>
      <c r="F24" s="59" t="s">
        <v>545</v>
      </c>
      <c r="G24" s="139">
        <v>2</v>
      </c>
      <c r="H24" s="128">
        <v>4000</v>
      </c>
      <c r="I24" s="128">
        <v>4000</v>
      </c>
      <c r="J24" s="128"/>
      <c r="K24" s="128"/>
      <c r="L24" s="128"/>
      <c r="M24" s="128"/>
      <c r="N24" s="128">
        <v>4000</v>
      </c>
      <c r="O24" s="128"/>
      <c r="P24" s="128"/>
      <c r="Q24" s="128"/>
      <c r="R24" s="128"/>
      <c r="S24" s="128">
        <v>4000</v>
      </c>
    </row>
    <row r="25" ht="21" customHeight="1" spans="1:19">
      <c r="A25" s="116" t="s">
        <v>199</v>
      </c>
      <c r="B25" s="117" t="s">
        <v>70</v>
      </c>
      <c r="C25" s="117" t="s">
        <v>303</v>
      </c>
      <c r="D25" s="59" t="s">
        <v>559</v>
      </c>
      <c r="E25" s="59" t="s">
        <v>555</v>
      </c>
      <c r="F25" s="59" t="s">
        <v>552</v>
      </c>
      <c r="G25" s="139">
        <v>2</v>
      </c>
      <c r="H25" s="128">
        <v>4000</v>
      </c>
      <c r="I25" s="128">
        <v>4000</v>
      </c>
      <c r="J25" s="128"/>
      <c r="K25" s="128"/>
      <c r="L25" s="128"/>
      <c r="M25" s="128"/>
      <c r="N25" s="128">
        <v>4000</v>
      </c>
      <c r="O25" s="128"/>
      <c r="P25" s="128"/>
      <c r="Q25" s="128"/>
      <c r="R25" s="128"/>
      <c r="S25" s="128">
        <v>4000</v>
      </c>
    </row>
    <row r="26" ht="21" customHeight="1" spans="1:19">
      <c r="A26" s="116" t="s">
        <v>199</v>
      </c>
      <c r="B26" s="117" t="s">
        <v>70</v>
      </c>
      <c r="C26" s="117" t="s">
        <v>303</v>
      </c>
      <c r="D26" s="59" t="s">
        <v>560</v>
      </c>
      <c r="E26" s="59" t="s">
        <v>555</v>
      </c>
      <c r="F26" s="59" t="s">
        <v>545</v>
      </c>
      <c r="G26" s="139">
        <v>2</v>
      </c>
      <c r="H26" s="128">
        <v>2000</v>
      </c>
      <c r="I26" s="128">
        <v>2000</v>
      </c>
      <c r="J26" s="128"/>
      <c r="K26" s="128"/>
      <c r="L26" s="128"/>
      <c r="M26" s="128"/>
      <c r="N26" s="128">
        <v>2000</v>
      </c>
      <c r="O26" s="128"/>
      <c r="P26" s="128"/>
      <c r="Q26" s="128"/>
      <c r="R26" s="128"/>
      <c r="S26" s="128">
        <v>2000</v>
      </c>
    </row>
    <row r="27" ht="21" customHeight="1" spans="1:19">
      <c r="A27" s="116" t="s">
        <v>199</v>
      </c>
      <c r="B27" s="117" t="s">
        <v>70</v>
      </c>
      <c r="C27" s="117" t="s">
        <v>303</v>
      </c>
      <c r="D27" s="59" t="s">
        <v>561</v>
      </c>
      <c r="E27" s="59" t="s">
        <v>555</v>
      </c>
      <c r="F27" s="59" t="s">
        <v>545</v>
      </c>
      <c r="G27" s="139">
        <v>10</v>
      </c>
      <c r="H27" s="128">
        <v>4000</v>
      </c>
      <c r="I27" s="128">
        <v>4000</v>
      </c>
      <c r="J27" s="128"/>
      <c r="K27" s="128"/>
      <c r="L27" s="128"/>
      <c r="M27" s="128"/>
      <c r="N27" s="128">
        <v>4000</v>
      </c>
      <c r="O27" s="128"/>
      <c r="P27" s="128"/>
      <c r="Q27" s="128"/>
      <c r="R27" s="128"/>
      <c r="S27" s="128">
        <v>4000</v>
      </c>
    </row>
    <row r="28" ht="21" customHeight="1" spans="1:19">
      <c r="A28" s="116" t="s">
        <v>199</v>
      </c>
      <c r="B28" s="117" t="s">
        <v>70</v>
      </c>
      <c r="C28" s="117" t="s">
        <v>303</v>
      </c>
      <c r="D28" s="59" t="s">
        <v>562</v>
      </c>
      <c r="E28" s="59" t="s">
        <v>555</v>
      </c>
      <c r="F28" s="59" t="s">
        <v>552</v>
      </c>
      <c r="G28" s="139">
        <v>4</v>
      </c>
      <c r="H28" s="128">
        <v>4800</v>
      </c>
      <c r="I28" s="128">
        <v>4800</v>
      </c>
      <c r="J28" s="128"/>
      <c r="K28" s="128"/>
      <c r="L28" s="128"/>
      <c r="M28" s="128"/>
      <c r="N28" s="128">
        <v>4800</v>
      </c>
      <c r="O28" s="128"/>
      <c r="P28" s="128"/>
      <c r="Q28" s="128"/>
      <c r="R28" s="128"/>
      <c r="S28" s="128">
        <v>4800</v>
      </c>
    </row>
    <row r="29" ht="21" customHeight="1" spans="1:19">
      <c r="A29" s="116" t="s">
        <v>199</v>
      </c>
      <c r="B29" s="117" t="s">
        <v>70</v>
      </c>
      <c r="C29" s="117" t="s">
        <v>303</v>
      </c>
      <c r="D29" s="59" t="s">
        <v>563</v>
      </c>
      <c r="E29" s="59" t="s">
        <v>555</v>
      </c>
      <c r="F29" s="59" t="s">
        <v>552</v>
      </c>
      <c r="G29" s="139">
        <v>4</v>
      </c>
      <c r="H29" s="128">
        <v>160</v>
      </c>
      <c r="I29" s="128">
        <v>160</v>
      </c>
      <c r="J29" s="128"/>
      <c r="K29" s="128"/>
      <c r="L29" s="128"/>
      <c r="M29" s="128"/>
      <c r="N29" s="128">
        <v>160</v>
      </c>
      <c r="O29" s="128"/>
      <c r="P29" s="128"/>
      <c r="Q29" s="128"/>
      <c r="R29" s="128"/>
      <c r="S29" s="128">
        <v>160</v>
      </c>
    </row>
    <row r="30" ht="21" customHeight="1" spans="1:19">
      <c r="A30" s="116" t="s">
        <v>199</v>
      </c>
      <c r="B30" s="117" t="s">
        <v>70</v>
      </c>
      <c r="C30" s="117" t="s">
        <v>303</v>
      </c>
      <c r="D30" s="59" t="s">
        <v>564</v>
      </c>
      <c r="E30" s="59" t="s">
        <v>555</v>
      </c>
      <c r="F30" s="59" t="s">
        <v>552</v>
      </c>
      <c r="G30" s="139">
        <v>2</v>
      </c>
      <c r="H30" s="128">
        <v>2000</v>
      </c>
      <c r="I30" s="128">
        <v>2000</v>
      </c>
      <c r="J30" s="128"/>
      <c r="K30" s="128"/>
      <c r="L30" s="128"/>
      <c r="M30" s="128"/>
      <c r="N30" s="128">
        <v>2000</v>
      </c>
      <c r="O30" s="128"/>
      <c r="P30" s="128"/>
      <c r="Q30" s="128"/>
      <c r="R30" s="128"/>
      <c r="S30" s="128">
        <v>2000</v>
      </c>
    </row>
    <row r="31" ht="21" customHeight="1" spans="1:19">
      <c r="A31" s="116" t="s">
        <v>199</v>
      </c>
      <c r="B31" s="117" t="s">
        <v>70</v>
      </c>
      <c r="C31" s="117" t="s">
        <v>303</v>
      </c>
      <c r="D31" s="59" t="s">
        <v>565</v>
      </c>
      <c r="E31" s="59" t="s">
        <v>555</v>
      </c>
      <c r="F31" s="59" t="s">
        <v>545</v>
      </c>
      <c r="G31" s="139">
        <v>9</v>
      </c>
      <c r="H31" s="128">
        <v>2700</v>
      </c>
      <c r="I31" s="128">
        <v>2700</v>
      </c>
      <c r="J31" s="128"/>
      <c r="K31" s="128"/>
      <c r="L31" s="128"/>
      <c r="M31" s="128"/>
      <c r="N31" s="128">
        <v>2700</v>
      </c>
      <c r="O31" s="128"/>
      <c r="P31" s="128"/>
      <c r="Q31" s="128"/>
      <c r="R31" s="128"/>
      <c r="S31" s="128">
        <v>2700</v>
      </c>
    </row>
    <row r="32" ht="21" customHeight="1" spans="1:19">
      <c r="A32" s="116" t="s">
        <v>199</v>
      </c>
      <c r="B32" s="117" t="s">
        <v>70</v>
      </c>
      <c r="C32" s="117" t="s">
        <v>303</v>
      </c>
      <c r="D32" s="59" t="s">
        <v>566</v>
      </c>
      <c r="E32" s="59" t="s">
        <v>555</v>
      </c>
      <c r="F32" s="59" t="s">
        <v>552</v>
      </c>
      <c r="G32" s="139">
        <v>10</v>
      </c>
      <c r="H32" s="128">
        <v>50000</v>
      </c>
      <c r="I32" s="128">
        <v>50000</v>
      </c>
      <c r="J32" s="128"/>
      <c r="K32" s="128"/>
      <c r="L32" s="128"/>
      <c r="M32" s="128"/>
      <c r="N32" s="128">
        <v>50000</v>
      </c>
      <c r="O32" s="128"/>
      <c r="P32" s="128"/>
      <c r="Q32" s="128"/>
      <c r="R32" s="128"/>
      <c r="S32" s="128">
        <v>50000</v>
      </c>
    </row>
    <row r="33" ht="21" customHeight="1" spans="1:19">
      <c r="A33" s="116" t="s">
        <v>199</v>
      </c>
      <c r="B33" s="117" t="s">
        <v>70</v>
      </c>
      <c r="C33" s="117" t="s">
        <v>303</v>
      </c>
      <c r="D33" s="59" t="s">
        <v>567</v>
      </c>
      <c r="E33" s="59" t="s">
        <v>568</v>
      </c>
      <c r="F33" s="59" t="s">
        <v>543</v>
      </c>
      <c r="G33" s="139">
        <v>2</v>
      </c>
      <c r="H33" s="128">
        <v>14000</v>
      </c>
      <c r="I33" s="128">
        <v>14000</v>
      </c>
      <c r="J33" s="128"/>
      <c r="K33" s="128"/>
      <c r="L33" s="128"/>
      <c r="M33" s="128"/>
      <c r="N33" s="128">
        <v>14000</v>
      </c>
      <c r="O33" s="128"/>
      <c r="P33" s="128"/>
      <c r="Q33" s="128"/>
      <c r="R33" s="128"/>
      <c r="S33" s="128">
        <v>14000</v>
      </c>
    </row>
    <row r="34" ht="21" customHeight="1" spans="1:19">
      <c r="A34" s="116" t="s">
        <v>199</v>
      </c>
      <c r="B34" s="117" t="s">
        <v>70</v>
      </c>
      <c r="C34" s="117" t="s">
        <v>303</v>
      </c>
      <c r="D34" s="59" t="s">
        <v>569</v>
      </c>
      <c r="E34" s="59" t="s">
        <v>568</v>
      </c>
      <c r="F34" s="59" t="s">
        <v>543</v>
      </c>
      <c r="G34" s="139">
        <v>6</v>
      </c>
      <c r="H34" s="128">
        <v>6000</v>
      </c>
      <c r="I34" s="128">
        <v>6000</v>
      </c>
      <c r="J34" s="128"/>
      <c r="K34" s="128"/>
      <c r="L34" s="128"/>
      <c r="M34" s="128"/>
      <c r="N34" s="128">
        <v>6000</v>
      </c>
      <c r="O34" s="128"/>
      <c r="P34" s="128"/>
      <c r="Q34" s="128"/>
      <c r="R34" s="128"/>
      <c r="S34" s="128">
        <v>6000</v>
      </c>
    </row>
    <row r="35" ht="21" customHeight="1" spans="1:19">
      <c r="A35" s="116" t="s">
        <v>199</v>
      </c>
      <c r="B35" s="117" t="s">
        <v>70</v>
      </c>
      <c r="C35" s="117" t="s">
        <v>303</v>
      </c>
      <c r="D35" s="59" t="s">
        <v>570</v>
      </c>
      <c r="E35" s="59" t="s">
        <v>571</v>
      </c>
      <c r="F35" s="59" t="s">
        <v>543</v>
      </c>
      <c r="G35" s="139">
        <v>5</v>
      </c>
      <c r="H35" s="128">
        <v>15000</v>
      </c>
      <c r="I35" s="128">
        <v>15000</v>
      </c>
      <c r="J35" s="128"/>
      <c r="K35" s="128"/>
      <c r="L35" s="128"/>
      <c r="M35" s="128"/>
      <c r="N35" s="128">
        <v>15000</v>
      </c>
      <c r="O35" s="128"/>
      <c r="P35" s="128"/>
      <c r="Q35" s="128"/>
      <c r="R35" s="128"/>
      <c r="S35" s="128">
        <v>15000</v>
      </c>
    </row>
    <row r="36" ht="21" customHeight="1" spans="1:19">
      <c r="A36" s="116" t="s">
        <v>199</v>
      </c>
      <c r="B36" s="117" t="s">
        <v>70</v>
      </c>
      <c r="C36" s="117" t="s">
        <v>303</v>
      </c>
      <c r="D36" s="59" t="s">
        <v>572</v>
      </c>
      <c r="E36" s="59" t="s">
        <v>571</v>
      </c>
      <c r="F36" s="59" t="s">
        <v>543</v>
      </c>
      <c r="G36" s="139">
        <v>6</v>
      </c>
      <c r="H36" s="128">
        <v>60000</v>
      </c>
      <c r="I36" s="128">
        <v>60000</v>
      </c>
      <c r="J36" s="128"/>
      <c r="K36" s="128"/>
      <c r="L36" s="128"/>
      <c r="M36" s="128"/>
      <c r="N36" s="128">
        <v>60000</v>
      </c>
      <c r="O36" s="128"/>
      <c r="P36" s="128"/>
      <c r="Q36" s="128"/>
      <c r="R36" s="128"/>
      <c r="S36" s="128">
        <v>60000</v>
      </c>
    </row>
    <row r="37" ht="21" customHeight="1" spans="1:19">
      <c r="A37" s="116" t="s">
        <v>199</v>
      </c>
      <c r="B37" s="117" t="s">
        <v>70</v>
      </c>
      <c r="C37" s="117" t="s">
        <v>303</v>
      </c>
      <c r="D37" s="59" t="s">
        <v>573</v>
      </c>
      <c r="E37" s="58" t="s">
        <v>574</v>
      </c>
      <c r="F37" s="59" t="s">
        <v>543</v>
      </c>
      <c r="G37" s="139">
        <v>2</v>
      </c>
      <c r="H37" s="128">
        <v>40000</v>
      </c>
      <c r="I37" s="128">
        <v>40000</v>
      </c>
      <c r="J37" s="128"/>
      <c r="K37" s="128"/>
      <c r="L37" s="128"/>
      <c r="M37" s="128"/>
      <c r="N37" s="128">
        <v>40000</v>
      </c>
      <c r="O37" s="128"/>
      <c r="P37" s="128"/>
      <c r="Q37" s="128"/>
      <c r="R37" s="128"/>
      <c r="S37" s="128">
        <v>40000</v>
      </c>
    </row>
    <row r="38" ht="21" customHeight="1" spans="1:19">
      <c r="A38" s="116" t="s">
        <v>199</v>
      </c>
      <c r="B38" s="117" t="s">
        <v>70</v>
      </c>
      <c r="C38" s="117" t="s">
        <v>309</v>
      </c>
      <c r="D38" s="59" t="s">
        <v>575</v>
      </c>
      <c r="E38" s="59" t="s">
        <v>576</v>
      </c>
      <c r="F38" s="59" t="s">
        <v>382</v>
      </c>
      <c r="G38" s="139">
        <v>1</v>
      </c>
      <c r="H38" s="128">
        <v>940000</v>
      </c>
      <c r="I38" s="128">
        <v>940000</v>
      </c>
      <c r="J38" s="128"/>
      <c r="K38" s="128"/>
      <c r="L38" s="128"/>
      <c r="M38" s="128"/>
      <c r="N38" s="128">
        <v>940000</v>
      </c>
      <c r="O38" s="128">
        <v>940000</v>
      </c>
      <c r="P38" s="128"/>
      <c r="Q38" s="128"/>
      <c r="R38" s="128"/>
      <c r="S38" s="128"/>
    </row>
    <row r="39" ht="21" customHeight="1" spans="1:19">
      <c r="A39" s="116" t="s">
        <v>199</v>
      </c>
      <c r="B39" s="117" t="s">
        <v>70</v>
      </c>
      <c r="C39" s="117" t="s">
        <v>318</v>
      </c>
      <c r="D39" s="59" t="s">
        <v>577</v>
      </c>
      <c r="E39" s="59" t="s">
        <v>578</v>
      </c>
      <c r="F39" s="59" t="s">
        <v>382</v>
      </c>
      <c r="G39" s="139">
        <v>1</v>
      </c>
      <c r="H39" s="128">
        <v>50000</v>
      </c>
      <c r="I39" s="128">
        <v>50000</v>
      </c>
      <c r="J39" s="128"/>
      <c r="K39" s="128"/>
      <c r="L39" s="128"/>
      <c r="M39" s="128"/>
      <c r="N39" s="128">
        <v>50000</v>
      </c>
      <c r="O39" s="128">
        <v>50000</v>
      </c>
      <c r="P39" s="128"/>
      <c r="Q39" s="128"/>
      <c r="R39" s="128"/>
      <c r="S39" s="128"/>
    </row>
    <row r="40" ht="21" customHeight="1" spans="1:19">
      <c r="A40" s="116" t="s">
        <v>199</v>
      </c>
      <c r="B40" s="117" t="s">
        <v>70</v>
      </c>
      <c r="C40" s="117" t="s">
        <v>311</v>
      </c>
      <c r="D40" s="59" t="s">
        <v>579</v>
      </c>
      <c r="E40" s="59" t="s">
        <v>579</v>
      </c>
      <c r="F40" s="59" t="s">
        <v>382</v>
      </c>
      <c r="G40" s="139">
        <v>1</v>
      </c>
      <c r="H40" s="128">
        <v>800000</v>
      </c>
      <c r="I40" s="128">
        <v>800000</v>
      </c>
      <c r="J40" s="128"/>
      <c r="K40" s="128"/>
      <c r="L40" s="128"/>
      <c r="M40" s="128"/>
      <c r="N40" s="128">
        <v>800000</v>
      </c>
      <c r="O40" s="128">
        <v>800000</v>
      </c>
      <c r="P40" s="128"/>
      <c r="Q40" s="128"/>
      <c r="R40" s="128"/>
      <c r="S40" s="128"/>
    </row>
    <row r="41" ht="21" customHeight="1" spans="1:19">
      <c r="A41" s="116" t="s">
        <v>199</v>
      </c>
      <c r="B41" s="117" t="s">
        <v>70</v>
      </c>
      <c r="C41" s="117" t="s">
        <v>313</v>
      </c>
      <c r="D41" s="59" t="s">
        <v>580</v>
      </c>
      <c r="E41" s="59" t="s">
        <v>581</v>
      </c>
      <c r="F41" s="59" t="s">
        <v>382</v>
      </c>
      <c r="G41" s="139">
        <v>1</v>
      </c>
      <c r="H41" s="128">
        <v>1500000</v>
      </c>
      <c r="I41" s="128">
        <v>1500000</v>
      </c>
      <c r="J41" s="128"/>
      <c r="K41" s="128"/>
      <c r="L41" s="128"/>
      <c r="M41" s="128"/>
      <c r="N41" s="128">
        <v>1500000</v>
      </c>
      <c r="O41" s="128">
        <v>1500000</v>
      </c>
      <c r="P41" s="128"/>
      <c r="Q41" s="128"/>
      <c r="R41" s="128"/>
      <c r="S41" s="128"/>
    </row>
    <row r="42" ht="21" customHeight="1" spans="1:19">
      <c r="A42" s="116" t="s">
        <v>199</v>
      </c>
      <c r="B42" s="117" t="s">
        <v>70</v>
      </c>
      <c r="C42" s="117" t="s">
        <v>313</v>
      </c>
      <c r="D42" s="59" t="s">
        <v>582</v>
      </c>
      <c r="E42" s="59" t="s">
        <v>583</v>
      </c>
      <c r="F42" s="59" t="s">
        <v>382</v>
      </c>
      <c r="G42" s="139">
        <v>1</v>
      </c>
      <c r="H42" s="128">
        <v>700000</v>
      </c>
      <c r="I42" s="128">
        <v>700000</v>
      </c>
      <c r="J42" s="128"/>
      <c r="K42" s="128"/>
      <c r="L42" s="128"/>
      <c r="M42" s="128"/>
      <c r="N42" s="128">
        <v>700000</v>
      </c>
      <c r="O42" s="128">
        <v>700000</v>
      </c>
      <c r="P42" s="128"/>
      <c r="Q42" s="128"/>
      <c r="R42" s="128"/>
      <c r="S42" s="128"/>
    </row>
    <row r="43" ht="21" customHeight="1" spans="1:19">
      <c r="A43" s="116" t="s">
        <v>199</v>
      </c>
      <c r="B43" s="117" t="s">
        <v>70</v>
      </c>
      <c r="C43" s="117" t="s">
        <v>315</v>
      </c>
      <c r="D43" s="59" t="s">
        <v>584</v>
      </c>
      <c r="E43" s="59" t="s">
        <v>585</v>
      </c>
      <c r="F43" s="59" t="s">
        <v>382</v>
      </c>
      <c r="G43" s="139">
        <v>1</v>
      </c>
      <c r="H43" s="128">
        <v>1100000</v>
      </c>
      <c r="I43" s="128">
        <v>1100000</v>
      </c>
      <c r="J43" s="128"/>
      <c r="K43" s="128"/>
      <c r="L43" s="128"/>
      <c r="M43" s="128"/>
      <c r="N43" s="128">
        <v>1100000</v>
      </c>
      <c r="O43" s="128">
        <v>1100000</v>
      </c>
      <c r="P43" s="128"/>
      <c r="Q43" s="128"/>
      <c r="R43" s="128"/>
      <c r="S43" s="128"/>
    </row>
    <row r="44" ht="21" customHeight="1" spans="1:19">
      <c r="A44" s="116" t="s">
        <v>199</v>
      </c>
      <c r="B44" s="117" t="s">
        <v>70</v>
      </c>
      <c r="C44" s="117" t="s">
        <v>320</v>
      </c>
      <c r="D44" s="59" t="s">
        <v>586</v>
      </c>
      <c r="E44" s="59" t="s">
        <v>587</v>
      </c>
      <c r="F44" s="59" t="s">
        <v>382</v>
      </c>
      <c r="G44" s="139">
        <v>2</v>
      </c>
      <c r="H44" s="128"/>
      <c r="I44" s="128">
        <v>15000</v>
      </c>
      <c r="J44" s="128"/>
      <c r="K44" s="128"/>
      <c r="L44" s="128"/>
      <c r="M44" s="128"/>
      <c r="N44" s="128">
        <v>15000</v>
      </c>
      <c r="O44" s="128">
        <v>15000</v>
      </c>
      <c r="P44" s="128"/>
      <c r="Q44" s="128"/>
      <c r="R44" s="128"/>
      <c r="S44" s="128"/>
    </row>
    <row r="45" ht="21" customHeight="1" spans="1:19">
      <c r="A45" s="118" t="s">
        <v>172</v>
      </c>
      <c r="B45" s="119"/>
      <c r="C45" s="119"/>
      <c r="D45" s="120"/>
      <c r="E45" s="120"/>
      <c r="F45" s="120"/>
      <c r="G45" s="140"/>
      <c r="H45" s="128">
        <v>5673084</v>
      </c>
      <c r="I45" s="128">
        <v>5688084</v>
      </c>
      <c r="J45" s="128">
        <v>66780</v>
      </c>
      <c r="K45" s="128"/>
      <c r="L45" s="128"/>
      <c r="M45" s="128"/>
      <c r="N45" s="128">
        <v>5621304</v>
      </c>
      <c r="O45" s="128">
        <v>5105000</v>
      </c>
      <c r="P45" s="128"/>
      <c r="Q45" s="128"/>
      <c r="R45" s="128"/>
      <c r="S45" s="128">
        <v>516304</v>
      </c>
    </row>
    <row r="46" ht="21" customHeight="1" spans="1:19">
      <c r="A46" s="136" t="s">
        <v>588</v>
      </c>
      <c r="B46" s="5"/>
      <c r="C46" s="5"/>
      <c r="D46" s="136"/>
      <c r="E46" s="136"/>
      <c r="F46" s="136"/>
      <c r="G46" s="141"/>
      <c r="H46" s="142"/>
      <c r="I46" s="142"/>
      <c r="J46" s="142"/>
      <c r="K46" s="142"/>
      <c r="L46" s="142"/>
      <c r="M46" s="142"/>
      <c r="N46" s="142"/>
      <c r="O46" s="142"/>
      <c r="P46" s="142"/>
      <c r="Q46" s="142"/>
      <c r="R46" s="142"/>
      <c r="S46" s="142"/>
    </row>
  </sheetData>
  <mergeCells count="19">
    <mergeCell ref="A3:S3"/>
    <mergeCell ref="A4:H4"/>
    <mergeCell ref="I5:S5"/>
    <mergeCell ref="N6:S6"/>
    <mergeCell ref="A45:G45"/>
    <mergeCell ref="A46:S46"/>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4488188976378" right="0.94488188976378" top="0.708661417322835" bottom="0.708661417322835"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G25" sqref="G25"/>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02"/>
      <c r="B2" s="103"/>
      <c r="C2" s="103"/>
      <c r="D2" s="103"/>
      <c r="E2" s="103"/>
      <c r="F2" s="103"/>
      <c r="G2" s="103"/>
      <c r="H2" s="102"/>
      <c r="I2" s="102"/>
      <c r="J2" s="102"/>
      <c r="K2" s="102"/>
      <c r="L2" s="102"/>
      <c r="M2" s="102"/>
      <c r="N2" s="121"/>
      <c r="O2" s="102"/>
      <c r="P2" s="102"/>
      <c r="Q2" s="103"/>
      <c r="R2" s="102"/>
      <c r="S2" s="130"/>
      <c r="T2" s="130" t="s">
        <v>589</v>
      </c>
    </row>
    <row r="3" ht="41.25" customHeight="1" spans="1:20">
      <c r="A3" s="104" t="str">
        <f>"2025"&amp;"年部门政府购买服务预算表"</f>
        <v>2025年部门政府购买服务预算表</v>
      </c>
      <c r="B3" s="105"/>
      <c r="C3" s="105"/>
      <c r="D3" s="105"/>
      <c r="E3" s="105"/>
      <c r="F3" s="105"/>
      <c r="G3" s="105"/>
      <c r="H3" s="106"/>
      <c r="I3" s="106"/>
      <c r="J3" s="106"/>
      <c r="K3" s="106"/>
      <c r="L3" s="106"/>
      <c r="M3" s="106"/>
      <c r="N3" s="122"/>
      <c r="O3" s="106"/>
      <c r="P3" s="106"/>
      <c r="Q3" s="105"/>
      <c r="R3" s="106"/>
      <c r="S3" s="122"/>
      <c r="T3" s="105"/>
    </row>
    <row r="4" ht="22.5" customHeight="1" spans="1:20">
      <c r="A4" s="107" t="str">
        <f>"单位名称："&amp;"官渡区大板桥街道社区卫生服务中心"</f>
        <v>单位名称：官渡区大板桥街道社区卫生服务中心</v>
      </c>
      <c r="B4" s="108"/>
      <c r="C4" s="108"/>
      <c r="D4" s="108"/>
      <c r="E4" s="108"/>
      <c r="F4" s="108"/>
      <c r="G4" s="108"/>
      <c r="H4" s="109"/>
      <c r="I4" s="109"/>
      <c r="J4" s="109"/>
      <c r="K4" s="109"/>
      <c r="L4" s="109"/>
      <c r="M4" s="109"/>
      <c r="N4" s="121"/>
      <c r="O4" s="102"/>
      <c r="P4" s="102"/>
      <c r="Q4" s="103"/>
      <c r="R4" s="102"/>
      <c r="S4" s="131"/>
      <c r="T4" s="130" t="s">
        <v>1</v>
      </c>
    </row>
    <row r="5" ht="24" customHeight="1" spans="1:20">
      <c r="A5" s="10" t="s">
        <v>181</v>
      </c>
      <c r="B5" s="110" t="s">
        <v>182</v>
      </c>
      <c r="C5" s="110" t="s">
        <v>528</v>
      </c>
      <c r="D5" s="110" t="s">
        <v>590</v>
      </c>
      <c r="E5" s="110" t="s">
        <v>591</v>
      </c>
      <c r="F5" s="110" t="s">
        <v>592</v>
      </c>
      <c r="G5" s="110" t="s">
        <v>593</v>
      </c>
      <c r="H5" s="111" t="s">
        <v>594</v>
      </c>
      <c r="I5" s="111" t="s">
        <v>595</v>
      </c>
      <c r="J5" s="123" t="s">
        <v>189</v>
      </c>
      <c r="K5" s="123"/>
      <c r="L5" s="123"/>
      <c r="M5" s="123"/>
      <c r="N5" s="124"/>
      <c r="O5" s="123"/>
      <c r="P5" s="123"/>
      <c r="Q5" s="132"/>
      <c r="R5" s="123"/>
      <c r="S5" s="124"/>
      <c r="T5" s="133"/>
    </row>
    <row r="6" ht="24" customHeight="1" spans="1:20">
      <c r="A6" s="15"/>
      <c r="B6" s="112"/>
      <c r="C6" s="112"/>
      <c r="D6" s="112"/>
      <c r="E6" s="112"/>
      <c r="F6" s="112"/>
      <c r="G6" s="112"/>
      <c r="H6" s="113"/>
      <c r="I6" s="113"/>
      <c r="J6" s="113" t="s">
        <v>55</v>
      </c>
      <c r="K6" s="113" t="s">
        <v>58</v>
      </c>
      <c r="L6" s="113" t="s">
        <v>534</v>
      </c>
      <c r="M6" s="113" t="s">
        <v>535</v>
      </c>
      <c r="N6" s="125" t="s">
        <v>536</v>
      </c>
      <c r="O6" s="126" t="s">
        <v>537</v>
      </c>
      <c r="P6" s="126"/>
      <c r="Q6" s="134"/>
      <c r="R6" s="126"/>
      <c r="S6" s="135"/>
      <c r="T6" s="114"/>
    </row>
    <row r="7" ht="54" customHeight="1" spans="1:20">
      <c r="A7" s="18"/>
      <c r="B7" s="114"/>
      <c r="C7" s="114"/>
      <c r="D7" s="114"/>
      <c r="E7" s="114"/>
      <c r="F7" s="114"/>
      <c r="G7" s="114"/>
      <c r="H7" s="115"/>
      <c r="I7" s="115"/>
      <c r="J7" s="115"/>
      <c r="K7" s="115" t="s">
        <v>57</v>
      </c>
      <c r="L7" s="115"/>
      <c r="M7" s="115"/>
      <c r="N7" s="127"/>
      <c r="O7" s="115" t="s">
        <v>57</v>
      </c>
      <c r="P7" s="115" t="s">
        <v>64</v>
      </c>
      <c r="Q7" s="114" t="s">
        <v>65</v>
      </c>
      <c r="R7" s="115" t="s">
        <v>66</v>
      </c>
      <c r="S7" s="127" t="s">
        <v>67</v>
      </c>
      <c r="T7" s="114" t="s">
        <v>68</v>
      </c>
    </row>
    <row r="8" ht="17.25" customHeight="1" spans="1:20">
      <c r="A8" s="19">
        <v>1</v>
      </c>
      <c r="B8" s="114">
        <v>2</v>
      </c>
      <c r="C8" s="19">
        <v>3</v>
      </c>
      <c r="D8" s="19">
        <v>4</v>
      </c>
      <c r="E8" s="114">
        <v>5</v>
      </c>
      <c r="F8" s="19">
        <v>6</v>
      </c>
      <c r="G8" s="19">
        <v>7</v>
      </c>
      <c r="H8" s="114">
        <v>8</v>
      </c>
      <c r="I8" s="19">
        <v>9</v>
      </c>
      <c r="J8" s="19">
        <v>10</v>
      </c>
      <c r="K8" s="114">
        <v>11</v>
      </c>
      <c r="L8" s="19">
        <v>12</v>
      </c>
      <c r="M8" s="19">
        <v>13</v>
      </c>
      <c r="N8" s="114">
        <v>14</v>
      </c>
      <c r="O8" s="19">
        <v>15</v>
      </c>
      <c r="P8" s="19">
        <v>16</v>
      </c>
      <c r="Q8" s="114">
        <v>17</v>
      </c>
      <c r="R8" s="19">
        <v>18</v>
      </c>
      <c r="S8" s="19">
        <v>19</v>
      </c>
      <c r="T8" s="19">
        <v>20</v>
      </c>
    </row>
    <row r="9" ht="21" customHeight="1" spans="1:20">
      <c r="A9" s="116"/>
      <c r="B9" s="117"/>
      <c r="C9" s="117"/>
      <c r="D9" s="117"/>
      <c r="E9" s="117"/>
      <c r="F9" s="117"/>
      <c r="G9" s="117"/>
      <c r="H9" s="59"/>
      <c r="I9" s="59"/>
      <c r="J9" s="128"/>
      <c r="K9" s="128"/>
      <c r="L9" s="128"/>
      <c r="M9" s="128"/>
      <c r="N9" s="128"/>
      <c r="O9" s="128"/>
      <c r="P9" s="128"/>
      <c r="Q9" s="128"/>
      <c r="R9" s="128"/>
      <c r="S9" s="128"/>
      <c r="T9" s="128"/>
    </row>
    <row r="10" ht="21" customHeight="1" spans="1:20">
      <c r="A10" s="118" t="s">
        <v>172</v>
      </c>
      <c r="B10" s="119"/>
      <c r="C10" s="119"/>
      <c r="D10" s="119"/>
      <c r="E10" s="119"/>
      <c r="F10" s="119"/>
      <c r="G10" s="119"/>
      <c r="H10" s="120"/>
      <c r="I10" s="129"/>
      <c r="J10" s="128"/>
      <c r="K10" s="128"/>
      <c r="L10" s="128"/>
      <c r="M10" s="128"/>
      <c r="N10" s="128"/>
      <c r="O10" s="128"/>
      <c r="P10" s="128"/>
      <c r="Q10" s="128"/>
      <c r="R10" s="128"/>
      <c r="S10" s="128"/>
      <c r="T10" s="128"/>
    </row>
    <row r="11" customHeight="1" spans="6:6">
      <c r="F11" s="78" t="s">
        <v>596</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G26" sqref="G26"/>
    </sheetView>
  </sheetViews>
  <sheetFormatPr defaultColWidth="10.625" defaultRowHeight="14.25" customHeight="1"/>
  <cols>
    <col min="1" max="1" width="18" customWidth="1"/>
    <col min="18" max="18" width="14.875" customWidth="1"/>
    <col min="24" max="24" width="12.75"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80"/>
      <c r="W2" s="79"/>
      <c r="X2" s="79" t="s">
        <v>597</v>
      </c>
    </row>
    <row r="3" ht="41.25" customHeight="1" spans="1:24">
      <c r="A3" s="81" t="str">
        <f>"2025"&amp;"年对下转移支付预算表"</f>
        <v>2025年对下转移支付预算表</v>
      </c>
      <c r="B3" s="68"/>
      <c r="C3" s="68"/>
      <c r="D3" s="68"/>
      <c r="E3" s="68"/>
      <c r="F3" s="68"/>
      <c r="G3" s="68"/>
      <c r="H3" s="68"/>
      <c r="I3" s="68"/>
      <c r="J3" s="68"/>
      <c r="K3" s="68"/>
      <c r="L3" s="68"/>
      <c r="M3" s="68"/>
      <c r="N3" s="68"/>
      <c r="O3" s="68"/>
      <c r="P3" s="68"/>
      <c r="Q3" s="68"/>
      <c r="R3" s="68"/>
      <c r="S3" s="68"/>
      <c r="T3" s="68"/>
      <c r="U3" s="68"/>
      <c r="V3" s="68"/>
      <c r="W3" s="69"/>
      <c r="X3" s="69"/>
    </row>
    <row r="4" ht="18" customHeight="1" spans="1:24">
      <c r="A4" s="82" t="str">
        <f>"单位名称："&amp;"官渡区大板桥街道社区卫生服务中心"</f>
        <v>单位名称：官渡区大板桥街道社区卫生服务中心</v>
      </c>
      <c r="B4" s="83"/>
      <c r="C4" s="83"/>
      <c r="D4" s="84"/>
      <c r="E4" s="85"/>
      <c r="F4" s="85"/>
      <c r="G4" s="85"/>
      <c r="H4" s="85"/>
      <c r="I4" s="85"/>
      <c r="W4" s="98"/>
      <c r="X4" s="98" t="s">
        <v>1</v>
      </c>
    </row>
    <row r="5" ht="19.5" customHeight="1" spans="1:24">
      <c r="A5" s="86" t="s">
        <v>598</v>
      </c>
      <c r="B5" s="87" t="s">
        <v>189</v>
      </c>
      <c r="C5" s="88"/>
      <c r="D5" s="88"/>
      <c r="E5" s="87" t="s">
        <v>599</v>
      </c>
      <c r="F5" s="88"/>
      <c r="G5" s="88"/>
      <c r="H5" s="88"/>
      <c r="I5" s="88"/>
      <c r="J5" s="88"/>
      <c r="K5" s="88"/>
      <c r="L5" s="88"/>
      <c r="M5" s="88"/>
      <c r="N5" s="88"/>
      <c r="O5" s="88"/>
      <c r="P5" s="88"/>
      <c r="Q5" s="88"/>
      <c r="R5" s="88"/>
      <c r="S5" s="88"/>
      <c r="T5" s="88"/>
      <c r="U5" s="88"/>
      <c r="V5" s="88"/>
      <c r="W5" s="99"/>
      <c r="X5" s="100"/>
    </row>
    <row r="6" ht="40.5" customHeight="1" spans="1:24">
      <c r="A6" s="89"/>
      <c r="B6" s="90" t="s">
        <v>55</v>
      </c>
      <c r="C6" s="91" t="s">
        <v>58</v>
      </c>
      <c r="D6" s="92" t="s">
        <v>534</v>
      </c>
      <c r="E6" s="93" t="s">
        <v>600</v>
      </c>
      <c r="F6" s="93" t="s">
        <v>601</v>
      </c>
      <c r="G6" s="93" t="s">
        <v>602</v>
      </c>
      <c r="H6" s="93" t="s">
        <v>603</v>
      </c>
      <c r="I6" s="93" t="s">
        <v>604</v>
      </c>
      <c r="J6" s="93" t="s">
        <v>605</v>
      </c>
      <c r="K6" s="93" t="s">
        <v>606</v>
      </c>
      <c r="L6" s="93" t="s">
        <v>607</v>
      </c>
      <c r="M6" s="93" t="s">
        <v>608</v>
      </c>
      <c r="N6" s="93" t="s">
        <v>609</v>
      </c>
      <c r="O6" s="93" t="s">
        <v>610</v>
      </c>
      <c r="P6" s="93" t="s">
        <v>611</v>
      </c>
      <c r="Q6" s="93" t="s">
        <v>612</v>
      </c>
      <c r="R6" s="93" t="s">
        <v>613</v>
      </c>
      <c r="S6" s="93" t="s">
        <v>614</v>
      </c>
      <c r="T6" s="93" t="s">
        <v>615</v>
      </c>
      <c r="U6" s="93" t="s">
        <v>616</v>
      </c>
      <c r="V6" s="93" t="s">
        <v>617</v>
      </c>
      <c r="W6" s="93" t="s">
        <v>618</v>
      </c>
      <c r="X6" s="101" t="s">
        <v>619</v>
      </c>
    </row>
    <row r="7" ht="19.5" customHeight="1" spans="1:24">
      <c r="A7" s="94">
        <v>1</v>
      </c>
      <c r="B7" s="94">
        <v>2</v>
      </c>
      <c r="C7" s="94">
        <v>3</v>
      </c>
      <c r="D7" s="95">
        <v>4</v>
      </c>
      <c r="E7" s="96">
        <v>5</v>
      </c>
      <c r="F7" s="94">
        <v>6</v>
      </c>
      <c r="G7" s="94">
        <v>7</v>
      </c>
      <c r="H7" s="95">
        <v>8</v>
      </c>
      <c r="I7" s="94">
        <v>9</v>
      </c>
      <c r="J7" s="94">
        <v>10</v>
      </c>
      <c r="K7" s="94">
        <v>11</v>
      </c>
      <c r="L7" s="95">
        <v>12</v>
      </c>
      <c r="M7" s="94">
        <v>13</v>
      </c>
      <c r="N7" s="94">
        <v>14</v>
      </c>
      <c r="O7" s="94">
        <v>15</v>
      </c>
      <c r="P7" s="95">
        <v>16</v>
      </c>
      <c r="Q7" s="94">
        <v>17</v>
      </c>
      <c r="R7" s="94">
        <v>18</v>
      </c>
      <c r="S7" s="94">
        <v>19</v>
      </c>
      <c r="T7" s="95">
        <v>20</v>
      </c>
      <c r="U7" s="95">
        <v>21</v>
      </c>
      <c r="V7" s="95">
        <v>22</v>
      </c>
      <c r="W7" s="96">
        <v>23</v>
      </c>
      <c r="X7" s="96">
        <v>24</v>
      </c>
    </row>
    <row r="8" ht="19.5" customHeight="1" spans="1:24">
      <c r="A8" s="73"/>
      <c r="B8" s="97"/>
      <c r="C8" s="97"/>
      <c r="D8" s="97"/>
      <c r="E8" s="97"/>
      <c r="F8" s="97"/>
      <c r="G8" s="97"/>
      <c r="H8" s="97"/>
      <c r="I8" s="97"/>
      <c r="J8" s="97"/>
      <c r="K8" s="97"/>
      <c r="L8" s="97"/>
      <c r="M8" s="97"/>
      <c r="N8" s="97"/>
      <c r="O8" s="97"/>
      <c r="P8" s="97"/>
      <c r="Q8" s="97"/>
      <c r="R8" s="97"/>
      <c r="S8" s="97"/>
      <c r="T8" s="97"/>
      <c r="U8" s="97"/>
      <c r="V8" s="97"/>
      <c r="W8" s="97"/>
      <c r="X8" s="97"/>
    </row>
    <row r="9" ht="19.5" customHeight="1" spans="1:24">
      <c r="A9" s="74"/>
      <c r="B9" s="97"/>
      <c r="C9" s="97"/>
      <c r="D9" s="97"/>
      <c r="E9" s="97"/>
      <c r="F9" s="97"/>
      <c r="G9" s="97"/>
      <c r="H9" s="97"/>
      <c r="I9" s="97"/>
      <c r="J9" s="97"/>
      <c r="K9" s="97"/>
      <c r="L9" s="97"/>
      <c r="M9" s="97"/>
      <c r="N9" s="97"/>
      <c r="O9" s="97"/>
      <c r="P9" s="97"/>
      <c r="Q9" s="97"/>
      <c r="R9" s="97"/>
      <c r="S9" s="97"/>
      <c r="T9" s="97"/>
      <c r="U9" s="97"/>
      <c r="V9" s="97"/>
      <c r="W9" s="97"/>
      <c r="X9" s="97"/>
    </row>
    <row r="10" customHeight="1" spans="1:1">
      <c r="A10" t="s">
        <v>596</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zoomScaleSheetLayoutView="130" workbookViewId="0">
      <pane ySplit="1" topLeftCell="A2" activePane="bottomLeft" state="frozen"/>
      <selection/>
      <selection pane="bottomLeft" activeCell="E13" sqref="E1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customHeight="1" spans="1:10">
      <c r="A1" s="1"/>
      <c r="B1" s="1"/>
      <c r="C1" s="1"/>
      <c r="D1" s="1"/>
      <c r="E1" s="1"/>
      <c r="F1" s="1"/>
      <c r="G1" s="1"/>
      <c r="H1" s="1"/>
      <c r="I1" s="1"/>
      <c r="J1" s="1"/>
    </row>
    <row r="2" ht="16.5" customHeight="1" spans="10:10">
      <c r="J2" s="79" t="s">
        <v>620</v>
      </c>
    </row>
    <row r="3" ht="41.25" customHeight="1" spans="1:10">
      <c r="A3" s="67" t="str">
        <f>"2025"&amp;"年对下转移支付绩效目标表"</f>
        <v>2025年对下转移支付绩效目标表</v>
      </c>
      <c r="B3" s="68"/>
      <c r="C3" s="68"/>
      <c r="D3" s="68"/>
      <c r="E3" s="68"/>
      <c r="F3" s="69"/>
      <c r="G3" s="68"/>
      <c r="H3" s="69"/>
      <c r="I3" s="69"/>
      <c r="J3" s="68"/>
    </row>
    <row r="4" ht="17.25" customHeight="1" spans="1:1">
      <c r="A4" s="70" t="str">
        <f>"单位名称：官渡区大板桥街道社区卫生服务中心"&amp;""</f>
        <v>单位名称：官渡区大板桥街道社区卫生服务中心</v>
      </c>
    </row>
    <row r="5" ht="44.25" customHeight="1" spans="1:10">
      <c r="A5" s="71" t="s">
        <v>598</v>
      </c>
      <c r="B5" s="71" t="s">
        <v>322</v>
      </c>
      <c r="C5" s="71" t="s">
        <v>323</v>
      </c>
      <c r="D5" s="71" t="s">
        <v>324</v>
      </c>
      <c r="E5" s="71" t="s">
        <v>325</v>
      </c>
      <c r="F5" s="72" t="s">
        <v>326</v>
      </c>
      <c r="G5" s="71" t="s">
        <v>327</v>
      </c>
      <c r="H5" s="72" t="s">
        <v>328</v>
      </c>
      <c r="I5" s="72" t="s">
        <v>329</v>
      </c>
      <c r="J5" s="71" t="s">
        <v>330</v>
      </c>
    </row>
    <row r="6" ht="14.25" customHeight="1" spans="1:10">
      <c r="A6" s="71">
        <v>1</v>
      </c>
      <c r="B6" s="71">
        <v>2</v>
      </c>
      <c r="C6" s="71">
        <v>3</v>
      </c>
      <c r="D6" s="71">
        <v>4</v>
      </c>
      <c r="E6" s="71">
        <v>5</v>
      </c>
      <c r="F6" s="72">
        <v>6</v>
      </c>
      <c r="G6" s="71">
        <v>7</v>
      </c>
      <c r="H6" s="72">
        <v>8</v>
      </c>
      <c r="I6" s="72">
        <v>9</v>
      </c>
      <c r="J6" s="71">
        <v>10</v>
      </c>
    </row>
    <row r="7" ht="42" customHeight="1" spans="1:10">
      <c r="A7" s="73"/>
      <c r="B7" s="74"/>
      <c r="C7" s="74"/>
      <c r="D7" s="74"/>
      <c r="E7" s="75"/>
      <c r="F7" s="76"/>
      <c r="G7" s="75"/>
      <c r="H7" s="76"/>
      <c r="I7" s="76"/>
      <c r="J7" s="75"/>
    </row>
    <row r="8" ht="42" customHeight="1" spans="1:10">
      <c r="A8" s="73"/>
      <c r="B8" s="77"/>
      <c r="C8" s="77"/>
      <c r="D8" s="77"/>
      <c r="E8" s="73"/>
      <c r="F8" s="77"/>
      <c r="G8" s="73"/>
      <c r="H8" s="77"/>
      <c r="I8" s="77"/>
      <c r="J8" s="73"/>
    </row>
    <row r="9" customHeight="1" spans="1:1">
      <c r="A9" s="78" t="s">
        <v>596</v>
      </c>
    </row>
  </sheetData>
  <mergeCells count="2">
    <mergeCell ref="A3:J3"/>
    <mergeCell ref="A4:H4"/>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34"/>
  <sheetViews>
    <sheetView showZeros="0" workbookViewId="0">
      <pane ySplit="1" topLeftCell="A2" activePane="bottomLeft" state="frozen"/>
      <selection/>
      <selection pane="bottomLeft" activeCell="I35" sqref="I35"/>
    </sheetView>
  </sheetViews>
  <sheetFormatPr defaultColWidth="10.375" defaultRowHeight="14.25" customHeight="1"/>
  <cols>
    <col min="1" max="1" width="24.75" customWidth="1"/>
    <col min="2" max="2" width="26.875" customWidth="1"/>
    <col min="3" max="3" width="17.125" customWidth="1"/>
    <col min="4" max="4" width="29.5" customWidth="1"/>
    <col min="5" max="5" width="21" customWidth="1"/>
    <col min="6" max="6" width="8.75" customWidth="1"/>
    <col min="7" max="7" width="14.375" customWidth="1"/>
    <col min="8" max="8" width="16.375" customWidth="1"/>
    <col min="9" max="9" width="21.25" customWidth="1"/>
  </cols>
  <sheetData>
    <row r="1" customHeight="1" spans="1:9">
      <c r="A1" s="1"/>
      <c r="B1" s="1"/>
      <c r="C1" s="1"/>
      <c r="D1" s="1"/>
      <c r="E1" s="1"/>
      <c r="F1" s="1"/>
      <c r="G1" s="1"/>
      <c r="H1" s="1"/>
      <c r="I1" s="1"/>
    </row>
    <row r="2" customHeight="1" spans="1:9">
      <c r="A2" s="38" t="s">
        <v>621</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"单位名称："&amp;"官渡区大板桥街道社区卫生服务中心"</f>
        <v>单位名称：官渡区大板桥街道社区卫生服务中心</v>
      </c>
      <c r="B4" s="45"/>
      <c r="C4" s="45"/>
      <c r="D4" s="46"/>
      <c r="F4" s="43"/>
      <c r="G4" s="42"/>
      <c r="H4" s="42"/>
      <c r="I4" s="66" t="s">
        <v>1</v>
      </c>
    </row>
    <row r="5" ht="28.5" customHeight="1" spans="1:9">
      <c r="A5" s="47" t="s">
        <v>181</v>
      </c>
      <c r="B5" s="48" t="s">
        <v>182</v>
      </c>
      <c r="C5" s="49" t="s">
        <v>622</v>
      </c>
      <c r="D5" s="47" t="s">
        <v>623</v>
      </c>
      <c r="E5" s="47" t="s">
        <v>624</v>
      </c>
      <c r="F5" s="47" t="s">
        <v>625</v>
      </c>
      <c r="G5" s="48" t="s">
        <v>626</v>
      </c>
      <c r="H5" s="36"/>
      <c r="I5" s="47"/>
    </row>
    <row r="6" ht="21" customHeight="1" spans="1:9">
      <c r="A6" s="49"/>
      <c r="B6" s="50"/>
      <c r="C6" s="50"/>
      <c r="D6" s="51"/>
      <c r="E6" s="50"/>
      <c r="F6" s="50"/>
      <c r="G6" s="48" t="s">
        <v>532</v>
      </c>
      <c r="H6" s="48" t="s">
        <v>627</v>
      </c>
      <c r="I6" s="48" t="s">
        <v>628</v>
      </c>
    </row>
    <row r="7" ht="17.25" customHeight="1" spans="1:9">
      <c r="A7" s="52" t="s">
        <v>82</v>
      </c>
      <c r="B7" s="53"/>
      <c r="C7" s="52">
        <v>2</v>
      </c>
      <c r="D7" s="54">
        <v>3</v>
      </c>
      <c r="E7" s="52">
        <v>4</v>
      </c>
      <c r="F7" s="53">
        <v>5</v>
      </c>
      <c r="G7" s="55">
        <v>6</v>
      </c>
      <c r="H7" s="54">
        <v>7</v>
      </c>
      <c r="I7" s="54">
        <v>8</v>
      </c>
    </row>
    <row r="8" customFormat="1" ht="17.25" customHeight="1" spans="1:9">
      <c r="A8" s="52" t="s">
        <v>199</v>
      </c>
      <c r="B8" s="53" t="s">
        <v>70</v>
      </c>
      <c r="C8" s="56" t="s">
        <v>629</v>
      </c>
      <c r="D8" s="57" t="s">
        <v>548</v>
      </c>
      <c r="E8" s="57" t="s">
        <v>547</v>
      </c>
      <c r="F8" s="58" t="s">
        <v>543</v>
      </c>
      <c r="G8" s="55">
        <v>1</v>
      </c>
      <c r="H8" s="54">
        <v>28000</v>
      </c>
      <c r="I8" s="54">
        <v>28000</v>
      </c>
    </row>
    <row r="9" customFormat="1" ht="17.25" customHeight="1" spans="1:9">
      <c r="A9" s="52" t="s">
        <v>199</v>
      </c>
      <c r="B9" s="53" t="s">
        <v>70</v>
      </c>
      <c r="C9" s="57" t="s">
        <v>629</v>
      </c>
      <c r="D9" s="57" t="s">
        <v>548</v>
      </c>
      <c r="E9" s="57" t="s">
        <v>547</v>
      </c>
      <c r="F9" s="58" t="s">
        <v>543</v>
      </c>
      <c r="G9" s="55">
        <v>2</v>
      </c>
      <c r="H9" s="54">
        <v>3500</v>
      </c>
      <c r="I9" s="54">
        <v>7000</v>
      </c>
    </row>
    <row r="10" customFormat="1" ht="17.25" customHeight="1" spans="1:9">
      <c r="A10" s="52" t="s">
        <v>199</v>
      </c>
      <c r="B10" s="53" t="s">
        <v>70</v>
      </c>
      <c r="C10" s="56" t="s">
        <v>630</v>
      </c>
      <c r="D10" s="57" t="s">
        <v>546</v>
      </c>
      <c r="E10" s="57" t="s">
        <v>546</v>
      </c>
      <c r="F10" s="58" t="s">
        <v>545</v>
      </c>
      <c r="G10" s="55">
        <v>19</v>
      </c>
      <c r="H10" s="54">
        <v>1000</v>
      </c>
      <c r="I10" s="54">
        <v>19000</v>
      </c>
    </row>
    <row r="11" customFormat="1" ht="17.25" customHeight="1" spans="1:9">
      <c r="A11" s="52" t="s">
        <v>199</v>
      </c>
      <c r="B11" s="53" t="s">
        <v>70</v>
      </c>
      <c r="C11" s="56" t="s">
        <v>630</v>
      </c>
      <c r="D11" s="57" t="s">
        <v>544</v>
      </c>
      <c r="E11" s="57" t="s">
        <v>544</v>
      </c>
      <c r="F11" s="58" t="s">
        <v>545</v>
      </c>
      <c r="G11" s="55">
        <v>19</v>
      </c>
      <c r="H11" s="54">
        <v>500</v>
      </c>
      <c r="I11" s="54">
        <v>9500</v>
      </c>
    </row>
    <row r="12" customFormat="1" ht="17.25" customHeight="1" spans="1:9">
      <c r="A12" s="52" t="s">
        <v>199</v>
      </c>
      <c r="B12" s="53" t="s">
        <v>70</v>
      </c>
      <c r="C12" s="56" t="s">
        <v>630</v>
      </c>
      <c r="D12" s="57" t="s">
        <v>551</v>
      </c>
      <c r="E12" s="57" t="s">
        <v>551</v>
      </c>
      <c r="F12" s="58" t="s">
        <v>552</v>
      </c>
      <c r="G12" s="55">
        <v>10</v>
      </c>
      <c r="H12" s="54">
        <v>1000</v>
      </c>
      <c r="I12" s="54">
        <v>10000</v>
      </c>
    </row>
    <row r="13" customFormat="1" ht="17.25" customHeight="1" spans="1:9">
      <c r="A13" s="52" t="s">
        <v>199</v>
      </c>
      <c r="B13" s="53" t="s">
        <v>70</v>
      </c>
      <c r="C13" s="57" t="s">
        <v>629</v>
      </c>
      <c r="D13" s="57" t="s">
        <v>550</v>
      </c>
      <c r="E13" s="57" t="s">
        <v>550</v>
      </c>
      <c r="F13" s="59" t="s">
        <v>543</v>
      </c>
      <c r="G13" s="55">
        <v>11</v>
      </c>
      <c r="H13" s="54">
        <v>5000</v>
      </c>
      <c r="I13" s="54">
        <v>55000</v>
      </c>
    </row>
    <row r="14" customFormat="1" ht="17.25" customHeight="1" spans="1:9">
      <c r="A14" s="52" t="s">
        <v>199</v>
      </c>
      <c r="B14" s="53" t="s">
        <v>70</v>
      </c>
      <c r="C14" s="57" t="s">
        <v>629</v>
      </c>
      <c r="D14" s="57" t="s">
        <v>542</v>
      </c>
      <c r="E14" s="57" t="s">
        <v>541</v>
      </c>
      <c r="F14" s="59" t="s">
        <v>543</v>
      </c>
      <c r="G14" s="55">
        <v>11</v>
      </c>
      <c r="H14" s="54">
        <v>2000</v>
      </c>
      <c r="I14" s="54">
        <v>22000</v>
      </c>
    </row>
    <row r="15" customFormat="1" ht="17.25" customHeight="1" spans="1:9">
      <c r="A15" s="52" t="s">
        <v>199</v>
      </c>
      <c r="B15" s="53" t="s">
        <v>70</v>
      </c>
      <c r="C15" s="57" t="s">
        <v>629</v>
      </c>
      <c r="D15" s="57" t="s">
        <v>553</v>
      </c>
      <c r="E15" s="57" t="s">
        <v>553</v>
      </c>
      <c r="F15" s="58" t="s">
        <v>543</v>
      </c>
      <c r="G15" s="55">
        <v>10</v>
      </c>
      <c r="H15" s="54">
        <v>2000</v>
      </c>
      <c r="I15" s="54">
        <v>20000</v>
      </c>
    </row>
    <row r="16" customFormat="1" ht="17.25" customHeight="1" spans="1:9">
      <c r="A16" s="52" t="s">
        <v>199</v>
      </c>
      <c r="B16" s="53" t="s">
        <v>70</v>
      </c>
      <c r="C16" s="57" t="s">
        <v>629</v>
      </c>
      <c r="D16" s="57" t="s">
        <v>549</v>
      </c>
      <c r="E16" s="57" t="s">
        <v>549</v>
      </c>
      <c r="F16" s="59" t="s">
        <v>543</v>
      </c>
      <c r="G16" s="55">
        <v>2</v>
      </c>
      <c r="H16" s="54">
        <v>60000</v>
      </c>
      <c r="I16" s="54">
        <v>120000</v>
      </c>
    </row>
    <row r="17" customFormat="1" ht="17.25" customHeight="1" spans="1:9">
      <c r="A17" s="52" t="s">
        <v>199</v>
      </c>
      <c r="B17" s="53" t="s">
        <v>70</v>
      </c>
      <c r="C17" s="57" t="s">
        <v>629</v>
      </c>
      <c r="D17" s="57" t="s">
        <v>574</v>
      </c>
      <c r="E17" s="57" t="s">
        <v>573</v>
      </c>
      <c r="F17" s="58" t="s">
        <v>543</v>
      </c>
      <c r="G17" s="55">
        <v>2</v>
      </c>
      <c r="H17" s="54">
        <v>20000</v>
      </c>
      <c r="I17" s="54">
        <v>40000</v>
      </c>
    </row>
    <row r="18" customFormat="1" ht="17.25" customHeight="1" spans="1:9">
      <c r="A18" s="52" t="s">
        <v>199</v>
      </c>
      <c r="B18" s="53" t="s">
        <v>70</v>
      </c>
      <c r="C18" s="57" t="s">
        <v>629</v>
      </c>
      <c r="D18" s="57" t="s">
        <v>568</v>
      </c>
      <c r="E18" s="57" t="s">
        <v>567</v>
      </c>
      <c r="F18" s="58" t="s">
        <v>543</v>
      </c>
      <c r="G18" s="55">
        <v>2</v>
      </c>
      <c r="H18" s="54">
        <v>7000</v>
      </c>
      <c r="I18" s="54">
        <v>14000</v>
      </c>
    </row>
    <row r="19" customFormat="1" ht="17.25" customHeight="1" spans="1:9">
      <c r="A19" s="52" t="s">
        <v>199</v>
      </c>
      <c r="B19" s="53" t="s">
        <v>70</v>
      </c>
      <c r="C19" s="57" t="s">
        <v>629</v>
      </c>
      <c r="D19" s="57" t="s">
        <v>568</v>
      </c>
      <c r="E19" s="57" t="s">
        <v>569</v>
      </c>
      <c r="F19" s="58" t="s">
        <v>543</v>
      </c>
      <c r="G19" s="55">
        <v>6</v>
      </c>
      <c r="H19" s="54">
        <v>1000</v>
      </c>
      <c r="I19" s="54">
        <v>6000</v>
      </c>
    </row>
    <row r="20" customFormat="1" ht="17.25" customHeight="1" spans="1:9">
      <c r="A20" s="52" t="s">
        <v>199</v>
      </c>
      <c r="B20" s="53" t="s">
        <v>70</v>
      </c>
      <c r="C20" s="57" t="s">
        <v>629</v>
      </c>
      <c r="D20" s="57" t="s">
        <v>555</v>
      </c>
      <c r="E20" s="57" t="s">
        <v>564</v>
      </c>
      <c r="F20" s="58" t="s">
        <v>543</v>
      </c>
      <c r="G20" s="55">
        <v>2</v>
      </c>
      <c r="H20" s="54">
        <v>1000</v>
      </c>
      <c r="I20" s="54">
        <v>2000</v>
      </c>
    </row>
    <row r="21" customFormat="1" ht="17.25" customHeight="1" spans="1:9">
      <c r="A21" s="52" t="s">
        <v>199</v>
      </c>
      <c r="B21" s="53" t="s">
        <v>70</v>
      </c>
      <c r="C21" s="57" t="s">
        <v>629</v>
      </c>
      <c r="D21" s="57" t="s">
        <v>555</v>
      </c>
      <c r="E21" s="57" t="s">
        <v>559</v>
      </c>
      <c r="F21" s="58" t="s">
        <v>543</v>
      </c>
      <c r="G21" s="55">
        <v>2</v>
      </c>
      <c r="H21" s="54">
        <v>2000</v>
      </c>
      <c r="I21" s="54">
        <v>4000</v>
      </c>
    </row>
    <row r="22" customFormat="1" ht="17.25" customHeight="1" spans="1:9">
      <c r="A22" s="52" t="s">
        <v>199</v>
      </c>
      <c r="B22" s="53" t="s">
        <v>70</v>
      </c>
      <c r="C22" s="57" t="s">
        <v>629</v>
      </c>
      <c r="D22" s="57" t="s">
        <v>555</v>
      </c>
      <c r="E22" s="57" t="s">
        <v>556</v>
      </c>
      <c r="F22" s="58" t="s">
        <v>545</v>
      </c>
      <c r="G22" s="55">
        <v>12</v>
      </c>
      <c r="H22" s="54">
        <v>342</v>
      </c>
      <c r="I22" s="54">
        <v>4104</v>
      </c>
    </row>
    <row r="23" customFormat="1" ht="17.25" customHeight="1" spans="1:9">
      <c r="A23" s="52" t="s">
        <v>199</v>
      </c>
      <c r="B23" s="53" t="s">
        <v>70</v>
      </c>
      <c r="C23" s="57" t="s">
        <v>629</v>
      </c>
      <c r="D23" s="57" t="s">
        <v>555</v>
      </c>
      <c r="E23" s="57" t="s">
        <v>557</v>
      </c>
      <c r="F23" s="58" t="s">
        <v>545</v>
      </c>
      <c r="G23" s="55">
        <v>4</v>
      </c>
      <c r="H23" s="54">
        <v>1260</v>
      </c>
      <c r="I23" s="54">
        <v>5040</v>
      </c>
    </row>
    <row r="24" customFormat="1" ht="17.25" customHeight="1" spans="1:9">
      <c r="A24" s="52" t="s">
        <v>199</v>
      </c>
      <c r="B24" s="53" t="s">
        <v>70</v>
      </c>
      <c r="C24" s="57" t="s">
        <v>629</v>
      </c>
      <c r="D24" s="57" t="s">
        <v>555</v>
      </c>
      <c r="E24" s="57" t="s">
        <v>565</v>
      </c>
      <c r="F24" s="58" t="s">
        <v>545</v>
      </c>
      <c r="G24" s="55">
        <v>9</v>
      </c>
      <c r="H24" s="54">
        <v>300</v>
      </c>
      <c r="I24" s="54">
        <v>2700</v>
      </c>
    </row>
    <row r="25" customFormat="1" ht="17.25" customHeight="1" spans="1:9">
      <c r="A25" s="52" t="s">
        <v>199</v>
      </c>
      <c r="B25" s="53" t="s">
        <v>70</v>
      </c>
      <c r="C25" s="57" t="s">
        <v>629</v>
      </c>
      <c r="D25" s="57" t="s">
        <v>555</v>
      </c>
      <c r="E25" s="57" t="s">
        <v>558</v>
      </c>
      <c r="F25" s="58" t="s">
        <v>545</v>
      </c>
      <c r="G25" s="55">
        <v>2</v>
      </c>
      <c r="H25" s="54">
        <v>2000</v>
      </c>
      <c r="I25" s="54">
        <v>4000</v>
      </c>
    </row>
    <row r="26" customFormat="1" ht="17.25" customHeight="1" spans="1:9">
      <c r="A26" s="52" t="s">
        <v>199</v>
      </c>
      <c r="B26" s="53" t="s">
        <v>70</v>
      </c>
      <c r="C26" s="57" t="s">
        <v>629</v>
      </c>
      <c r="D26" s="57" t="s">
        <v>555</v>
      </c>
      <c r="E26" s="57" t="s">
        <v>563</v>
      </c>
      <c r="F26" s="58" t="s">
        <v>552</v>
      </c>
      <c r="G26" s="55">
        <v>4</v>
      </c>
      <c r="H26" s="54">
        <v>40</v>
      </c>
      <c r="I26" s="54">
        <v>160</v>
      </c>
    </row>
    <row r="27" customFormat="1" ht="17.25" customHeight="1" spans="1:9">
      <c r="A27" s="52" t="s">
        <v>199</v>
      </c>
      <c r="B27" s="53" t="s">
        <v>70</v>
      </c>
      <c r="C27" s="57" t="s">
        <v>629</v>
      </c>
      <c r="D27" s="57" t="s">
        <v>555</v>
      </c>
      <c r="E27" s="57" t="s">
        <v>562</v>
      </c>
      <c r="F27" s="58" t="s">
        <v>552</v>
      </c>
      <c r="G27" s="55">
        <v>4</v>
      </c>
      <c r="H27" s="54">
        <v>1200</v>
      </c>
      <c r="I27" s="54">
        <v>4800</v>
      </c>
    </row>
    <row r="28" customFormat="1" ht="17.25" customHeight="1" spans="1:9">
      <c r="A28" s="52" t="s">
        <v>199</v>
      </c>
      <c r="B28" s="53" t="s">
        <v>70</v>
      </c>
      <c r="C28" s="57" t="s">
        <v>629</v>
      </c>
      <c r="D28" s="57" t="s">
        <v>555</v>
      </c>
      <c r="E28" s="57" t="s">
        <v>560</v>
      </c>
      <c r="F28" s="59" t="s">
        <v>552</v>
      </c>
      <c r="G28" s="55">
        <v>2</v>
      </c>
      <c r="H28" s="54">
        <v>1000</v>
      </c>
      <c r="I28" s="54">
        <v>2000</v>
      </c>
    </row>
    <row r="29" customFormat="1" ht="17.25" customHeight="1" spans="1:9">
      <c r="A29" s="52" t="s">
        <v>199</v>
      </c>
      <c r="B29" s="53" t="s">
        <v>70</v>
      </c>
      <c r="C29" s="57" t="s">
        <v>629</v>
      </c>
      <c r="D29" s="57" t="s">
        <v>555</v>
      </c>
      <c r="E29" s="57" t="s">
        <v>561</v>
      </c>
      <c r="F29" s="58" t="s">
        <v>545</v>
      </c>
      <c r="G29" s="55">
        <v>10</v>
      </c>
      <c r="H29" s="54">
        <v>400</v>
      </c>
      <c r="I29" s="54">
        <v>4000</v>
      </c>
    </row>
    <row r="30" customFormat="1" ht="17.25" customHeight="1" spans="1:9">
      <c r="A30" s="52" t="s">
        <v>199</v>
      </c>
      <c r="B30" s="53" t="s">
        <v>70</v>
      </c>
      <c r="C30" s="57" t="s">
        <v>629</v>
      </c>
      <c r="D30" s="57" t="s">
        <v>555</v>
      </c>
      <c r="E30" s="57" t="s">
        <v>554</v>
      </c>
      <c r="F30" s="58" t="s">
        <v>545</v>
      </c>
      <c r="G30" s="55">
        <v>4</v>
      </c>
      <c r="H30" s="54">
        <v>2000</v>
      </c>
      <c r="I30" s="54">
        <v>8000</v>
      </c>
    </row>
    <row r="31" customFormat="1" ht="17.25" customHeight="1" spans="1:9">
      <c r="A31" s="52" t="s">
        <v>199</v>
      </c>
      <c r="B31" s="53" t="s">
        <v>70</v>
      </c>
      <c r="C31" s="57" t="s">
        <v>629</v>
      </c>
      <c r="D31" s="57" t="s">
        <v>555</v>
      </c>
      <c r="E31" s="57" t="s">
        <v>566</v>
      </c>
      <c r="F31" s="58" t="s">
        <v>543</v>
      </c>
      <c r="G31" s="55">
        <v>10</v>
      </c>
      <c r="H31" s="54">
        <v>5000</v>
      </c>
      <c r="I31" s="54">
        <v>50000</v>
      </c>
    </row>
    <row r="32" customFormat="1" ht="17.25" customHeight="1" spans="1:9">
      <c r="A32" s="52" t="s">
        <v>199</v>
      </c>
      <c r="B32" s="53" t="s">
        <v>70</v>
      </c>
      <c r="C32" s="57" t="s">
        <v>629</v>
      </c>
      <c r="D32" s="57" t="s">
        <v>571</v>
      </c>
      <c r="E32" s="57" t="s">
        <v>572</v>
      </c>
      <c r="F32" s="59" t="s">
        <v>543</v>
      </c>
      <c r="G32" s="55">
        <v>6</v>
      </c>
      <c r="H32" s="54">
        <v>10000</v>
      </c>
      <c r="I32" s="54">
        <v>60000</v>
      </c>
    </row>
    <row r="33" customFormat="1" ht="17.25" customHeight="1" spans="1:9">
      <c r="A33" s="52" t="s">
        <v>199</v>
      </c>
      <c r="B33" s="53" t="s">
        <v>70</v>
      </c>
      <c r="C33" s="57" t="s">
        <v>629</v>
      </c>
      <c r="D33" s="57" t="s">
        <v>571</v>
      </c>
      <c r="E33" s="57" t="s">
        <v>570</v>
      </c>
      <c r="F33" s="59" t="s">
        <v>543</v>
      </c>
      <c r="G33" s="55">
        <v>5</v>
      </c>
      <c r="H33" s="54">
        <v>3000</v>
      </c>
      <c r="I33" s="54">
        <v>15000</v>
      </c>
    </row>
    <row r="34" ht="19.5" customHeight="1" spans="1:9">
      <c r="A34" s="60" t="s">
        <v>55</v>
      </c>
      <c r="B34" s="61"/>
      <c r="C34" s="61"/>
      <c r="D34" s="62"/>
      <c r="E34" s="63"/>
      <c r="F34" s="63"/>
      <c r="G34" s="64">
        <f>SUM(G7:G33)</f>
        <v>177</v>
      </c>
      <c r="H34" s="65">
        <f>SUM(H7:H33)</f>
        <v>160549</v>
      </c>
      <c r="I34" s="65">
        <f>SUM(I7:I33)</f>
        <v>516312</v>
      </c>
    </row>
  </sheetData>
  <mergeCells count="11">
    <mergeCell ref="A2:I2"/>
    <mergeCell ref="A3:I3"/>
    <mergeCell ref="A4:C4"/>
    <mergeCell ref="G5:I5"/>
    <mergeCell ref="A34:F34"/>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A1" s="1"/>
      <c r="B1" s="1"/>
      <c r="C1" s="1"/>
      <c r="D1" s="1"/>
      <c r="E1" s="1"/>
      <c r="F1" s="1"/>
      <c r="G1" s="1"/>
      <c r="H1" s="1"/>
      <c r="I1" s="1"/>
      <c r="J1" s="1"/>
      <c r="K1" s="1"/>
    </row>
    <row r="2" customHeight="1" spans="4:11">
      <c r="D2" s="2"/>
      <c r="E2" s="2"/>
      <c r="F2" s="2"/>
      <c r="G2" s="2"/>
      <c r="K2" s="3" t="s">
        <v>631</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"单位名称："&amp;"官渡区大板桥街道社区卫生服务中心"</f>
        <v>单位名称：官渡区大板桥街道社区卫生服务中心</v>
      </c>
      <c r="B4" s="6"/>
      <c r="C4" s="6"/>
      <c r="D4" s="6"/>
      <c r="E4" s="6"/>
      <c r="F4" s="6"/>
      <c r="G4" s="6"/>
      <c r="H4" s="7"/>
      <c r="I4" s="7"/>
      <c r="J4" s="7"/>
      <c r="K4" s="8" t="s">
        <v>1</v>
      </c>
    </row>
    <row r="5" ht="21.75" customHeight="1" spans="1:11">
      <c r="A5" s="9" t="s">
        <v>264</v>
      </c>
      <c r="B5" s="9" t="s">
        <v>184</v>
      </c>
      <c r="C5" s="9" t="s">
        <v>265</v>
      </c>
      <c r="D5" s="10" t="s">
        <v>185</v>
      </c>
      <c r="E5" s="10" t="s">
        <v>186</v>
      </c>
      <c r="F5" s="10" t="s">
        <v>266</v>
      </c>
      <c r="G5" s="10" t="s">
        <v>267</v>
      </c>
      <c r="H5" s="28" t="s">
        <v>55</v>
      </c>
      <c r="I5" s="11" t="s">
        <v>632</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6">
        <v>10</v>
      </c>
      <c r="K8" s="36">
        <v>11</v>
      </c>
    </row>
    <row r="9" ht="18.75" customHeight="1" spans="1:11">
      <c r="A9" s="30"/>
      <c r="B9" s="21"/>
      <c r="C9" s="30"/>
      <c r="D9" s="30"/>
      <c r="E9" s="30"/>
      <c r="F9" s="30"/>
      <c r="G9" s="30"/>
      <c r="H9" s="31"/>
      <c r="I9" s="37"/>
      <c r="J9" s="37"/>
      <c r="K9" s="31"/>
    </row>
    <row r="10" ht="18.75" customHeight="1" spans="1:11">
      <c r="A10" s="32"/>
      <c r="B10" s="21"/>
      <c r="C10" s="21"/>
      <c r="D10" s="21"/>
      <c r="E10" s="21"/>
      <c r="F10" s="21"/>
      <c r="G10" s="21"/>
      <c r="H10" s="23"/>
      <c r="I10" s="23"/>
      <c r="J10" s="23"/>
      <c r="K10" s="31"/>
    </row>
    <row r="11" ht="18.75" customHeight="1" spans="1:11">
      <c r="A11" s="33" t="s">
        <v>172</v>
      </c>
      <c r="B11" s="34"/>
      <c r="C11" s="34"/>
      <c r="D11" s="34"/>
      <c r="E11" s="34"/>
      <c r="F11" s="34"/>
      <c r="G11" s="35"/>
      <c r="H11" s="23"/>
      <c r="I11" s="23"/>
      <c r="J11" s="23"/>
      <c r="K11" s="31"/>
    </row>
    <row r="12" customHeight="1" spans="1:1">
      <c r="A12" t="s">
        <v>596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pane ySplit="1" topLeftCell="A2" activePane="bottomLeft" state="frozen"/>
      <selection/>
      <selection pane="bottomLeft" activeCell="G14" sqref="G14"/>
    </sheetView>
  </sheetViews>
  <sheetFormatPr defaultColWidth="9.125" defaultRowHeight="14.25" customHeight="1" outlineLevelCol="6"/>
  <cols>
    <col min="1" max="1" width="35.25" customWidth="1"/>
    <col min="2" max="4" width="28" customWidth="1"/>
    <col min="5" max="7" width="23.875" customWidth="1"/>
  </cols>
  <sheetData>
    <row r="1" customHeight="1" spans="1:7">
      <c r="A1" s="1"/>
      <c r="B1" s="1"/>
      <c r="C1" s="1"/>
      <c r="D1" s="1"/>
      <c r="E1" s="1"/>
      <c r="F1" s="1"/>
      <c r="G1" s="1"/>
    </row>
    <row r="2" ht="13.5" customHeight="1" spans="4:7">
      <c r="D2" s="2"/>
      <c r="G2" s="3" t="s">
        <v>633</v>
      </c>
    </row>
    <row r="3" ht="41.25" customHeight="1" spans="1:7">
      <c r="A3" s="4" t="str">
        <f>"2025"&amp;"年部门项目中期规划预算表"</f>
        <v>2025年部门项目中期规划预算表</v>
      </c>
      <c r="B3" s="4"/>
      <c r="C3" s="4"/>
      <c r="D3" s="4"/>
      <c r="E3" s="4"/>
      <c r="F3" s="4"/>
      <c r="G3" s="4"/>
    </row>
    <row r="4" ht="13.5" customHeight="1" spans="1:7">
      <c r="A4" s="5" t="str">
        <f>"单位名称："&amp;"官渡区大板桥街道社区卫生服务中心"</f>
        <v>单位名称：官渡区大板桥街道社区卫生服务中心</v>
      </c>
      <c r="B4" s="6"/>
      <c r="C4" s="6"/>
      <c r="D4" s="6"/>
      <c r="E4" s="7"/>
      <c r="F4" s="7"/>
      <c r="G4" s="8" t="s">
        <v>1</v>
      </c>
    </row>
    <row r="5" ht="21.75" customHeight="1" spans="1:7">
      <c r="A5" s="9" t="s">
        <v>265</v>
      </c>
      <c r="B5" s="9" t="s">
        <v>264</v>
      </c>
      <c r="C5" s="9" t="s">
        <v>184</v>
      </c>
      <c r="D5" s="10" t="s">
        <v>634</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24.75" customHeight="1" spans="1:7">
      <c r="A9" s="21" t="s">
        <v>70</v>
      </c>
      <c r="B9" s="22"/>
      <c r="C9" s="22"/>
      <c r="D9" s="21"/>
      <c r="E9" s="23">
        <v>2255731.97</v>
      </c>
      <c r="F9" s="23">
        <f>SUM(F10:F12)</f>
        <v>2126400</v>
      </c>
      <c r="G9" s="23">
        <f>SUM(G10:G12)</f>
        <v>2126400</v>
      </c>
    </row>
    <row r="10" ht="24" customHeight="1" spans="1:7">
      <c r="A10" s="21"/>
      <c r="B10" s="21" t="s">
        <v>635</v>
      </c>
      <c r="C10" s="21" t="s">
        <v>295</v>
      </c>
      <c r="D10" s="21" t="s">
        <v>636</v>
      </c>
      <c r="E10" s="23">
        <v>417600</v>
      </c>
      <c r="F10" s="23">
        <v>446400</v>
      </c>
      <c r="G10" s="23">
        <v>446400</v>
      </c>
    </row>
    <row r="11" ht="27.75" customHeight="1" spans="1:7">
      <c r="A11" s="24"/>
      <c r="B11" s="21" t="s">
        <v>635</v>
      </c>
      <c r="C11" s="21" t="s">
        <v>297</v>
      </c>
      <c r="D11" s="21" t="s">
        <v>636</v>
      </c>
      <c r="E11" s="23">
        <v>1761331.97</v>
      </c>
      <c r="F11" s="23">
        <v>1600000</v>
      </c>
      <c r="G11" s="23">
        <v>1600000</v>
      </c>
    </row>
    <row r="12" ht="27.75" customHeight="1" spans="1:7">
      <c r="A12" s="24"/>
      <c r="B12" s="21" t="s">
        <v>635</v>
      </c>
      <c r="C12" s="21" t="s">
        <v>307</v>
      </c>
      <c r="D12" s="21" t="s">
        <v>636</v>
      </c>
      <c r="E12" s="23">
        <v>76800</v>
      </c>
      <c r="F12" s="23">
        <v>80000</v>
      </c>
      <c r="G12" s="23">
        <v>80000</v>
      </c>
    </row>
    <row r="13" ht="18.75" customHeight="1" spans="1:7">
      <c r="A13" s="25" t="s">
        <v>55</v>
      </c>
      <c r="B13" s="26" t="s">
        <v>637</v>
      </c>
      <c r="C13" s="26"/>
      <c r="D13" s="27"/>
      <c r="E13" s="23">
        <v>2255731.97</v>
      </c>
      <c r="F13" s="23">
        <f>SUM(F10:F12)</f>
        <v>2126400</v>
      </c>
      <c r="G13" s="23">
        <f>SUM(G10:G12)</f>
        <v>2126400</v>
      </c>
    </row>
  </sheetData>
  <mergeCells count="11">
    <mergeCell ref="A3:G3"/>
    <mergeCell ref="A4:D4"/>
    <mergeCell ref="E5:G5"/>
    <mergeCell ref="A13:D13"/>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E9" sqref="E9"/>
    </sheetView>
  </sheetViews>
  <sheetFormatPr defaultColWidth="8.625" defaultRowHeight="12.75" customHeight="1"/>
  <cols>
    <col min="1" max="1" width="15.875"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6" t="s">
        <v>52</v>
      </c>
    </row>
    <row r="3" ht="41.25" customHeight="1" spans="1:1">
      <c r="A3" s="41" t="str">
        <f>"2025"&amp;"年部门收入预算表"</f>
        <v>2025年部门收入预算表</v>
      </c>
    </row>
    <row r="4" ht="17.25" customHeight="1" spans="1:19">
      <c r="A4" s="44" t="str">
        <f>"单位名称："&amp;"官渡区大板桥街道社区卫生服务中心"</f>
        <v>单位名称：官渡区大板桥街道社区卫生服务中心</v>
      </c>
      <c r="S4" s="46" t="s">
        <v>1</v>
      </c>
    </row>
    <row r="5" ht="21.75" customHeight="1" spans="1:19">
      <c r="A5" s="215" t="s">
        <v>53</v>
      </c>
      <c r="B5" s="216" t="s">
        <v>54</v>
      </c>
      <c r="C5" s="216" t="s">
        <v>55</v>
      </c>
      <c r="D5" s="217" t="s">
        <v>56</v>
      </c>
      <c r="E5" s="217"/>
      <c r="F5" s="217"/>
      <c r="G5" s="217"/>
      <c r="H5" s="217"/>
      <c r="I5" s="157"/>
      <c r="J5" s="217"/>
      <c r="K5" s="217"/>
      <c r="L5" s="217"/>
      <c r="M5" s="217"/>
      <c r="N5" s="223"/>
      <c r="O5" s="217" t="s">
        <v>45</v>
      </c>
      <c r="P5" s="217"/>
      <c r="Q5" s="217"/>
      <c r="R5" s="217"/>
      <c r="S5" s="223"/>
    </row>
    <row r="6" ht="27" customHeight="1" spans="1:19">
      <c r="A6" s="218"/>
      <c r="B6" s="219"/>
      <c r="C6" s="219"/>
      <c r="D6" s="219" t="s">
        <v>57</v>
      </c>
      <c r="E6" s="219" t="s">
        <v>58</v>
      </c>
      <c r="F6" s="219" t="s">
        <v>59</v>
      </c>
      <c r="G6" s="219" t="s">
        <v>60</v>
      </c>
      <c r="H6" s="219" t="s">
        <v>61</v>
      </c>
      <c r="I6" s="224" t="s">
        <v>62</v>
      </c>
      <c r="J6" s="225"/>
      <c r="K6" s="225"/>
      <c r="L6" s="225"/>
      <c r="M6" s="225"/>
      <c r="N6" s="226"/>
      <c r="O6" s="219" t="s">
        <v>57</v>
      </c>
      <c r="P6" s="219" t="s">
        <v>58</v>
      </c>
      <c r="Q6" s="219" t="s">
        <v>59</v>
      </c>
      <c r="R6" s="219" t="s">
        <v>60</v>
      </c>
      <c r="S6" s="219" t="s">
        <v>63</v>
      </c>
    </row>
    <row r="7" ht="30" customHeight="1" spans="1:19">
      <c r="A7" s="220"/>
      <c r="B7" s="129"/>
      <c r="C7" s="140"/>
      <c r="D7" s="140"/>
      <c r="E7" s="140"/>
      <c r="F7" s="140"/>
      <c r="G7" s="140"/>
      <c r="H7" s="140"/>
      <c r="I7" s="163" t="s">
        <v>57</v>
      </c>
      <c r="J7" s="226" t="s">
        <v>64</v>
      </c>
      <c r="K7" s="226" t="s">
        <v>65</v>
      </c>
      <c r="L7" s="226" t="s">
        <v>66</v>
      </c>
      <c r="M7" s="226" t="s">
        <v>67</v>
      </c>
      <c r="N7" s="226" t="s">
        <v>68</v>
      </c>
      <c r="O7" s="227"/>
      <c r="P7" s="227"/>
      <c r="Q7" s="227"/>
      <c r="R7" s="227"/>
      <c r="S7" s="140"/>
    </row>
    <row r="8" ht="15" customHeight="1" spans="1:19">
      <c r="A8" s="221">
        <v>1</v>
      </c>
      <c r="B8" s="221">
        <v>2</v>
      </c>
      <c r="C8" s="221">
        <v>3</v>
      </c>
      <c r="D8" s="221">
        <v>4</v>
      </c>
      <c r="E8" s="221">
        <v>5</v>
      </c>
      <c r="F8" s="221">
        <v>6</v>
      </c>
      <c r="G8" s="221">
        <v>7</v>
      </c>
      <c r="H8" s="221">
        <v>8</v>
      </c>
      <c r="I8" s="163">
        <v>9</v>
      </c>
      <c r="J8" s="221">
        <v>10</v>
      </c>
      <c r="K8" s="221">
        <v>11</v>
      </c>
      <c r="L8" s="221">
        <v>12</v>
      </c>
      <c r="M8" s="221">
        <v>13</v>
      </c>
      <c r="N8" s="221">
        <v>14</v>
      </c>
      <c r="O8" s="221">
        <v>15</v>
      </c>
      <c r="P8" s="221">
        <v>16</v>
      </c>
      <c r="Q8" s="221">
        <v>17</v>
      </c>
      <c r="R8" s="221">
        <v>18</v>
      </c>
      <c r="S8" s="221">
        <v>19</v>
      </c>
    </row>
    <row r="9" ht="18" customHeight="1" spans="1:19">
      <c r="A9" s="21" t="s">
        <v>69</v>
      </c>
      <c r="B9" s="21" t="s">
        <v>70</v>
      </c>
      <c r="C9" s="128">
        <v>59267234.99</v>
      </c>
      <c r="D9" s="128">
        <v>59267234.99</v>
      </c>
      <c r="E9" s="128">
        <v>15075386.99</v>
      </c>
      <c r="F9" s="128"/>
      <c r="G9" s="128"/>
      <c r="H9" s="128"/>
      <c r="I9" s="128">
        <v>44191848</v>
      </c>
      <c r="J9" s="128">
        <v>36375544</v>
      </c>
      <c r="K9" s="128"/>
      <c r="L9" s="128"/>
      <c r="M9" s="128"/>
      <c r="N9" s="128">
        <v>7816304</v>
      </c>
      <c r="O9" s="128"/>
      <c r="P9" s="128"/>
      <c r="Q9" s="128"/>
      <c r="R9" s="128"/>
      <c r="S9" s="128"/>
    </row>
    <row r="10" ht="18" customHeight="1" spans="1:19">
      <c r="A10" s="49" t="s">
        <v>55</v>
      </c>
      <c r="B10" s="222"/>
      <c r="C10" s="128">
        <v>59267234.99</v>
      </c>
      <c r="D10" s="128">
        <v>59267234.99</v>
      </c>
      <c r="E10" s="128">
        <v>15075386.99</v>
      </c>
      <c r="F10" s="128"/>
      <c r="G10" s="128"/>
      <c r="H10" s="128"/>
      <c r="I10" s="128">
        <v>44191848</v>
      </c>
      <c r="J10" s="128">
        <v>36375544</v>
      </c>
      <c r="K10" s="128"/>
      <c r="L10" s="128"/>
      <c r="M10" s="128"/>
      <c r="N10" s="128">
        <v>7816304</v>
      </c>
      <c r="O10" s="128"/>
      <c r="P10" s="128"/>
      <c r="Q10" s="128"/>
      <c r="R10" s="128"/>
      <c r="S10" s="128"/>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pane ySplit="1" topLeftCell="A3" activePane="bottomLeft" state="frozen"/>
      <selection/>
      <selection pane="bottomLeft" activeCell="A1" sqref="A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customHeight="1" spans="1:15">
      <c r="A1" s="1"/>
      <c r="B1" s="1"/>
      <c r="C1" s="1"/>
      <c r="D1" s="1"/>
      <c r="E1" s="1"/>
      <c r="F1" s="1"/>
      <c r="G1" s="1"/>
      <c r="H1" s="1"/>
      <c r="I1" s="1"/>
      <c r="J1" s="1"/>
      <c r="K1" s="1"/>
      <c r="L1" s="1"/>
      <c r="M1" s="1"/>
      <c r="N1" s="1"/>
      <c r="O1" s="1"/>
    </row>
    <row r="2" ht="17.25" customHeight="1" spans="1:1">
      <c r="A2" s="46" t="s">
        <v>71</v>
      </c>
    </row>
    <row r="3" ht="41.25" customHeight="1" spans="1:1">
      <c r="A3" s="41" t="str">
        <f>"2025"&amp;"年部门支出预算表"</f>
        <v>2025年部门支出预算表</v>
      </c>
    </row>
    <row r="4" ht="17.25" customHeight="1" spans="1:15">
      <c r="A4" s="44" t="str">
        <f>"单位名称："&amp;"官渡区大板桥街道社区卫生服务中心"</f>
        <v>单位名称：官渡区大板桥街道社区卫生服务中心</v>
      </c>
      <c r="O4" s="46" t="s">
        <v>1</v>
      </c>
    </row>
    <row r="5" ht="27" customHeight="1" spans="1:15">
      <c r="A5" s="200" t="s">
        <v>72</v>
      </c>
      <c r="B5" s="200" t="s">
        <v>73</v>
      </c>
      <c r="C5" s="200" t="s">
        <v>55</v>
      </c>
      <c r="D5" s="201" t="s">
        <v>58</v>
      </c>
      <c r="E5" s="202"/>
      <c r="F5" s="203"/>
      <c r="G5" s="204" t="s">
        <v>59</v>
      </c>
      <c r="H5" s="204" t="s">
        <v>60</v>
      </c>
      <c r="I5" s="204" t="s">
        <v>74</v>
      </c>
      <c r="J5" s="201" t="s">
        <v>62</v>
      </c>
      <c r="K5" s="202"/>
      <c r="L5" s="202"/>
      <c r="M5" s="202"/>
      <c r="N5" s="212"/>
      <c r="O5" s="213"/>
    </row>
    <row r="6" ht="42" customHeight="1" spans="1:15">
      <c r="A6" s="205"/>
      <c r="B6" s="205"/>
      <c r="C6" s="206"/>
      <c r="D6" s="207" t="s">
        <v>57</v>
      </c>
      <c r="E6" s="207" t="s">
        <v>75</v>
      </c>
      <c r="F6" s="207" t="s">
        <v>76</v>
      </c>
      <c r="G6" s="206"/>
      <c r="H6" s="206"/>
      <c r="I6" s="214"/>
      <c r="J6" s="207" t="s">
        <v>57</v>
      </c>
      <c r="K6" s="194" t="s">
        <v>77</v>
      </c>
      <c r="L6" s="194" t="s">
        <v>78</v>
      </c>
      <c r="M6" s="194" t="s">
        <v>79</v>
      </c>
      <c r="N6" s="194" t="s">
        <v>80</v>
      </c>
      <c r="O6" s="194" t="s">
        <v>81</v>
      </c>
    </row>
    <row r="7" ht="18" customHeight="1" spans="1:15">
      <c r="A7" s="52" t="s">
        <v>82</v>
      </c>
      <c r="B7" s="52" t="s">
        <v>83</v>
      </c>
      <c r="C7" s="52" t="s">
        <v>84</v>
      </c>
      <c r="D7" s="55" t="s">
        <v>85</v>
      </c>
      <c r="E7" s="55" t="s">
        <v>86</v>
      </c>
      <c r="F7" s="55" t="s">
        <v>87</v>
      </c>
      <c r="G7" s="55" t="s">
        <v>88</v>
      </c>
      <c r="H7" s="55" t="s">
        <v>89</v>
      </c>
      <c r="I7" s="55" t="s">
        <v>90</v>
      </c>
      <c r="J7" s="55" t="s">
        <v>91</v>
      </c>
      <c r="K7" s="55" t="s">
        <v>92</v>
      </c>
      <c r="L7" s="55" t="s">
        <v>93</v>
      </c>
      <c r="M7" s="55" t="s">
        <v>94</v>
      </c>
      <c r="N7" s="52" t="s">
        <v>95</v>
      </c>
      <c r="O7" s="55" t="s">
        <v>96</v>
      </c>
    </row>
    <row r="8" ht="21" customHeight="1" spans="1:15">
      <c r="A8" s="208" t="s">
        <v>97</v>
      </c>
      <c r="B8" s="208" t="s">
        <v>98</v>
      </c>
      <c r="C8" s="128">
        <v>1947630</v>
      </c>
      <c r="D8" s="128">
        <v>1947630</v>
      </c>
      <c r="E8" s="128">
        <v>1947630</v>
      </c>
      <c r="F8" s="128"/>
      <c r="G8" s="128"/>
      <c r="H8" s="128"/>
      <c r="I8" s="128"/>
      <c r="J8" s="128"/>
      <c r="K8" s="128"/>
      <c r="L8" s="128"/>
      <c r="M8" s="128"/>
      <c r="N8" s="128"/>
      <c r="O8" s="128"/>
    </row>
    <row r="9" ht="21" customHeight="1" spans="1:15">
      <c r="A9" s="209" t="s">
        <v>99</v>
      </c>
      <c r="B9" s="209" t="s">
        <v>100</v>
      </c>
      <c r="C9" s="128">
        <v>1947630</v>
      </c>
      <c r="D9" s="128">
        <v>1947630</v>
      </c>
      <c r="E9" s="128">
        <v>1947630</v>
      </c>
      <c r="F9" s="128"/>
      <c r="G9" s="128"/>
      <c r="H9" s="128"/>
      <c r="I9" s="128"/>
      <c r="J9" s="128"/>
      <c r="K9" s="128"/>
      <c r="L9" s="128"/>
      <c r="M9" s="128"/>
      <c r="N9" s="128"/>
      <c r="O9" s="128"/>
    </row>
    <row r="10" ht="21" customHeight="1" spans="1:15">
      <c r="A10" s="210" t="s">
        <v>101</v>
      </c>
      <c r="B10" s="210" t="s">
        <v>102</v>
      </c>
      <c r="C10" s="128">
        <v>499800</v>
      </c>
      <c r="D10" s="128">
        <v>499800</v>
      </c>
      <c r="E10" s="128">
        <v>499800</v>
      </c>
      <c r="F10" s="128"/>
      <c r="G10" s="128"/>
      <c r="H10" s="128"/>
      <c r="I10" s="128"/>
      <c r="J10" s="128"/>
      <c r="K10" s="128"/>
      <c r="L10" s="128"/>
      <c r="M10" s="128"/>
      <c r="N10" s="128"/>
      <c r="O10" s="128"/>
    </row>
    <row r="11" ht="21" customHeight="1" spans="1:15">
      <c r="A11" s="210" t="s">
        <v>103</v>
      </c>
      <c r="B11" s="210" t="s">
        <v>104</v>
      </c>
      <c r="C11" s="128">
        <v>1019190</v>
      </c>
      <c r="D11" s="128">
        <v>1019190</v>
      </c>
      <c r="E11" s="128">
        <v>1019190</v>
      </c>
      <c r="F11" s="128"/>
      <c r="G11" s="128"/>
      <c r="H11" s="128"/>
      <c r="I11" s="128"/>
      <c r="J11" s="128"/>
      <c r="K11" s="128"/>
      <c r="L11" s="128"/>
      <c r="M11" s="128"/>
      <c r="N11" s="128"/>
      <c r="O11" s="128"/>
    </row>
    <row r="12" ht="21" customHeight="1" spans="1:15">
      <c r="A12" s="210" t="s">
        <v>105</v>
      </c>
      <c r="B12" s="210" t="s">
        <v>106</v>
      </c>
      <c r="C12" s="128">
        <v>428640</v>
      </c>
      <c r="D12" s="128">
        <v>428640</v>
      </c>
      <c r="E12" s="128">
        <v>428640</v>
      </c>
      <c r="F12" s="128"/>
      <c r="G12" s="128"/>
      <c r="H12" s="128"/>
      <c r="I12" s="128"/>
      <c r="J12" s="128"/>
      <c r="K12" s="128"/>
      <c r="L12" s="128"/>
      <c r="M12" s="128"/>
      <c r="N12" s="128"/>
      <c r="O12" s="128"/>
    </row>
    <row r="13" ht="21" customHeight="1" spans="1:15">
      <c r="A13" s="208" t="s">
        <v>107</v>
      </c>
      <c r="B13" s="208" t="s">
        <v>108</v>
      </c>
      <c r="C13" s="128">
        <v>56465443.07</v>
      </c>
      <c r="D13" s="128">
        <v>12273595.07</v>
      </c>
      <c r="E13" s="128">
        <v>10017863.1</v>
      </c>
      <c r="F13" s="128">
        <v>2255731.97</v>
      </c>
      <c r="G13" s="128"/>
      <c r="H13" s="128"/>
      <c r="I13" s="128"/>
      <c r="J13" s="128">
        <v>44191848</v>
      </c>
      <c r="K13" s="128">
        <v>36375544</v>
      </c>
      <c r="L13" s="128"/>
      <c r="M13" s="128"/>
      <c r="N13" s="128"/>
      <c r="O13" s="128">
        <v>7816304</v>
      </c>
    </row>
    <row r="14" ht="21" customHeight="1" spans="1:15">
      <c r="A14" s="209" t="s">
        <v>109</v>
      </c>
      <c r="B14" s="209" t="s">
        <v>110</v>
      </c>
      <c r="C14" s="128">
        <v>53719931</v>
      </c>
      <c r="D14" s="128">
        <v>9528083</v>
      </c>
      <c r="E14" s="128">
        <v>9110483</v>
      </c>
      <c r="F14" s="128">
        <v>417600</v>
      </c>
      <c r="G14" s="128"/>
      <c r="H14" s="128"/>
      <c r="I14" s="128"/>
      <c r="J14" s="128">
        <v>44191848</v>
      </c>
      <c r="K14" s="128">
        <v>36375544</v>
      </c>
      <c r="L14" s="128"/>
      <c r="M14" s="128"/>
      <c r="N14" s="128"/>
      <c r="O14" s="128">
        <v>7816304</v>
      </c>
    </row>
    <row r="15" ht="21" customHeight="1" spans="1:15">
      <c r="A15" s="210" t="s">
        <v>111</v>
      </c>
      <c r="B15" s="210" t="s">
        <v>112</v>
      </c>
      <c r="C15" s="128">
        <v>53719931</v>
      </c>
      <c r="D15" s="128">
        <v>9528083</v>
      </c>
      <c r="E15" s="128">
        <v>9110483</v>
      </c>
      <c r="F15" s="128">
        <v>417600</v>
      </c>
      <c r="G15" s="128"/>
      <c r="H15" s="128"/>
      <c r="I15" s="128"/>
      <c r="J15" s="128">
        <v>44191848</v>
      </c>
      <c r="K15" s="128">
        <v>36375544</v>
      </c>
      <c r="L15" s="128"/>
      <c r="M15" s="128"/>
      <c r="N15" s="128"/>
      <c r="O15" s="128">
        <v>7816304</v>
      </c>
    </row>
    <row r="16" ht="21" customHeight="1" spans="1:15">
      <c r="A16" s="209" t="s">
        <v>113</v>
      </c>
      <c r="B16" s="209" t="s">
        <v>114</v>
      </c>
      <c r="C16" s="128">
        <v>1761331.97</v>
      </c>
      <c r="D16" s="128">
        <v>1761331.97</v>
      </c>
      <c r="E16" s="128"/>
      <c r="F16" s="128">
        <v>1761331.97</v>
      </c>
      <c r="G16" s="128"/>
      <c r="H16" s="128"/>
      <c r="I16" s="128"/>
      <c r="J16" s="128"/>
      <c r="K16" s="128"/>
      <c r="L16" s="128"/>
      <c r="M16" s="128"/>
      <c r="N16" s="128"/>
      <c r="O16" s="128"/>
    </row>
    <row r="17" ht="21" customHeight="1" spans="1:15">
      <c r="A17" s="210" t="s">
        <v>115</v>
      </c>
      <c r="B17" s="210" t="s">
        <v>116</v>
      </c>
      <c r="C17" s="128">
        <v>1761331.97</v>
      </c>
      <c r="D17" s="128">
        <v>1761331.97</v>
      </c>
      <c r="E17" s="128"/>
      <c r="F17" s="128">
        <v>1761331.97</v>
      </c>
      <c r="G17" s="128"/>
      <c r="H17" s="128"/>
      <c r="I17" s="128"/>
      <c r="J17" s="128"/>
      <c r="K17" s="128"/>
      <c r="L17" s="128"/>
      <c r="M17" s="128"/>
      <c r="N17" s="128"/>
      <c r="O17" s="128"/>
    </row>
    <row r="18" ht="21" customHeight="1" spans="1:15">
      <c r="A18" s="209" t="s">
        <v>117</v>
      </c>
      <c r="B18" s="209" t="s">
        <v>118</v>
      </c>
      <c r="C18" s="128">
        <v>907380.1</v>
      </c>
      <c r="D18" s="128">
        <v>907380.1</v>
      </c>
      <c r="E18" s="128">
        <v>907380.1</v>
      </c>
      <c r="F18" s="128"/>
      <c r="G18" s="128"/>
      <c r="H18" s="128"/>
      <c r="I18" s="128"/>
      <c r="J18" s="128"/>
      <c r="K18" s="128"/>
      <c r="L18" s="128"/>
      <c r="M18" s="128"/>
      <c r="N18" s="128"/>
      <c r="O18" s="128"/>
    </row>
    <row r="19" ht="21" customHeight="1" spans="1:15">
      <c r="A19" s="210" t="s">
        <v>119</v>
      </c>
      <c r="B19" s="210" t="s">
        <v>120</v>
      </c>
      <c r="C19" s="128">
        <v>502453.2</v>
      </c>
      <c r="D19" s="128">
        <v>502453.2</v>
      </c>
      <c r="E19" s="128">
        <v>502453.2</v>
      </c>
      <c r="F19" s="128"/>
      <c r="G19" s="128"/>
      <c r="H19" s="128"/>
      <c r="I19" s="128"/>
      <c r="J19" s="128"/>
      <c r="K19" s="128"/>
      <c r="L19" s="128"/>
      <c r="M19" s="128"/>
      <c r="N19" s="128"/>
      <c r="O19" s="128"/>
    </row>
    <row r="20" ht="21" customHeight="1" spans="1:15">
      <c r="A20" s="210" t="s">
        <v>121</v>
      </c>
      <c r="B20" s="210" t="s">
        <v>122</v>
      </c>
      <c r="C20" s="128">
        <v>326594.58</v>
      </c>
      <c r="D20" s="128">
        <v>326594.58</v>
      </c>
      <c r="E20" s="128">
        <v>326594.58</v>
      </c>
      <c r="F20" s="128"/>
      <c r="G20" s="128"/>
      <c r="H20" s="128"/>
      <c r="I20" s="128"/>
      <c r="J20" s="128"/>
      <c r="K20" s="128"/>
      <c r="L20" s="128"/>
      <c r="M20" s="128"/>
      <c r="N20" s="128"/>
      <c r="O20" s="128"/>
    </row>
    <row r="21" ht="21" customHeight="1" spans="1:15">
      <c r="A21" s="210" t="s">
        <v>123</v>
      </c>
      <c r="B21" s="210" t="s">
        <v>124</v>
      </c>
      <c r="C21" s="128">
        <v>78332.32</v>
      </c>
      <c r="D21" s="128">
        <v>78332.32</v>
      </c>
      <c r="E21" s="128">
        <v>78332.32</v>
      </c>
      <c r="F21" s="128"/>
      <c r="G21" s="128"/>
      <c r="H21" s="128"/>
      <c r="I21" s="128"/>
      <c r="J21" s="128"/>
      <c r="K21" s="128"/>
      <c r="L21" s="128"/>
      <c r="M21" s="128"/>
      <c r="N21" s="128"/>
      <c r="O21" s="128"/>
    </row>
    <row r="22" ht="21" customHeight="1" spans="1:15">
      <c r="A22" s="209" t="s">
        <v>125</v>
      </c>
      <c r="B22" s="209" t="s">
        <v>126</v>
      </c>
      <c r="C22" s="128">
        <v>76800</v>
      </c>
      <c r="D22" s="128">
        <v>76800</v>
      </c>
      <c r="E22" s="128"/>
      <c r="F22" s="128">
        <v>76800</v>
      </c>
      <c r="G22" s="128"/>
      <c r="H22" s="128"/>
      <c r="I22" s="128"/>
      <c r="J22" s="128"/>
      <c r="K22" s="128"/>
      <c r="L22" s="128"/>
      <c r="M22" s="128"/>
      <c r="N22" s="128"/>
      <c r="O22" s="128"/>
    </row>
    <row r="23" ht="21" customHeight="1" spans="1:15">
      <c r="A23" s="210" t="s">
        <v>127</v>
      </c>
      <c r="B23" s="210" t="s">
        <v>126</v>
      </c>
      <c r="C23" s="128">
        <v>76800</v>
      </c>
      <c r="D23" s="128">
        <v>76800</v>
      </c>
      <c r="E23" s="128"/>
      <c r="F23" s="128">
        <v>76800</v>
      </c>
      <c r="G23" s="128"/>
      <c r="H23" s="128"/>
      <c r="I23" s="128"/>
      <c r="J23" s="128"/>
      <c r="K23" s="128"/>
      <c r="L23" s="128"/>
      <c r="M23" s="128"/>
      <c r="N23" s="128"/>
      <c r="O23" s="128"/>
    </row>
    <row r="24" ht="21" customHeight="1" spans="1:15">
      <c r="A24" s="208" t="s">
        <v>128</v>
      </c>
      <c r="B24" s="208" t="s">
        <v>129</v>
      </c>
      <c r="C24" s="128">
        <v>854161.92</v>
      </c>
      <c r="D24" s="128">
        <v>854161.92</v>
      </c>
      <c r="E24" s="128">
        <v>854161.92</v>
      </c>
      <c r="F24" s="128"/>
      <c r="G24" s="128"/>
      <c r="H24" s="128"/>
      <c r="I24" s="128"/>
      <c r="J24" s="128"/>
      <c r="K24" s="128"/>
      <c r="L24" s="128"/>
      <c r="M24" s="128"/>
      <c r="N24" s="128"/>
      <c r="O24" s="128"/>
    </row>
    <row r="25" ht="21" customHeight="1" spans="1:15">
      <c r="A25" s="209" t="s">
        <v>130</v>
      </c>
      <c r="B25" s="209" t="s">
        <v>131</v>
      </c>
      <c r="C25" s="128">
        <v>854161.92</v>
      </c>
      <c r="D25" s="128">
        <v>854161.92</v>
      </c>
      <c r="E25" s="128">
        <v>854161.92</v>
      </c>
      <c r="F25" s="128"/>
      <c r="G25" s="128"/>
      <c r="H25" s="128"/>
      <c r="I25" s="128"/>
      <c r="J25" s="128"/>
      <c r="K25" s="128"/>
      <c r="L25" s="128"/>
      <c r="M25" s="128"/>
      <c r="N25" s="128"/>
      <c r="O25" s="128"/>
    </row>
    <row r="26" ht="21" customHeight="1" spans="1:15">
      <c r="A26" s="210" t="s">
        <v>132</v>
      </c>
      <c r="B26" s="210" t="s">
        <v>133</v>
      </c>
      <c r="C26" s="128">
        <v>854161.92</v>
      </c>
      <c r="D26" s="128">
        <v>854161.92</v>
      </c>
      <c r="E26" s="128">
        <v>854161.92</v>
      </c>
      <c r="F26" s="128"/>
      <c r="G26" s="128"/>
      <c r="H26" s="128"/>
      <c r="I26" s="128"/>
      <c r="J26" s="128"/>
      <c r="K26" s="128"/>
      <c r="L26" s="128"/>
      <c r="M26" s="128"/>
      <c r="N26" s="128"/>
      <c r="O26" s="128"/>
    </row>
    <row r="27" ht="21" customHeight="1" spans="1:15">
      <c r="A27" s="211" t="s">
        <v>55</v>
      </c>
      <c r="B27" s="35"/>
      <c r="C27" s="128">
        <v>59267234.99</v>
      </c>
      <c r="D27" s="128">
        <v>15075386.99</v>
      </c>
      <c r="E27" s="128">
        <v>12819655.02</v>
      </c>
      <c r="F27" s="128">
        <v>2255731.97</v>
      </c>
      <c r="G27" s="128"/>
      <c r="H27" s="128"/>
      <c r="I27" s="128"/>
      <c r="J27" s="128">
        <v>44191848</v>
      </c>
      <c r="K27" s="128">
        <v>36375544</v>
      </c>
      <c r="L27" s="128"/>
      <c r="M27" s="128"/>
      <c r="N27" s="128"/>
      <c r="O27" s="128">
        <v>7816304</v>
      </c>
    </row>
  </sheetData>
  <mergeCells count="12">
    <mergeCell ref="A2:O2"/>
    <mergeCell ref="A3:O3"/>
    <mergeCell ref="A4:B4"/>
    <mergeCell ref="D5:F5"/>
    <mergeCell ref="J5:O5"/>
    <mergeCell ref="A27:B27"/>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625" defaultRowHeight="12.75" customHeight="1" outlineLevelCol="3"/>
  <cols>
    <col min="1" max="4" width="35.625" customWidth="1"/>
  </cols>
  <sheetData>
    <row r="1" customHeight="1" spans="1:4">
      <c r="A1" s="1"/>
      <c r="B1" s="1"/>
      <c r="C1" s="1"/>
      <c r="D1" s="1"/>
    </row>
    <row r="2" ht="15" customHeight="1" spans="1:4">
      <c r="A2" s="42"/>
      <c r="B2" s="46"/>
      <c r="C2" s="46"/>
      <c r="D2" s="46" t="s">
        <v>134</v>
      </c>
    </row>
    <row r="3" ht="41.25" customHeight="1" spans="1:1">
      <c r="A3" s="41" t="str">
        <f>"2025"&amp;"年部门财政拨款收支预算总表"</f>
        <v>2025年部门财政拨款收支预算总表</v>
      </c>
    </row>
    <row r="4" ht="17.25" customHeight="1" spans="1:4">
      <c r="A4" s="44" t="str">
        <f>"单位名称："&amp;"官渡区大板桥街道社区卫生服务中心"</f>
        <v>单位名称：官渡区大板桥街道社区卫生服务中心</v>
      </c>
      <c r="B4" s="193"/>
      <c r="D4" s="46" t="s">
        <v>1</v>
      </c>
    </row>
    <row r="5" ht="17.25" customHeight="1" spans="1:4">
      <c r="A5" s="194" t="s">
        <v>2</v>
      </c>
      <c r="B5" s="195"/>
      <c r="C5" s="194" t="s">
        <v>3</v>
      </c>
      <c r="D5" s="195"/>
    </row>
    <row r="6" ht="18.75" customHeight="1" spans="1:4">
      <c r="A6" s="194" t="s">
        <v>4</v>
      </c>
      <c r="B6" s="194" t="s">
        <v>5</v>
      </c>
      <c r="C6" s="194" t="s">
        <v>6</v>
      </c>
      <c r="D6" s="194" t="s">
        <v>5</v>
      </c>
    </row>
    <row r="7" ht="16.5" customHeight="1" spans="1:4">
      <c r="A7" s="196" t="s">
        <v>135</v>
      </c>
      <c r="B7" s="128">
        <v>15075386.99</v>
      </c>
      <c r="C7" s="196" t="s">
        <v>136</v>
      </c>
      <c r="D7" s="128">
        <v>15075386.99</v>
      </c>
    </row>
    <row r="8" ht="16.5" customHeight="1" spans="1:4">
      <c r="A8" s="196" t="s">
        <v>137</v>
      </c>
      <c r="B8" s="128">
        <v>15075386.99</v>
      </c>
      <c r="C8" s="196" t="s">
        <v>138</v>
      </c>
      <c r="D8" s="128"/>
    </row>
    <row r="9" ht="16.5" customHeight="1" spans="1:4">
      <c r="A9" s="196" t="s">
        <v>139</v>
      </c>
      <c r="B9" s="128"/>
      <c r="C9" s="196" t="s">
        <v>140</v>
      </c>
      <c r="D9" s="128"/>
    </row>
    <row r="10" ht="16.5" customHeight="1" spans="1:4">
      <c r="A10" s="196" t="s">
        <v>141</v>
      </c>
      <c r="B10" s="128"/>
      <c r="C10" s="196" t="s">
        <v>142</v>
      </c>
      <c r="D10" s="128"/>
    </row>
    <row r="11" ht="16.5" customHeight="1" spans="1:4">
      <c r="A11" s="196" t="s">
        <v>143</v>
      </c>
      <c r="B11" s="128"/>
      <c r="C11" s="196" t="s">
        <v>144</v>
      </c>
      <c r="D11" s="128"/>
    </row>
    <row r="12" ht="16.5" customHeight="1" spans="1:4">
      <c r="A12" s="196" t="s">
        <v>137</v>
      </c>
      <c r="B12" s="128"/>
      <c r="C12" s="196" t="s">
        <v>145</v>
      </c>
      <c r="D12" s="128"/>
    </row>
    <row r="13" ht="16.5" customHeight="1" spans="1:4">
      <c r="A13" s="175" t="s">
        <v>139</v>
      </c>
      <c r="B13" s="128"/>
      <c r="C13" s="162" t="s">
        <v>146</v>
      </c>
      <c r="D13" s="128"/>
    </row>
    <row r="14" ht="16.5" customHeight="1" spans="1:4">
      <c r="A14" s="175" t="s">
        <v>141</v>
      </c>
      <c r="B14" s="128"/>
      <c r="C14" s="162" t="s">
        <v>147</v>
      </c>
      <c r="D14" s="128"/>
    </row>
    <row r="15" ht="16.5" customHeight="1" spans="1:4">
      <c r="A15" s="197"/>
      <c r="B15" s="128"/>
      <c r="C15" s="162" t="s">
        <v>148</v>
      </c>
      <c r="D15" s="128">
        <v>1947630</v>
      </c>
    </row>
    <row r="16" ht="16.5" customHeight="1" spans="1:4">
      <c r="A16" s="197"/>
      <c r="B16" s="128"/>
      <c r="C16" s="162" t="s">
        <v>149</v>
      </c>
      <c r="D16" s="128">
        <v>12273595.07</v>
      </c>
    </row>
    <row r="17" ht="16.5" customHeight="1" spans="1:4">
      <c r="A17" s="197"/>
      <c r="B17" s="128"/>
      <c r="C17" s="162" t="s">
        <v>150</v>
      </c>
      <c r="D17" s="128"/>
    </row>
    <row r="18" ht="16.5" customHeight="1" spans="1:4">
      <c r="A18" s="197"/>
      <c r="B18" s="128"/>
      <c r="C18" s="162" t="s">
        <v>151</v>
      </c>
      <c r="D18" s="128"/>
    </row>
    <row r="19" ht="16.5" customHeight="1" spans="1:4">
      <c r="A19" s="197"/>
      <c r="B19" s="128"/>
      <c r="C19" s="162" t="s">
        <v>152</v>
      </c>
      <c r="D19" s="128"/>
    </row>
    <row r="20" ht="16.5" customHeight="1" spans="1:4">
      <c r="A20" s="197"/>
      <c r="B20" s="128"/>
      <c r="C20" s="162" t="s">
        <v>153</v>
      </c>
      <c r="D20" s="128"/>
    </row>
    <row r="21" ht="16.5" customHeight="1" spans="1:4">
      <c r="A21" s="197"/>
      <c r="B21" s="128"/>
      <c r="C21" s="162" t="s">
        <v>154</v>
      </c>
      <c r="D21" s="128"/>
    </row>
    <row r="22" ht="16.5" customHeight="1" spans="1:4">
      <c r="A22" s="197"/>
      <c r="B22" s="128"/>
      <c r="C22" s="162" t="s">
        <v>155</v>
      </c>
      <c r="D22" s="128"/>
    </row>
    <row r="23" ht="16.5" customHeight="1" spans="1:4">
      <c r="A23" s="197"/>
      <c r="B23" s="128"/>
      <c r="C23" s="162" t="s">
        <v>156</v>
      </c>
      <c r="D23" s="128"/>
    </row>
    <row r="24" ht="16.5" customHeight="1" spans="1:4">
      <c r="A24" s="197"/>
      <c r="B24" s="128"/>
      <c r="C24" s="162" t="s">
        <v>157</v>
      </c>
      <c r="D24" s="128"/>
    </row>
    <row r="25" ht="16.5" customHeight="1" spans="1:4">
      <c r="A25" s="197"/>
      <c r="B25" s="128"/>
      <c r="C25" s="162" t="s">
        <v>158</v>
      </c>
      <c r="D25" s="128"/>
    </row>
    <row r="26" ht="16.5" customHeight="1" spans="1:4">
      <c r="A26" s="197"/>
      <c r="B26" s="128"/>
      <c r="C26" s="162" t="s">
        <v>159</v>
      </c>
      <c r="D26" s="128">
        <v>854161.92</v>
      </c>
    </row>
    <row r="27" ht="16.5" customHeight="1" spans="1:4">
      <c r="A27" s="197"/>
      <c r="B27" s="128"/>
      <c r="C27" s="162" t="s">
        <v>160</v>
      </c>
      <c r="D27" s="128"/>
    </row>
    <row r="28" ht="16.5" customHeight="1" spans="1:4">
      <c r="A28" s="197"/>
      <c r="B28" s="128"/>
      <c r="C28" s="162" t="s">
        <v>161</v>
      </c>
      <c r="D28" s="128"/>
    </row>
    <row r="29" ht="16.5" customHeight="1" spans="1:4">
      <c r="A29" s="197"/>
      <c r="B29" s="128"/>
      <c r="C29" s="162" t="s">
        <v>162</v>
      </c>
      <c r="D29" s="128"/>
    </row>
    <row r="30" ht="16.5" customHeight="1" spans="1:4">
      <c r="A30" s="197"/>
      <c r="B30" s="128"/>
      <c r="C30" s="162" t="s">
        <v>163</v>
      </c>
      <c r="D30" s="128"/>
    </row>
    <row r="31" ht="16.5" customHeight="1" spans="1:4">
      <c r="A31" s="197"/>
      <c r="B31" s="128"/>
      <c r="C31" s="162" t="s">
        <v>164</v>
      </c>
      <c r="D31" s="128"/>
    </row>
    <row r="32" ht="16.5" customHeight="1" spans="1:4">
      <c r="A32" s="197"/>
      <c r="B32" s="128"/>
      <c r="C32" s="175" t="s">
        <v>165</v>
      </c>
      <c r="D32" s="128"/>
    </row>
    <row r="33" ht="16.5" customHeight="1" spans="1:4">
      <c r="A33" s="197"/>
      <c r="B33" s="128"/>
      <c r="C33" s="175" t="s">
        <v>166</v>
      </c>
      <c r="D33" s="128"/>
    </row>
    <row r="34" ht="16.5" customHeight="1" spans="1:4">
      <c r="A34" s="197"/>
      <c r="B34" s="128"/>
      <c r="C34" s="30" t="s">
        <v>167</v>
      </c>
      <c r="D34" s="128"/>
    </row>
    <row r="35" ht="15" customHeight="1" spans="1:4">
      <c r="A35" s="198" t="s">
        <v>50</v>
      </c>
      <c r="B35" s="199">
        <v>15075386.99</v>
      </c>
      <c r="C35" s="198" t="s">
        <v>51</v>
      </c>
      <c r="D35" s="199">
        <v>15075386.99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pane ySplit="1" topLeftCell="A2" activePane="bottomLeft" state="frozen"/>
      <selection/>
      <selection pane="bottomLeft" activeCell="D26" sqref="D26"/>
    </sheetView>
  </sheetViews>
  <sheetFormatPr defaultColWidth="9.125" defaultRowHeight="14.25" customHeight="1" outlineLevelCol="6"/>
  <cols>
    <col min="1" max="1" width="20.125" customWidth="1"/>
    <col min="2" max="2" width="44" customWidth="1"/>
    <col min="3" max="7" width="24.125" customWidth="1"/>
  </cols>
  <sheetData>
    <row r="1" customHeight="1" spans="1:7">
      <c r="A1" s="1"/>
      <c r="B1" s="1"/>
      <c r="C1" s="1"/>
      <c r="D1" s="1"/>
      <c r="E1" s="1"/>
      <c r="F1" s="1"/>
      <c r="G1" s="1"/>
    </row>
    <row r="2" customHeight="1" spans="4:7">
      <c r="D2" s="165"/>
      <c r="F2" s="186"/>
      <c r="G2" s="170" t="s">
        <v>168</v>
      </c>
    </row>
    <row r="3" ht="41.25" customHeight="1" spans="1:7">
      <c r="A3" s="149" t="str">
        <f>"2025"&amp;"年一般公共预算支出预算表（按功能科目分类）"</f>
        <v>2025年一般公共预算支出预算表（按功能科目分类）</v>
      </c>
      <c r="B3" s="149"/>
      <c r="C3" s="149"/>
      <c r="D3" s="149"/>
      <c r="E3" s="149"/>
      <c r="F3" s="149"/>
      <c r="G3" s="149"/>
    </row>
    <row r="4" ht="18" customHeight="1" spans="1:7">
      <c r="A4" s="5" t="str">
        <f>"单位名称："&amp;"官渡区大板桥街道社区卫生服务中心"</f>
        <v>单位名称：官渡区大板桥街道社区卫生服务中心</v>
      </c>
      <c r="F4" s="146"/>
      <c r="G4" s="170" t="s">
        <v>1</v>
      </c>
    </row>
    <row r="5" ht="20.25" customHeight="1" spans="1:7">
      <c r="A5" s="187" t="s">
        <v>169</v>
      </c>
      <c r="B5" s="188"/>
      <c r="C5" s="150" t="s">
        <v>55</v>
      </c>
      <c r="D5" s="178" t="s">
        <v>75</v>
      </c>
      <c r="E5" s="12"/>
      <c r="F5" s="13"/>
      <c r="G5" s="167" t="s">
        <v>76</v>
      </c>
    </row>
    <row r="6" ht="20.25" customHeight="1" spans="1:7">
      <c r="A6" s="189" t="s">
        <v>72</v>
      </c>
      <c r="B6" s="189" t="s">
        <v>73</v>
      </c>
      <c r="C6" s="19"/>
      <c r="D6" s="156" t="s">
        <v>57</v>
      </c>
      <c r="E6" s="156" t="s">
        <v>170</v>
      </c>
      <c r="F6" s="156" t="s">
        <v>171</v>
      </c>
      <c r="G6" s="169"/>
    </row>
    <row r="7" ht="15" customHeight="1" spans="1:7">
      <c r="A7" s="60" t="s">
        <v>82</v>
      </c>
      <c r="B7" s="60" t="s">
        <v>83</v>
      </c>
      <c r="C7" s="60" t="s">
        <v>84</v>
      </c>
      <c r="D7" s="60" t="s">
        <v>85</v>
      </c>
      <c r="E7" s="60" t="s">
        <v>86</v>
      </c>
      <c r="F7" s="60" t="s">
        <v>87</v>
      </c>
      <c r="G7" s="60" t="s">
        <v>88</v>
      </c>
    </row>
    <row r="8" ht="18" customHeight="1" spans="1:7">
      <c r="A8" s="30" t="s">
        <v>97</v>
      </c>
      <c r="B8" s="30" t="s">
        <v>98</v>
      </c>
      <c r="C8" s="128">
        <v>1947630</v>
      </c>
      <c r="D8" s="128">
        <v>1947630</v>
      </c>
      <c r="E8" s="128">
        <v>1876230</v>
      </c>
      <c r="F8" s="128">
        <v>71400</v>
      </c>
      <c r="G8" s="128"/>
    </row>
    <row r="9" ht="18" customHeight="1" spans="1:7">
      <c r="A9" s="164" t="s">
        <v>99</v>
      </c>
      <c r="B9" s="164" t="s">
        <v>100</v>
      </c>
      <c r="C9" s="128">
        <v>1947630</v>
      </c>
      <c r="D9" s="128">
        <v>1947630</v>
      </c>
      <c r="E9" s="128">
        <v>1876230</v>
      </c>
      <c r="F9" s="128">
        <v>71400</v>
      </c>
      <c r="G9" s="128"/>
    </row>
    <row r="10" ht="18" customHeight="1" spans="1:7">
      <c r="A10" s="190" t="s">
        <v>101</v>
      </c>
      <c r="B10" s="190" t="s">
        <v>102</v>
      </c>
      <c r="C10" s="128">
        <v>499800</v>
      </c>
      <c r="D10" s="128">
        <v>499800</v>
      </c>
      <c r="E10" s="128">
        <v>428400</v>
      </c>
      <c r="F10" s="128">
        <v>71400</v>
      </c>
      <c r="G10" s="128"/>
    </row>
    <row r="11" ht="18" customHeight="1" spans="1:7">
      <c r="A11" s="190" t="s">
        <v>103</v>
      </c>
      <c r="B11" s="190" t="s">
        <v>104</v>
      </c>
      <c r="C11" s="128">
        <v>1019190</v>
      </c>
      <c r="D11" s="128">
        <v>1019190</v>
      </c>
      <c r="E11" s="128">
        <v>1019190</v>
      </c>
      <c r="F11" s="128"/>
      <c r="G11" s="128"/>
    </row>
    <row r="12" ht="18" customHeight="1" spans="1:7">
      <c r="A12" s="190" t="s">
        <v>105</v>
      </c>
      <c r="B12" s="190" t="s">
        <v>106</v>
      </c>
      <c r="C12" s="128">
        <v>428640</v>
      </c>
      <c r="D12" s="128">
        <v>428640</v>
      </c>
      <c r="E12" s="128">
        <v>428640</v>
      </c>
      <c r="F12" s="128"/>
      <c r="G12" s="128"/>
    </row>
    <row r="13" ht="18" customHeight="1" spans="1:7">
      <c r="A13" s="30" t="s">
        <v>107</v>
      </c>
      <c r="B13" s="30" t="s">
        <v>108</v>
      </c>
      <c r="C13" s="128">
        <v>12273595.07</v>
      </c>
      <c r="D13" s="128">
        <v>10017863.1</v>
      </c>
      <c r="E13" s="128">
        <v>9163565.1</v>
      </c>
      <c r="F13" s="128">
        <v>854298</v>
      </c>
      <c r="G13" s="128">
        <v>2255731.97</v>
      </c>
    </row>
    <row r="14" ht="18" customHeight="1" spans="1:7">
      <c r="A14" s="164" t="s">
        <v>109</v>
      </c>
      <c r="B14" s="164" t="s">
        <v>110</v>
      </c>
      <c r="C14" s="128">
        <v>9528083</v>
      </c>
      <c r="D14" s="128">
        <v>9110483</v>
      </c>
      <c r="E14" s="128">
        <v>8256185</v>
      </c>
      <c r="F14" s="128">
        <v>854298</v>
      </c>
      <c r="G14" s="128">
        <v>417600</v>
      </c>
    </row>
    <row r="15" ht="18" customHeight="1" spans="1:7">
      <c r="A15" s="190" t="s">
        <v>111</v>
      </c>
      <c r="B15" s="190" t="s">
        <v>112</v>
      </c>
      <c r="C15" s="128">
        <v>9528083</v>
      </c>
      <c r="D15" s="128">
        <v>9110483</v>
      </c>
      <c r="E15" s="128">
        <v>8256185</v>
      </c>
      <c r="F15" s="128">
        <v>854298</v>
      </c>
      <c r="G15" s="128">
        <v>417600</v>
      </c>
    </row>
    <row r="16" ht="18" customHeight="1" spans="1:7">
      <c r="A16" s="164" t="s">
        <v>113</v>
      </c>
      <c r="B16" s="164" t="s">
        <v>114</v>
      </c>
      <c r="C16" s="128">
        <v>1761331.97</v>
      </c>
      <c r="D16" s="128"/>
      <c r="E16" s="128"/>
      <c r="F16" s="128"/>
      <c r="G16" s="128">
        <v>1761331.97</v>
      </c>
    </row>
    <row r="17" ht="18" customHeight="1" spans="1:7">
      <c r="A17" s="190" t="s">
        <v>115</v>
      </c>
      <c r="B17" s="190" t="s">
        <v>116</v>
      </c>
      <c r="C17" s="128">
        <v>1761331.97</v>
      </c>
      <c r="D17" s="128"/>
      <c r="E17" s="128"/>
      <c r="F17" s="128"/>
      <c r="G17" s="128">
        <v>1761331.97</v>
      </c>
    </row>
    <row r="18" ht="18" customHeight="1" spans="1:7">
      <c r="A18" s="164" t="s">
        <v>117</v>
      </c>
      <c r="B18" s="164" t="s">
        <v>118</v>
      </c>
      <c r="C18" s="128">
        <v>907380.1</v>
      </c>
      <c r="D18" s="128">
        <v>907380.1</v>
      </c>
      <c r="E18" s="128">
        <v>907380.1</v>
      </c>
      <c r="F18" s="128"/>
      <c r="G18" s="128"/>
    </row>
    <row r="19" ht="18" customHeight="1" spans="1:7">
      <c r="A19" s="190" t="s">
        <v>119</v>
      </c>
      <c r="B19" s="190" t="s">
        <v>120</v>
      </c>
      <c r="C19" s="128">
        <v>502453.2</v>
      </c>
      <c r="D19" s="128">
        <v>502453.2</v>
      </c>
      <c r="E19" s="128">
        <v>502453.2</v>
      </c>
      <c r="F19" s="128"/>
      <c r="G19" s="128"/>
    </row>
    <row r="20" ht="18" customHeight="1" spans="1:7">
      <c r="A20" s="190" t="s">
        <v>121</v>
      </c>
      <c r="B20" s="190" t="s">
        <v>122</v>
      </c>
      <c r="C20" s="128">
        <v>326594.58</v>
      </c>
      <c r="D20" s="128">
        <v>326594.58</v>
      </c>
      <c r="E20" s="128">
        <v>326594.58</v>
      </c>
      <c r="F20" s="128"/>
      <c r="G20" s="128"/>
    </row>
    <row r="21" ht="18" customHeight="1" spans="1:7">
      <c r="A21" s="190" t="s">
        <v>123</v>
      </c>
      <c r="B21" s="190" t="s">
        <v>124</v>
      </c>
      <c r="C21" s="128">
        <v>78332.32</v>
      </c>
      <c r="D21" s="128">
        <v>78332.32</v>
      </c>
      <c r="E21" s="128">
        <v>78332.32</v>
      </c>
      <c r="F21" s="128"/>
      <c r="G21" s="128"/>
    </row>
    <row r="22" ht="18" customHeight="1" spans="1:7">
      <c r="A22" s="164" t="s">
        <v>125</v>
      </c>
      <c r="B22" s="164" t="s">
        <v>126</v>
      </c>
      <c r="C22" s="128">
        <v>76800</v>
      </c>
      <c r="D22" s="128"/>
      <c r="E22" s="128"/>
      <c r="F22" s="128"/>
      <c r="G22" s="128">
        <v>76800</v>
      </c>
    </row>
    <row r="23" ht="18" customHeight="1" spans="1:7">
      <c r="A23" s="190" t="s">
        <v>127</v>
      </c>
      <c r="B23" s="190" t="s">
        <v>126</v>
      </c>
      <c r="C23" s="128">
        <v>76800</v>
      </c>
      <c r="D23" s="128"/>
      <c r="E23" s="128"/>
      <c r="F23" s="128"/>
      <c r="G23" s="128">
        <v>76800</v>
      </c>
    </row>
    <row r="24" ht="18" customHeight="1" spans="1:7">
      <c r="A24" s="30" t="s">
        <v>128</v>
      </c>
      <c r="B24" s="30" t="s">
        <v>129</v>
      </c>
      <c r="C24" s="128">
        <v>854161.92</v>
      </c>
      <c r="D24" s="128">
        <v>854161.92</v>
      </c>
      <c r="E24" s="128">
        <v>854161.92</v>
      </c>
      <c r="F24" s="128"/>
      <c r="G24" s="128"/>
    </row>
    <row r="25" ht="18" customHeight="1" spans="1:7">
      <c r="A25" s="164" t="s">
        <v>130</v>
      </c>
      <c r="B25" s="164" t="s">
        <v>131</v>
      </c>
      <c r="C25" s="128">
        <v>854161.92</v>
      </c>
      <c r="D25" s="128">
        <v>854161.92</v>
      </c>
      <c r="E25" s="128">
        <v>854161.92</v>
      </c>
      <c r="F25" s="128"/>
      <c r="G25" s="128"/>
    </row>
    <row r="26" ht="18" customHeight="1" spans="1:7">
      <c r="A26" s="190" t="s">
        <v>132</v>
      </c>
      <c r="B26" s="190" t="s">
        <v>133</v>
      </c>
      <c r="C26" s="128">
        <v>854161.92</v>
      </c>
      <c r="D26" s="128">
        <v>854161.92</v>
      </c>
      <c r="E26" s="128">
        <v>854161.92</v>
      </c>
      <c r="F26" s="128"/>
      <c r="G26" s="128"/>
    </row>
    <row r="27" ht="18" customHeight="1" spans="1:7">
      <c r="A27" s="191" t="s">
        <v>172</v>
      </c>
      <c r="B27" s="192" t="s">
        <v>172</v>
      </c>
      <c r="C27" s="128">
        <v>15075386.99</v>
      </c>
      <c r="D27" s="128">
        <v>12819655.02</v>
      </c>
      <c r="E27" s="128">
        <v>11893957.02</v>
      </c>
      <c r="F27" s="128">
        <v>925698</v>
      </c>
      <c r="G27" s="128">
        <v>2255731.97</v>
      </c>
    </row>
  </sheetData>
  <mergeCells count="6">
    <mergeCell ref="A3:G3"/>
    <mergeCell ref="A5:B5"/>
    <mergeCell ref="D5:F5"/>
    <mergeCell ref="A27:B27"/>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B22" sqref="B22"/>
    </sheetView>
  </sheetViews>
  <sheetFormatPr defaultColWidth="10.375" defaultRowHeight="14.25" customHeight="1" outlineLevelRow="7" outlineLevelCol="5"/>
  <cols>
    <col min="1" max="6" width="28.125" customWidth="1"/>
  </cols>
  <sheetData>
    <row r="1" customHeight="1" spans="1:6">
      <c r="A1" s="1"/>
      <c r="B1" s="1"/>
      <c r="C1" s="1"/>
      <c r="D1" s="1"/>
      <c r="E1" s="1"/>
      <c r="F1" s="1"/>
    </row>
    <row r="2" customHeight="1" spans="1:6">
      <c r="A2" s="43"/>
      <c r="B2" s="43"/>
      <c r="C2" s="43"/>
      <c r="D2" s="43"/>
      <c r="E2" s="42"/>
      <c r="F2" s="182" t="s">
        <v>173</v>
      </c>
    </row>
    <row r="3" ht="41.25" customHeight="1" spans="1:6">
      <c r="A3" s="183" t="str">
        <f>"2025"&amp;"年一般公共预算“三公”经费支出预算表"</f>
        <v>2025年一般公共预算“三公”经费支出预算表</v>
      </c>
      <c r="B3" s="43"/>
      <c r="C3" s="43"/>
      <c r="D3" s="43"/>
      <c r="E3" s="42"/>
      <c r="F3" s="43"/>
    </row>
    <row r="4" customHeight="1" spans="1:6">
      <c r="A4" s="136" t="str">
        <f>"单位名称："&amp;"官渡区大板桥街道社区卫生服务中心"</f>
        <v>单位名称：官渡区大板桥街道社区卫生服务中心</v>
      </c>
      <c r="B4" s="184"/>
      <c r="D4" s="43"/>
      <c r="E4" s="42"/>
      <c r="F4" s="66" t="s">
        <v>1</v>
      </c>
    </row>
    <row r="5" ht="27" customHeight="1" spans="1:6">
      <c r="A5" s="47" t="s">
        <v>174</v>
      </c>
      <c r="B5" s="47" t="s">
        <v>175</v>
      </c>
      <c r="C5" s="49" t="s">
        <v>176</v>
      </c>
      <c r="D5" s="47"/>
      <c r="E5" s="48"/>
      <c r="F5" s="47" t="s">
        <v>177</v>
      </c>
    </row>
    <row r="6" ht="28.5" customHeight="1" spans="1:6">
      <c r="A6" s="185"/>
      <c r="B6" s="51"/>
      <c r="C6" s="48" t="s">
        <v>57</v>
      </c>
      <c r="D6" s="48" t="s">
        <v>178</v>
      </c>
      <c r="E6" s="48" t="s">
        <v>179</v>
      </c>
      <c r="F6" s="50"/>
    </row>
    <row r="7" ht="17.25" customHeight="1" spans="1:6">
      <c r="A7" s="55" t="s">
        <v>82</v>
      </c>
      <c r="B7" s="55" t="s">
        <v>83</v>
      </c>
      <c r="C7" s="55" t="s">
        <v>84</v>
      </c>
      <c r="D7" s="55" t="s">
        <v>85</v>
      </c>
      <c r="E7" s="55" t="s">
        <v>86</v>
      </c>
      <c r="F7" s="55" t="s">
        <v>87</v>
      </c>
    </row>
    <row r="8" ht="17.25" customHeight="1" spans="1:6">
      <c r="A8" s="128">
        <v>30780</v>
      </c>
      <c r="B8" s="128"/>
      <c r="C8" s="128">
        <v>30780</v>
      </c>
      <c r="D8" s="128"/>
      <c r="E8" s="128">
        <v>30780</v>
      </c>
      <c r="F8" s="128"/>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2"/>
  <sheetViews>
    <sheetView showZeros="0" workbookViewId="0">
      <pane ySplit="1" topLeftCell="A10" activePane="bottomLeft" state="frozen"/>
      <selection/>
      <selection pane="bottomLeft" activeCell="D16" sqref="D16"/>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65"/>
      <c r="C2" s="171"/>
      <c r="E2" s="172"/>
      <c r="F2" s="172"/>
      <c r="G2" s="172"/>
      <c r="H2" s="172"/>
      <c r="I2" s="103"/>
      <c r="J2" s="103"/>
      <c r="K2" s="103"/>
      <c r="L2" s="103"/>
      <c r="M2" s="103"/>
      <c r="N2" s="103"/>
      <c r="R2" s="103"/>
      <c r="V2" s="171"/>
      <c r="X2" s="3" t="s">
        <v>180</v>
      </c>
    </row>
    <row r="3" ht="45.75" customHeight="1" spans="1:24">
      <c r="A3" s="105" t="str">
        <f>"2025"&amp;"年部门基本支出预算表"</f>
        <v>2025年部门基本支出预算表</v>
      </c>
      <c r="B3" s="4"/>
      <c r="C3" s="105"/>
      <c r="D3" s="105"/>
      <c r="E3" s="105"/>
      <c r="F3" s="105"/>
      <c r="G3" s="105"/>
      <c r="H3" s="105"/>
      <c r="I3" s="105"/>
      <c r="J3" s="105"/>
      <c r="K3" s="105"/>
      <c r="L3" s="105"/>
      <c r="M3" s="105"/>
      <c r="N3" s="105"/>
      <c r="O3" s="4"/>
      <c r="P3" s="4"/>
      <c r="Q3" s="4"/>
      <c r="R3" s="105"/>
      <c r="S3" s="105"/>
      <c r="T3" s="105"/>
      <c r="U3" s="105"/>
      <c r="V3" s="105"/>
      <c r="W3" s="105"/>
      <c r="X3" s="105"/>
    </row>
    <row r="4" ht="18.75" customHeight="1" spans="1:24">
      <c r="A4" s="5" t="str">
        <f>"单位名称："&amp;"官渡区大板桥街道社区卫生服务中心"</f>
        <v>单位名称：官渡区大板桥街道社区卫生服务中心</v>
      </c>
      <c r="B4" s="6"/>
      <c r="C4" s="173"/>
      <c r="D4" s="173"/>
      <c r="E4" s="173"/>
      <c r="F4" s="173"/>
      <c r="G4" s="173"/>
      <c r="H4" s="173"/>
      <c r="I4" s="108"/>
      <c r="J4" s="108"/>
      <c r="K4" s="108"/>
      <c r="L4" s="108"/>
      <c r="M4" s="108"/>
      <c r="N4" s="108"/>
      <c r="O4" s="7"/>
      <c r="P4" s="7"/>
      <c r="Q4" s="7"/>
      <c r="R4" s="108"/>
      <c r="V4" s="171"/>
      <c r="X4" s="3" t="s">
        <v>1</v>
      </c>
    </row>
    <row r="5" ht="18" customHeight="1" spans="1:24">
      <c r="A5" s="9" t="s">
        <v>181</v>
      </c>
      <c r="B5" s="9" t="s">
        <v>182</v>
      </c>
      <c r="C5" s="9" t="s">
        <v>183</v>
      </c>
      <c r="D5" s="9" t="s">
        <v>184</v>
      </c>
      <c r="E5" s="9" t="s">
        <v>185</v>
      </c>
      <c r="F5" s="9" t="s">
        <v>186</v>
      </c>
      <c r="G5" s="9" t="s">
        <v>187</v>
      </c>
      <c r="H5" s="9" t="s">
        <v>188</v>
      </c>
      <c r="I5" s="178" t="s">
        <v>189</v>
      </c>
      <c r="J5" s="132" t="s">
        <v>189</v>
      </c>
      <c r="K5" s="132"/>
      <c r="L5" s="132"/>
      <c r="M5" s="132"/>
      <c r="N5" s="132"/>
      <c r="O5" s="12"/>
      <c r="P5" s="12"/>
      <c r="Q5" s="12"/>
      <c r="R5" s="124" t="s">
        <v>61</v>
      </c>
      <c r="S5" s="132" t="s">
        <v>62</v>
      </c>
      <c r="T5" s="132"/>
      <c r="U5" s="132"/>
      <c r="V5" s="132"/>
      <c r="W5" s="132"/>
      <c r="X5" s="133"/>
    </row>
    <row r="6" ht="18" customHeight="1" spans="1:24">
      <c r="A6" s="14"/>
      <c r="B6" s="29"/>
      <c r="C6" s="152"/>
      <c r="D6" s="14"/>
      <c r="E6" s="14"/>
      <c r="F6" s="14"/>
      <c r="G6" s="14"/>
      <c r="H6" s="14"/>
      <c r="I6" s="150" t="s">
        <v>190</v>
      </c>
      <c r="J6" s="178" t="s">
        <v>58</v>
      </c>
      <c r="K6" s="132"/>
      <c r="L6" s="132"/>
      <c r="M6" s="132"/>
      <c r="N6" s="133"/>
      <c r="O6" s="11" t="s">
        <v>191</v>
      </c>
      <c r="P6" s="12"/>
      <c r="Q6" s="13"/>
      <c r="R6" s="9" t="s">
        <v>61</v>
      </c>
      <c r="S6" s="178" t="s">
        <v>62</v>
      </c>
      <c r="T6" s="124" t="s">
        <v>64</v>
      </c>
      <c r="U6" s="132" t="s">
        <v>62</v>
      </c>
      <c r="V6" s="124" t="s">
        <v>66</v>
      </c>
      <c r="W6" s="124" t="s">
        <v>67</v>
      </c>
      <c r="X6" s="181" t="s">
        <v>68</v>
      </c>
    </row>
    <row r="7" ht="19.5" customHeight="1" spans="1:24">
      <c r="A7" s="29"/>
      <c r="B7" s="29"/>
      <c r="C7" s="29"/>
      <c r="D7" s="29"/>
      <c r="E7" s="29"/>
      <c r="F7" s="29"/>
      <c r="G7" s="29"/>
      <c r="H7" s="29"/>
      <c r="I7" s="29"/>
      <c r="J7" s="179" t="s">
        <v>192</v>
      </c>
      <c r="K7" s="9" t="s">
        <v>193</v>
      </c>
      <c r="L7" s="9" t="s">
        <v>194</v>
      </c>
      <c r="M7" s="9" t="s">
        <v>195</v>
      </c>
      <c r="N7" s="9" t="s">
        <v>196</v>
      </c>
      <c r="O7" s="9" t="s">
        <v>58</v>
      </c>
      <c r="P7" s="9" t="s">
        <v>59</v>
      </c>
      <c r="Q7" s="9" t="s">
        <v>60</v>
      </c>
      <c r="R7" s="29"/>
      <c r="S7" s="9" t="s">
        <v>57</v>
      </c>
      <c r="T7" s="9" t="s">
        <v>64</v>
      </c>
      <c r="U7" s="9" t="s">
        <v>197</v>
      </c>
      <c r="V7" s="9" t="s">
        <v>66</v>
      </c>
      <c r="W7" s="9" t="s">
        <v>67</v>
      </c>
      <c r="X7" s="9" t="s">
        <v>68</v>
      </c>
    </row>
    <row r="8" ht="37.5" customHeight="1" spans="1:24">
      <c r="A8" s="174"/>
      <c r="B8" s="19"/>
      <c r="C8" s="174"/>
      <c r="D8" s="174"/>
      <c r="E8" s="174"/>
      <c r="F8" s="174"/>
      <c r="G8" s="174"/>
      <c r="H8" s="174"/>
      <c r="I8" s="174"/>
      <c r="J8" s="180" t="s">
        <v>57</v>
      </c>
      <c r="K8" s="17" t="s">
        <v>198</v>
      </c>
      <c r="L8" s="17" t="s">
        <v>194</v>
      </c>
      <c r="M8" s="17" t="s">
        <v>195</v>
      </c>
      <c r="N8" s="17" t="s">
        <v>196</v>
      </c>
      <c r="O8" s="17" t="s">
        <v>194</v>
      </c>
      <c r="P8" s="17" t="s">
        <v>195</v>
      </c>
      <c r="Q8" s="17" t="s">
        <v>196</v>
      </c>
      <c r="R8" s="17" t="s">
        <v>61</v>
      </c>
      <c r="S8" s="17" t="s">
        <v>57</v>
      </c>
      <c r="T8" s="17" t="s">
        <v>64</v>
      </c>
      <c r="U8" s="17" t="s">
        <v>197</v>
      </c>
      <c r="V8" s="17" t="s">
        <v>66</v>
      </c>
      <c r="W8" s="17" t="s">
        <v>67</v>
      </c>
      <c r="X8" s="17" t="s">
        <v>68</v>
      </c>
    </row>
    <row r="9" customHeight="1" spans="1:24">
      <c r="A9" s="36">
        <v>1</v>
      </c>
      <c r="B9" s="36">
        <v>2</v>
      </c>
      <c r="C9" s="36">
        <v>3</v>
      </c>
      <c r="D9" s="36">
        <v>4</v>
      </c>
      <c r="E9" s="36">
        <v>5</v>
      </c>
      <c r="F9" s="36">
        <v>6</v>
      </c>
      <c r="G9" s="36">
        <v>7</v>
      </c>
      <c r="H9" s="36">
        <v>8</v>
      </c>
      <c r="I9" s="36">
        <v>9</v>
      </c>
      <c r="J9" s="36">
        <v>10</v>
      </c>
      <c r="K9" s="36">
        <v>11</v>
      </c>
      <c r="L9" s="36">
        <v>12</v>
      </c>
      <c r="M9" s="36">
        <v>13</v>
      </c>
      <c r="N9" s="36">
        <v>14</v>
      </c>
      <c r="O9" s="36">
        <v>15</v>
      </c>
      <c r="P9" s="36">
        <v>16</v>
      </c>
      <c r="Q9" s="36">
        <v>17</v>
      </c>
      <c r="R9" s="36">
        <v>18</v>
      </c>
      <c r="S9" s="36">
        <v>19</v>
      </c>
      <c r="T9" s="36">
        <v>20</v>
      </c>
      <c r="U9" s="36">
        <v>21</v>
      </c>
      <c r="V9" s="36">
        <v>22</v>
      </c>
      <c r="W9" s="36">
        <v>23</v>
      </c>
      <c r="X9" s="36">
        <v>24</v>
      </c>
    </row>
    <row r="10" ht="20.25" customHeight="1" spans="1:24">
      <c r="A10" s="175" t="s">
        <v>199</v>
      </c>
      <c r="B10" s="175" t="s">
        <v>70</v>
      </c>
      <c r="C10" s="175" t="s">
        <v>200</v>
      </c>
      <c r="D10" s="175" t="s">
        <v>201</v>
      </c>
      <c r="E10" s="175" t="s">
        <v>111</v>
      </c>
      <c r="F10" s="175" t="s">
        <v>112</v>
      </c>
      <c r="G10" s="175" t="s">
        <v>202</v>
      </c>
      <c r="H10" s="175" t="s">
        <v>203</v>
      </c>
      <c r="I10" s="128">
        <v>2268684</v>
      </c>
      <c r="J10" s="128">
        <v>2268684</v>
      </c>
      <c r="K10" s="128"/>
      <c r="L10" s="128"/>
      <c r="M10" s="128">
        <v>2268684</v>
      </c>
      <c r="N10" s="128"/>
      <c r="O10" s="128"/>
      <c r="P10" s="128"/>
      <c r="Q10" s="128"/>
      <c r="R10" s="128"/>
      <c r="S10" s="128"/>
      <c r="T10" s="128"/>
      <c r="U10" s="128"/>
      <c r="V10" s="128"/>
      <c r="W10" s="128"/>
      <c r="X10" s="128"/>
    </row>
    <row r="11" ht="20.25" customHeight="1" spans="1:24">
      <c r="A11" s="175" t="s">
        <v>199</v>
      </c>
      <c r="B11" s="175" t="s">
        <v>70</v>
      </c>
      <c r="C11" s="175" t="s">
        <v>200</v>
      </c>
      <c r="D11" s="175" t="s">
        <v>201</v>
      </c>
      <c r="E11" s="175" t="s">
        <v>111</v>
      </c>
      <c r="F11" s="175" t="s">
        <v>112</v>
      </c>
      <c r="G11" s="175" t="s">
        <v>204</v>
      </c>
      <c r="H11" s="175" t="s">
        <v>205</v>
      </c>
      <c r="I11" s="128">
        <v>612</v>
      </c>
      <c r="J11" s="128">
        <v>612</v>
      </c>
      <c r="K11" s="24"/>
      <c r="L11" s="24"/>
      <c r="M11" s="128">
        <v>612</v>
      </c>
      <c r="N11" s="24"/>
      <c r="O11" s="128"/>
      <c r="P11" s="128"/>
      <c r="Q11" s="128"/>
      <c r="R11" s="128"/>
      <c r="S11" s="128"/>
      <c r="T11" s="128"/>
      <c r="U11" s="128"/>
      <c r="V11" s="128"/>
      <c r="W11" s="128"/>
      <c r="X11" s="128"/>
    </row>
    <row r="12" ht="20.25" customHeight="1" spans="1:24">
      <c r="A12" s="175" t="s">
        <v>199</v>
      </c>
      <c r="B12" s="175" t="s">
        <v>70</v>
      </c>
      <c r="C12" s="175" t="s">
        <v>200</v>
      </c>
      <c r="D12" s="175" t="s">
        <v>201</v>
      </c>
      <c r="E12" s="175" t="s">
        <v>111</v>
      </c>
      <c r="F12" s="175" t="s">
        <v>112</v>
      </c>
      <c r="G12" s="175" t="s">
        <v>204</v>
      </c>
      <c r="H12" s="175" t="s">
        <v>205</v>
      </c>
      <c r="I12" s="128">
        <v>342000</v>
      </c>
      <c r="J12" s="128">
        <v>342000</v>
      </c>
      <c r="K12" s="24"/>
      <c r="L12" s="24"/>
      <c r="M12" s="128">
        <v>342000</v>
      </c>
      <c r="N12" s="24"/>
      <c r="O12" s="128"/>
      <c r="P12" s="128"/>
      <c r="Q12" s="128"/>
      <c r="R12" s="128"/>
      <c r="S12" s="128"/>
      <c r="T12" s="128"/>
      <c r="U12" s="128"/>
      <c r="V12" s="128"/>
      <c r="W12" s="128"/>
      <c r="X12" s="128"/>
    </row>
    <row r="13" ht="20.25" customHeight="1" spans="1:24">
      <c r="A13" s="175" t="s">
        <v>199</v>
      </c>
      <c r="B13" s="175" t="s">
        <v>70</v>
      </c>
      <c r="C13" s="175" t="s">
        <v>200</v>
      </c>
      <c r="D13" s="175" t="s">
        <v>201</v>
      </c>
      <c r="E13" s="175" t="s">
        <v>111</v>
      </c>
      <c r="F13" s="175" t="s">
        <v>112</v>
      </c>
      <c r="G13" s="175" t="s">
        <v>206</v>
      </c>
      <c r="H13" s="175" t="s">
        <v>207</v>
      </c>
      <c r="I13" s="128">
        <v>189057</v>
      </c>
      <c r="J13" s="128">
        <v>189057</v>
      </c>
      <c r="K13" s="24"/>
      <c r="L13" s="24"/>
      <c r="M13" s="128">
        <v>189057</v>
      </c>
      <c r="N13" s="24"/>
      <c r="O13" s="128"/>
      <c r="P13" s="128"/>
      <c r="Q13" s="128"/>
      <c r="R13" s="128"/>
      <c r="S13" s="128"/>
      <c r="T13" s="128"/>
      <c r="U13" s="128"/>
      <c r="V13" s="128"/>
      <c r="W13" s="128"/>
      <c r="X13" s="128"/>
    </row>
    <row r="14" ht="20.25" customHeight="1" spans="1:24">
      <c r="A14" s="175" t="s">
        <v>199</v>
      </c>
      <c r="B14" s="175" t="s">
        <v>70</v>
      </c>
      <c r="C14" s="175" t="s">
        <v>200</v>
      </c>
      <c r="D14" s="175" t="s">
        <v>201</v>
      </c>
      <c r="E14" s="175" t="s">
        <v>111</v>
      </c>
      <c r="F14" s="175" t="s">
        <v>112</v>
      </c>
      <c r="G14" s="175" t="s">
        <v>206</v>
      </c>
      <c r="H14" s="175" t="s">
        <v>207</v>
      </c>
      <c r="I14" s="128">
        <v>16500</v>
      </c>
      <c r="J14" s="128">
        <v>16500</v>
      </c>
      <c r="K14" s="24"/>
      <c r="L14" s="24"/>
      <c r="M14" s="128">
        <v>16500</v>
      </c>
      <c r="N14" s="24"/>
      <c r="O14" s="128"/>
      <c r="P14" s="128"/>
      <c r="Q14" s="128"/>
      <c r="R14" s="128"/>
      <c r="S14" s="128"/>
      <c r="T14" s="128"/>
      <c r="U14" s="128"/>
      <c r="V14" s="128"/>
      <c r="W14" s="128"/>
      <c r="X14" s="128"/>
    </row>
    <row r="15" ht="20.25" customHeight="1" spans="1:24">
      <c r="A15" s="175" t="s">
        <v>199</v>
      </c>
      <c r="B15" s="175" t="s">
        <v>70</v>
      </c>
      <c r="C15" s="175" t="s">
        <v>200</v>
      </c>
      <c r="D15" s="175" t="s">
        <v>201</v>
      </c>
      <c r="E15" s="175" t="s">
        <v>111</v>
      </c>
      <c r="F15" s="175" t="s">
        <v>112</v>
      </c>
      <c r="G15" s="175" t="s">
        <v>208</v>
      </c>
      <c r="H15" s="175" t="s">
        <v>209</v>
      </c>
      <c r="I15" s="128">
        <v>553020</v>
      </c>
      <c r="J15" s="128">
        <v>553020</v>
      </c>
      <c r="K15" s="24"/>
      <c r="L15" s="24"/>
      <c r="M15" s="128">
        <v>553020</v>
      </c>
      <c r="N15" s="24"/>
      <c r="O15" s="128"/>
      <c r="P15" s="128"/>
      <c r="Q15" s="128"/>
      <c r="R15" s="128"/>
      <c r="S15" s="128"/>
      <c r="T15" s="128"/>
      <c r="U15" s="128"/>
      <c r="V15" s="128"/>
      <c r="W15" s="128"/>
      <c r="X15" s="128"/>
    </row>
    <row r="16" ht="20.25" customHeight="1" spans="1:24">
      <c r="A16" s="175" t="s">
        <v>199</v>
      </c>
      <c r="B16" s="175" t="s">
        <v>70</v>
      </c>
      <c r="C16" s="175" t="s">
        <v>200</v>
      </c>
      <c r="D16" s="175" t="s">
        <v>201</v>
      </c>
      <c r="E16" s="175" t="s">
        <v>111</v>
      </c>
      <c r="F16" s="175" t="s">
        <v>112</v>
      </c>
      <c r="G16" s="175" t="s">
        <v>208</v>
      </c>
      <c r="H16" s="175" t="s">
        <v>209</v>
      </c>
      <c r="I16" s="128">
        <v>2167788</v>
      </c>
      <c r="J16" s="128">
        <v>2167788</v>
      </c>
      <c r="K16" s="24"/>
      <c r="L16" s="24"/>
      <c r="M16" s="128">
        <v>2167788</v>
      </c>
      <c r="N16" s="24"/>
      <c r="O16" s="128"/>
      <c r="P16" s="128"/>
      <c r="Q16" s="128"/>
      <c r="R16" s="128"/>
      <c r="S16" s="128"/>
      <c r="T16" s="128"/>
      <c r="U16" s="128"/>
      <c r="V16" s="128"/>
      <c r="W16" s="128"/>
      <c r="X16" s="128"/>
    </row>
    <row r="17" ht="20.25" customHeight="1" spans="1:24">
      <c r="A17" s="175" t="s">
        <v>199</v>
      </c>
      <c r="B17" s="175" t="s">
        <v>70</v>
      </c>
      <c r="C17" s="175" t="s">
        <v>210</v>
      </c>
      <c r="D17" s="175" t="s">
        <v>211</v>
      </c>
      <c r="E17" s="175" t="s">
        <v>103</v>
      </c>
      <c r="F17" s="175" t="s">
        <v>104</v>
      </c>
      <c r="G17" s="175" t="s">
        <v>212</v>
      </c>
      <c r="H17" s="175" t="s">
        <v>213</v>
      </c>
      <c r="I17" s="128">
        <v>1019190</v>
      </c>
      <c r="J17" s="128">
        <v>1019190</v>
      </c>
      <c r="K17" s="24"/>
      <c r="L17" s="24"/>
      <c r="M17" s="128">
        <v>1019190</v>
      </c>
      <c r="N17" s="24"/>
      <c r="O17" s="128"/>
      <c r="P17" s="128"/>
      <c r="Q17" s="128"/>
      <c r="R17" s="128"/>
      <c r="S17" s="128"/>
      <c r="T17" s="128"/>
      <c r="U17" s="128"/>
      <c r="V17" s="128"/>
      <c r="W17" s="128"/>
      <c r="X17" s="128"/>
    </row>
    <row r="18" ht="20.25" customHeight="1" spans="1:24">
      <c r="A18" s="175" t="s">
        <v>199</v>
      </c>
      <c r="B18" s="175" t="s">
        <v>70</v>
      </c>
      <c r="C18" s="175" t="s">
        <v>210</v>
      </c>
      <c r="D18" s="175" t="s">
        <v>211</v>
      </c>
      <c r="E18" s="175" t="s">
        <v>105</v>
      </c>
      <c r="F18" s="175" t="s">
        <v>106</v>
      </c>
      <c r="G18" s="175" t="s">
        <v>214</v>
      </c>
      <c r="H18" s="175" t="s">
        <v>215</v>
      </c>
      <c r="I18" s="128">
        <v>428640</v>
      </c>
      <c r="J18" s="128">
        <v>428640</v>
      </c>
      <c r="K18" s="24"/>
      <c r="L18" s="24"/>
      <c r="M18" s="128">
        <v>428640</v>
      </c>
      <c r="N18" s="24"/>
      <c r="O18" s="128"/>
      <c r="P18" s="128"/>
      <c r="Q18" s="128"/>
      <c r="R18" s="128"/>
      <c r="S18" s="128"/>
      <c r="T18" s="128"/>
      <c r="U18" s="128"/>
      <c r="V18" s="128"/>
      <c r="W18" s="128"/>
      <c r="X18" s="128"/>
    </row>
    <row r="19" ht="20.25" customHeight="1" spans="1:24">
      <c r="A19" s="175" t="s">
        <v>199</v>
      </c>
      <c r="B19" s="175" t="s">
        <v>70</v>
      </c>
      <c r="C19" s="175" t="s">
        <v>210</v>
      </c>
      <c r="D19" s="175" t="s">
        <v>211</v>
      </c>
      <c r="E19" s="175" t="s">
        <v>119</v>
      </c>
      <c r="F19" s="175" t="s">
        <v>120</v>
      </c>
      <c r="G19" s="175" t="s">
        <v>216</v>
      </c>
      <c r="H19" s="175" t="s">
        <v>217</v>
      </c>
      <c r="I19" s="128">
        <v>502453.2</v>
      </c>
      <c r="J19" s="128">
        <v>502453.2</v>
      </c>
      <c r="K19" s="24"/>
      <c r="L19" s="24"/>
      <c r="M19" s="128">
        <v>502453.2</v>
      </c>
      <c r="N19" s="24"/>
      <c r="O19" s="128"/>
      <c r="P19" s="128"/>
      <c r="Q19" s="128"/>
      <c r="R19" s="128"/>
      <c r="S19" s="128"/>
      <c r="T19" s="128"/>
      <c r="U19" s="128"/>
      <c r="V19" s="128"/>
      <c r="W19" s="128"/>
      <c r="X19" s="128"/>
    </row>
    <row r="20" ht="20.25" customHeight="1" spans="1:24">
      <c r="A20" s="175" t="s">
        <v>199</v>
      </c>
      <c r="B20" s="175" t="s">
        <v>70</v>
      </c>
      <c r="C20" s="175" t="s">
        <v>210</v>
      </c>
      <c r="D20" s="175" t="s">
        <v>211</v>
      </c>
      <c r="E20" s="175" t="s">
        <v>121</v>
      </c>
      <c r="F20" s="175" t="s">
        <v>122</v>
      </c>
      <c r="G20" s="175" t="s">
        <v>218</v>
      </c>
      <c r="H20" s="175" t="s">
        <v>219</v>
      </c>
      <c r="I20" s="128">
        <v>326594.58</v>
      </c>
      <c r="J20" s="128">
        <v>326594.58</v>
      </c>
      <c r="K20" s="24"/>
      <c r="L20" s="24"/>
      <c r="M20" s="128">
        <v>326594.58</v>
      </c>
      <c r="N20" s="24"/>
      <c r="O20" s="128"/>
      <c r="P20" s="128"/>
      <c r="Q20" s="128"/>
      <c r="R20" s="128"/>
      <c r="S20" s="128"/>
      <c r="T20" s="128"/>
      <c r="U20" s="128"/>
      <c r="V20" s="128"/>
      <c r="W20" s="128"/>
      <c r="X20" s="128"/>
    </row>
    <row r="21" ht="20.25" customHeight="1" spans="1:24">
      <c r="A21" s="175" t="s">
        <v>199</v>
      </c>
      <c r="B21" s="175" t="s">
        <v>70</v>
      </c>
      <c r="C21" s="175" t="s">
        <v>210</v>
      </c>
      <c r="D21" s="175" t="s">
        <v>211</v>
      </c>
      <c r="E21" s="175" t="s">
        <v>123</v>
      </c>
      <c r="F21" s="175" t="s">
        <v>124</v>
      </c>
      <c r="G21" s="175" t="s">
        <v>220</v>
      </c>
      <c r="H21" s="175" t="s">
        <v>221</v>
      </c>
      <c r="I21" s="128">
        <v>18088.32</v>
      </c>
      <c r="J21" s="128">
        <v>18088.32</v>
      </c>
      <c r="K21" s="24"/>
      <c r="L21" s="24"/>
      <c r="M21" s="128">
        <v>18088.32</v>
      </c>
      <c r="N21" s="24"/>
      <c r="O21" s="128"/>
      <c r="P21" s="128"/>
      <c r="Q21" s="128"/>
      <c r="R21" s="128"/>
      <c r="S21" s="128"/>
      <c r="T21" s="128"/>
      <c r="U21" s="128"/>
      <c r="V21" s="128"/>
      <c r="W21" s="128"/>
      <c r="X21" s="128"/>
    </row>
    <row r="22" ht="20.25" customHeight="1" spans="1:24">
      <c r="A22" s="175" t="s">
        <v>199</v>
      </c>
      <c r="B22" s="175" t="s">
        <v>70</v>
      </c>
      <c r="C22" s="175" t="s">
        <v>210</v>
      </c>
      <c r="D22" s="175" t="s">
        <v>211</v>
      </c>
      <c r="E22" s="175" t="s">
        <v>123</v>
      </c>
      <c r="F22" s="175" t="s">
        <v>124</v>
      </c>
      <c r="G22" s="175" t="s">
        <v>220</v>
      </c>
      <c r="H22" s="175" t="s">
        <v>221</v>
      </c>
      <c r="I22" s="128">
        <v>60244</v>
      </c>
      <c r="J22" s="128">
        <v>60244</v>
      </c>
      <c r="K22" s="24"/>
      <c r="L22" s="24"/>
      <c r="M22" s="128">
        <v>60244</v>
      </c>
      <c r="N22" s="24"/>
      <c r="O22" s="128"/>
      <c r="P22" s="128"/>
      <c r="Q22" s="128"/>
      <c r="R22" s="128"/>
      <c r="S22" s="128"/>
      <c r="T22" s="128"/>
      <c r="U22" s="128"/>
      <c r="V22" s="128"/>
      <c r="W22" s="128"/>
      <c r="X22" s="128"/>
    </row>
    <row r="23" ht="20.25" customHeight="1" spans="1:24">
      <c r="A23" s="175" t="s">
        <v>199</v>
      </c>
      <c r="B23" s="175" t="s">
        <v>70</v>
      </c>
      <c r="C23" s="175" t="s">
        <v>222</v>
      </c>
      <c r="D23" s="175" t="s">
        <v>133</v>
      </c>
      <c r="E23" s="175" t="s">
        <v>132</v>
      </c>
      <c r="F23" s="175" t="s">
        <v>133</v>
      </c>
      <c r="G23" s="175" t="s">
        <v>223</v>
      </c>
      <c r="H23" s="175" t="s">
        <v>133</v>
      </c>
      <c r="I23" s="128">
        <v>854161.92</v>
      </c>
      <c r="J23" s="128">
        <v>854161.92</v>
      </c>
      <c r="K23" s="24"/>
      <c r="L23" s="24"/>
      <c r="M23" s="128">
        <v>854161.92</v>
      </c>
      <c r="N23" s="24"/>
      <c r="O23" s="128"/>
      <c r="P23" s="128"/>
      <c r="Q23" s="128"/>
      <c r="R23" s="128"/>
      <c r="S23" s="128"/>
      <c r="T23" s="128"/>
      <c r="U23" s="128"/>
      <c r="V23" s="128"/>
      <c r="W23" s="128"/>
      <c r="X23" s="128"/>
    </row>
    <row r="24" ht="20.25" customHeight="1" spans="1:24">
      <c r="A24" s="175" t="s">
        <v>199</v>
      </c>
      <c r="B24" s="175" t="s">
        <v>70</v>
      </c>
      <c r="C24" s="175" t="s">
        <v>224</v>
      </c>
      <c r="D24" s="175" t="s">
        <v>225</v>
      </c>
      <c r="E24" s="175" t="s">
        <v>111</v>
      </c>
      <c r="F24" s="175" t="s">
        <v>112</v>
      </c>
      <c r="G24" s="175" t="s">
        <v>226</v>
      </c>
      <c r="H24" s="175" t="s">
        <v>227</v>
      </c>
      <c r="I24" s="128">
        <v>30780</v>
      </c>
      <c r="J24" s="128">
        <v>30780</v>
      </c>
      <c r="K24" s="24"/>
      <c r="L24" s="24"/>
      <c r="M24" s="128">
        <v>30780</v>
      </c>
      <c r="N24" s="24"/>
      <c r="O24" s="128"/>
      <c r="P24" s="128"/>
      <c r="Q24" s="128"/>
      <c r="R24" s="128"/>
      <c r="S24" s="128"/>
      <c r="T24" s="128"/>
      <c r="U24" s="128"/>
      <c r="V24" s="128"/>
      <c r="W24" s="128"/>
      <c r="X24" s="128"/>
    </row>
    <row r="25" ht="20.25" customHeight="1" spans="1:24">
      <c r="A25" s="175" t="s">
        <v>199</v>
      </c>
      <c r="B25" s="175" t="s">
        <v>70</v>
      </c>
      <c r="C25" s="175" t="s">
        <v>228</v>
      </c>
      <c r="D25" s="175" t="s">
        <v>229</v>
      </c>
      <c r="E25" s="175" t="s">
        <v>111</v>
      </c>
      <c r="F25" s="175" t="s">
        <v>112</v>
      </c>
      <c r="G25" s="175" t="s">
        <v>230</v>
      </c>
      <c r="H25" s="175" t="s">
        <v>229</v>
      </c>
      <c r="I25" s="128">
        <v>44460</v>
      </c>
      <c r="J25" s="128">
        <v>44460</v>
      </c>
      <c r="K25" s="24"/>
      <c r="L25" s="24"/>
      <c r="M25" s="128">
        <v>44460</v>
      </c>
      <c r="N25" s="24"/>
      <c r="O25" s="128"/>
      <c r="P25" s="128"/>
      <c r="Q25" s="128"/>
      <c r="R25" s="128"/>
      <c r="S25" s="128"/>
      <c r="T25" s="128"/>
      <c r="U25" s="128"/>
      <c r="V25" s="128"/>
      <c r="W25" s="128"/>
      <c r="X25" s="128"/>
    </row>
    <row r="26" ht="20.25" customHeight="1" spans="1:24">
      <c r="A26" s="175" t="s">
        <v>199</v>
      </c>
      <c r="B26" s="175" t="s">
        <v>70</v>
      </c>
      <c r="C26" s="175" t="s">
        <v>231</v>
      </c>
      <c r="D26" s="175" t="s">
        <v>232</v>
      </c>
      <c r="E26" s="175" t="s">
        <v>111</v>
      </c>
      <c r="F26" s="175" t="s">
        <v>112</v>
      </c>
      <c r="G26" s="175" t="s">
        <v>233</v>
      </c>
      <c r="H26" s="175" t="s">
        <v>234</v>
      </c>
      <c r="I26" s="128">
        <v>113430</v>
      </c>
      <c r="J26" s="128">
        <v>113430</v>
      </c>
      <c r="K26" s="24"/>
      <c r="L26" s="24"/>
      <c r="M26" s="128">
        <v>113430</v>
      </c>
      <c r="N26" s="24"/>
      <c r="O26" s="128"/>
      <c r="P26" s="128"/>
      <c r="Q26" s="128"/>
      <c r="R26" s="128"/>
      <c r="S26" s="128"/>
      <c r="T26" s="128"/>
      <c r="U26" s="128"/>
      <c r="V26" s="128"/>
      <c r="W26" s="128"/>
      <c r="X26" s="128"/>
    </row>
    <row r="27" ht="20.25" customHeight="1" spans="1:24">
      <c r="A27" s="175" t="s">
        <v>199</v>
      </c>
      <c r="B27" s="175" t="s">
        <v>70</v>
      </c>
      <c r="C27" s="175" t="s">
        <v>231</v>
      </c>
      <c r="D27" s="175" t="s">
        <v>232</v>
      </c>
      <c r="E27" s="175" t="s">
        <v>111</v>
      </c>
      <c r="F27" s="175" t="s">
        <v>112</v>
      </c>
      <c r="G27" s="175" t="s">
        <v>235</v>
      </c>
      <c r="H27" s="175" t="s">
        <v>236</v>
      </c>
      <c r="I27" s="128">
        <v>21660</v>
      </c>
      <c r="J27" s="128">
        <v>21660</v>
      </c>
      <c r="K27" s="24"/>
      <c r="L27" s="24"/>
      <c r="M27" s="128">
        <v>21660</v>
      </c>
      <c r="N27" s="24"/>
      <c r="O27" s="128"/>
      <c r="P27" s="128"/>
      <c r="Q27" s="128"/>
      <c r="R27" s="128"/>
      <c r="S27" s="128"/>
      <c r="T27" s="128"/>
      <c r="U27" s="128"/>
      <c r="V27" s="128"/>
      <c r="W27" s="128"/>
      <c r="X27" s="128"/>
    </row>
    <row r="28" ht="20.25" customHeight="1" spans="1:24">
      <c r="A28" s="175" t="s">
        <v>199</v>
      </c>
      <c r="B28" s="175" t="s">
        <v>70</v>
      </c>
      <c r="C28" s="175" t="s">
        <v>231</v>
      </c>
      <c r="D28" s="175" t="s">
        <v>232</v>
      </c>
      <c r="E28" s="175" t="s">
        <v>111</v>
      </c>
      <c r="F28" s="175" t="s">
        <v>112</v>
      </c>
      <c r="G28" s="175" t="s">
        <v>235</v>
      </c>
      <c r="H28" s="175" t="s">
        <v>236</v>
      </c>
      <c r="I28" s="128">
        <v>20919</v>
      </c>
      <c r="J28" s="128">
        <v>20919</v>
      </c>
      <c r="K28" s="24"/>
      <c r="L28" s="24"/>
      <c r="M28" s="128">
        <v>20919</v>
      </c>
      <c r="N28" s="24"/>
      <c r="O28" s="128"/>
      <c r="P28" s="128"/>
      <c r="Q28" s="128"/>
      <c r="R28" s="128"/>
      <c r="S28" s="128"/>
      <c r="T28" s="128"/>
      <c r="U28" s="128"/>
      <c r="V28" s="128"/>
      <c r="W28" s="128"/>
      <c r="X28" s="128"/>
    </row>
    <row r="29" ht="20.25" customHeight="1" spans="1:24">
      <c r="A29" s="175" t="s">
        <v>199</v>
      </c>
      <c r="B29" s="175" t="s">
        <v>70</v>
      </c>
      <c r="C29" s="175" t="s">
        <v>231</v>
      </c>
      <c r="D29" s="175" t="s">
        <v>232</v>
      </c>
      <c r="E29" s="175" t="s">
        <v>111</v>
      </c>
      <c r="F29" s="175" t="s">
        <v>112</v>
      </c>
      <c r="G29" s="175" t="s">
        <v>237</v>
      </c>
      <c r="H29" s="175" t="s">
        <v>238</v>
      </c>
      <c r="I29" s="128">
        <v>32319</v>
      </c>
      <c r="J29" s="128">
        <v>32319</v>
      </c>
      <c r="K29" s="24"/>
      <c r="L29" s="24"/>
      <c r="M29" s="128">
        <v>32319</v>
      </c>
      <c r="N29" s="24"/>
      <c r="O29" s="128"/>
      <c r="P29" s="128"/>
      <c r="Q29" s="128"/>
      <c r="R29" s="128"/>
      <c r="S29" s="128"/>
      <c r="T29" s="128"/>
      <c r="U29" s="128"/>
      <c r="V29" s="128"/>
      <c r="W29" s="128"/>
      <c r="X29" s="128"/>
    </row>
    <row r="30" ht="20.25" customHeight="1" spans="1:24">
      <c r="A30" s="175" t="s">
        <v>199</v>
      </c>
      <c r="B30" s="175" t="s">
        <v>70</v>
      </c>
      <c r="C30" s="175" t="s">
        <v>231</v>
      </c>
      <c r="D30" s="175" t="s">
        <v>232</v>
      </c>
      <c r="E30" s="175" t="s">
        <v>111</v>
      </c>
      <c r="F30" s="175" t="s">
        <v>112</v>
      </c>
      <c r="G30" s="175" t="s">
        <v>239</v>
      </c>
      <c r="H30" s="175" t="s">
        <v>240</v>
      </c>
      <c r="I30" s="128">
        <v>54720</v>
      </c>
      <c r="J30" s="128">
        <v>54720</v>
      </c>
      <c r="K30" s="24"/>
      <c r="L30" s="24"/>
      <c r="M30" s="128">
        <v>54720</v>
      </c>
      <c r="N30" s="24"/>
      <c r="O30" s="128"/>
      <c r="P30" s="128"/>
      <c r="Q30" s="128"/>
      <c r="R30" s="128"/>
      <c r="S30" s="128"/>
      <c r="T30" s="128"/>
      <c r="U30" s="128"/>
      <c r="V30" s="128"/>
      <c r="W30" s="128"/>
      <c r="X30" s="128"/>
    </row>
    <row r="31" ht="20.25" customHeight="1" spans="1:24">
      <c r="A31" s="175" t="s">
        <v>199</v>
      </c>
      <c r="B31" s="175" t="s">
        <v>70</v>
      </c>
      <c r="C31" s="175" t="s">
        <v>231</v>
      </c>
      <c r="D31" s="175" t="s">
        <v>232</v>
      </c>
      <c r="E31" s="175" t="s">
        <v>111</v>
      </c>
      <c r="F31" s="175" t="s">
        <v>112</v>
      </c>
      <c r="G31" s="175" t="s">
        <v>241</v>
      </c>
      <c r="H31" s="175" t="s">
        <v>242</v>
      </c>
      <c r="I31" s="128">
        <v>68400</v>
      </c>
      <c r="J31" s="128">
        <v>68400</v>
      </c>
      <c r="K31" s="24"/>
      <c r="L31" s="24"/>
      <c r="M31" s="128">
        <v>68400</v>
      </c>
      <c r="N31" s="24"/>
      <c r="O31" s="128"/>
      <c r="P31" s="128"/>
      <c r="Q31" s="128"/>
      <c r="R31" s="128"/>
      <c r="S31" s="128"/>
      <c r="T31" s="128"/>
      <c r="U31" s="128"/>
      <c r="V31" s="128"/>
      <c r="W31" s="128"/>
      <c r="X31" s="128"/>
    </row>
    <row r="32" ht="20.25" customHeight="1" spans="1:24">
      <c r="A32" s="175" t="s">
        <v>199</v>
      </c>
      <c r="B32" s="175" t="s">
        <v>70</v>
      </c>
      <c r="C32" s="175" t="s">
        <v>231</v>
      </c>
      <c r="D32" s="175" t="s">
        <v>232</v>
      </c>
      <c r="E32" s="175" t="s">
        <v>111</v>
      </c>
      <c r="F32" s="175" t="s">
        <v>112</v>
      </c>
      <c r="G32" s="175" t="s">
        <v>243</v>
      </c>
      <c r="H32" s="175" t="s">
        <v>244</v>
      </c>
      <c r="I32" s="128">
        <v>76950</v>
      </c>
      <c r="J32" s="128">
        <v>76950</v>
      </c>
      <c r="K32" s="24"/>
      <c r="L32" s="24"/>
      <c r="M32" s="128">
        <v>76950</v>
      </c>
      <c r="N32" s="24"/>
      <c r="O32" s="128"/>
      <c r="P32" s="128"/>
      <c r="Q32" s="128"/>
      <c r="R32" s="128"/>
      <c r="S32" s="128"/>
      <c r="T32" s="128"/>
      <c r="U32" s="128"/>
      <c r="V32" s="128"/>
      <c r="W32" s="128"/>
      <c r="X32" s="128"/>
    </row>
    <row r="33" ht="20.25" customHeight="1" spans="1:24">
      <c r="A33" s="175" t="s">
        <v>199</v>
      </c>
      <c r="B33" s="175" t="s">
        <v>70</v>
      </c>
      <c r="C33" s="175" t="s">
        <v>231</v>
      </c>
      <c r="D33" s="175" t="s">
        <v>232</v>
      </c>
      <c r="E33" s="175" t="s">
        <v>111</v>
      </c>
      <c r="F33" s="175" t="s">
        <v>112</v>
      </c>
      <c r="G33" s="175" t="s">
        <v>245</v>
      </c>
      <c r="H33" s="175" t="s">
        <v>246</v>
      </c>
      <c r="I33" s="128">
        <v>21660</v>
      </c>
      <c r="J33" s="128">
        <v>21660</v>
      </c>
      <c r="K33" s="24"/>
      <c r="L33" s="24"/>
      <c r="M33" s="128">
        <v>21660</v>
      </c>
      <c r="N33" s="24"/>
      <c r="O33" s="128"/>
      <c r="P33" s="128"/>
      <c r="Q33" s="128"/>
      <c r="R33" s="128"/>
      <c r="S33" s="128"/>
      <c r="T33" s="128"/>
      <c r="U33" s="128"/>
      <c r="V33" s="128"/>
      <c r="W33" s="128"/>
      <c r="X33" s="128"/>
    </row>
    <row r="34" ht="20.25" customHeight="1" spans="1:24">
      <c r="A34" s="175" t="s">
        <v>199</v>
      </c>
      <c r="B34" s="175" t="s">
        <v>70</v>
      </c>
      <c r="C34" s="175" t="s">
        <v>231</v>
      </c>
      <c r="D34" s="175" t="s">
        <v>232</v>
      </c>
      <c r="E34" s="175" t="s">
        <v>101</v>
      </c>
      <c r="F34" s="175" t="s">
        <v>102</v>
      </c>
      <c r="G34" s="175" t="s">
        <v>247</v>
      </c>
      <c r="H34" s="175" t="s">
        <v>248</v>
      </c>
      <c r="I34" s="128">
        <v>50400</v>
      </c>
      <c r="J34" s="128">
        <v>50400</v>
      </c>
      <c r="K34" s="24"/>
      <c r="L34" s="24"/>
      <c r="M34" s="128">
        <v>50400</v>
      </c>
      <c r="N34" s="24"/>
      <c r="O34" s="128"/>
      <c r="P34" s="128"/>
      <c r="Q34" s="128"/>
      <c r="R34" s="128"/>
      <c r="S34" s="128"/>
      <c r="T34" s="128"/>
      <c r="U34" s="128"/>
      <c r="V34" s="128"/>
      <c r="W34" s="128"/>
      <c r="X34" s="128"/>
    </row>
    <row r="35" ht="20.25" customHeight="1" spans="1:24">
      <c r="A35" s="175" t="s">
        <v>199</v>
      </c>
      <c r="B35" s="175" t="s">
        <v>70</v>
      </c>
      <c r="C35" s="175" t="s">
        <v>231</v>
      </c>
      <c r="D35" s="175" t="s">
        <v>232</v>
      </c>
      <c r="E35" s="175" t="s">
        <v>111</v>
      </c>
      <c r="F35" s="175" t="s">
        <v>112</v>
      </c>
      <c r="G35" s="175" t="s">
        <v>247</v>
      </c>
      <c r="H35" s="175" t="s">
        <v>248</v>
      </c>
      <c r="I35" s="128">
        <v>171000</v>
      </c>
      <c r="J35" s="128">
        <v>171000</v>
      </c>
      <c r="K35" s="24"/>
      <c r="L35" s="24"/>
      <c r="M35" s="128">
        <v>171000</v>
      </c>
      <c r="N35" s="24"/>
      <c r="O35" s="128"/>
      <c r="P35" s="128"/>
      <c r="Q35" s="128"/>
      <c r="R35" s="128"/>
      <c r="S35" s="128"/>
      <c r="T35" s="128"/>
      <c r="U35" s="128"/>
      <c r="V35" s="128"/>
      <c r="W35" s="128"/>
      <c r="X35" s="128"/>
    </row>
    <row r="36" ht="20.25" customHeight="1" spans="1:24">
      <c r="A36" s="175" t="s">
        <v>199</v>
      </c>
      <c r="B36" s="175" t="s">
        <v>70</v>
      </c>
      <c r="C36" s="175" t="s">
        <v>231</v>
      </c>
      <c r="D36" s="175" t="s">
        <v>232</v>
      </c>
      <c r="E36" s="175" t="s">
        <v>101</v>
      </c>
      <c r="F36" s="175" t="s">
        <v>102</v>
      </c>
      <c r="G36" s="175" t="s">
        <v>249</v>
      </c>
      <c r="H36" s="175" t="s">
        <v>250</v>
      </c>
      <c r="I36" s="128">
        <v>12600</v>
      </c>
      <c r="J36" s="128">
        <v>12600</v>
      </c>
      <c r="K36" s="24"/>
      <c r="L36" s="24"/>
      <c r="M36" s="128">
        <v>12600</v>
      </c>
      <c r="N36" s="24"/>
      <c r="O36" s="128"/>
      <c r="P36" s="128"/>
      <c r="Q36" s="128"/>
      <c r="R36" s="128"/>
      <c r="S36" s="128"/>
      <c r="T36" s="128"/>
      <c r="U36" s="128"/>
      <c r="V36" s="128"/>
      <c r="W36" s="128"/>
      <c r="X36" s="128"/>
    </row>
    <row r="37" ht="20.25" customHeight="1" spans="1:24">
      <c r="A37" s="175" t="s">
        <v>199</v>
      </c>
      <c r="B37" s="175" t="s">
        <v>70</v>
      </c>
      <c r="C37" s="175" t="s">
        <v>251</v>
      </c>
      <c r="D37" s="175" t="s">
        <v>252</v>
      </c>
      <c r="E37" s="175" t="s">
        <v>111</v>
      </c>
      <c r="F37" s="175" t="s">
        <v>112</v>
      </c>
      <c r="G37" s="175" t="s">
        <v>206</v>
      </c>
      <c r="H37" s="175" t="s">
        <v>207</v>
      </c>
      <c r="I37" s="128">
        <v>1692524</v>
      </c>
      <c r="J37" s="128">
        <v>1692524</v>
      </c>
      <c r="K37" s="24"/>
      <c r="L37" s="24"/>
      <c r="M37" s="128">
        <v>1692524</v>
      </c>
      <c r="N37" s="24"/>
      <c r="O37" s="128"/>
      <c r="P37" s="128"/>
      <c r="Q37" s="128"/>
      <c r="R37" s="128"/>
      <c r="S37" s="128"/>
      <c r="T37" s="128"/>
      <c r="U37" s="128"/>
      <c r="V37" s="128"/>
      <c r="W37" s="128"/>
      <c r="X37" s="128"/>
    </row>
    <row r="38" ht="20.25" customHeight="1" spans="1:24">
      <c r="A38" s="175" t="s">
        <v>199</v>
      </c>
      <c r="B38" s="175" t="s">
        <v>70</v>
      </c>
      <c r="C38" s="175" t="s">
        <v>251</v>
      </c>
      <c r="D38" s="175" t="s">
        <v>252</v>
      </c>
      <c r="E38" s="175" t="s">
        <v>111</v>
      </c>
      <c r="F38" s="175" t="s">
        <v>112</v>
      </c>
      <c r="G38" s="175" t="s">
        <v>208</v>
      </c>
      <c r="H38" s="175" t="s">
        <v>209</v>
      </c>
      <c r="I38" s="128">
        <v>1026000</v>
      </c>
      <c r="J38" s="128">
        <v>1026000</v>
      </c>
      <c r="K38" s="24"/>
      <c r="L38" s="24"/>
      <c r="M38" s="128">
        <v>1026000</v>
      </c>
      <c r="N38" s="24"/>
      <c r="O38" s="128"/>
      <c r="P38" s="128"/>
      <c r="Q38" s="128"/>
      <c r="R38" s="128"/>
      <c r="S38" s="128"/>
      <c r="T38" s="128"/>
      <c r="U38" s="128"/>
      <c r="V38" s="128"/>
      <c r="W38" s="128"/>
      <c r="X38" s="128"/>
    </row>
    <row r="39" ht="20.25" customHeight="1" spans="1:24">
      <c r="A39" s="175" t="s">
        <v>199</v>
      </c>
      <c r="B39" s="175" t="s">
        <v>70</v>
      </c>
      <c r="C39" s="175" t="s">
        <v>253</v>
      </c>
      <c r="D39" s="175" t="s">
        <v>254</v>
      </c>
      <c r="E39" s="175" t="s">
        <v>101</v>
      </c>
      <c r="F39" s="175" t="s">
        <v>102</v>
      </c>
      <c r="G39" s="175" t="s">
        <v>255</v>
      </c>
      <c r="H39" s="175" t="s">
        <v>256</v>
      </c>
      <c r="I39" s="128">
        <v>428400</v>
      </c>
      <c r="J39" s="128">
        <v>428400</v>
      </c>
      <c r="K39" s="24"/>
      <c r="L39" s="24"/>
      <c r="M39" s="128">
        <v>428400</v>
      </c>
      <c r="N39" s="24"/>
      <c r="O39" s="128"/>
      <c r="P39" s="128"/>
      <c r="Q39" s="128"/>
      <c r="R39" s="128"/>
      <c r="S39" s="128"/>
      <c r="T39" s="128"/>
      <c r="U39" s="128"/>
      <c r="V39" s="128"/>
      <c r="W39" s="128"/>
      <c r="X39" s="128"/>
    </row>
    <row r="40" ht="20.25" customHeight="1" spans="1:24">
      <c r="A40" s="175" t="s">
        <v>199</v>
      </c>
      <c r="B40" s="175" t="s">
        <v>70</v>
      </c>
      <c r="C40" s="175" t="s">
        <v>257</v>
      </c>
      <c r="D40" s="175" t="s">
        <v>258</v>
      </c>
      <c r="E40" s="175" t="s">
        <v>101</v>
      </c>
      <c r="F40" s="175" t="s">
        <v>102</v>
      </c>
      <c r="G40" s="175" t="s">
        <v>247</v>
      </c>
      <c r="H40" s="175" t="s">
        <v>248</v>
      </c>
      <c r="I40" s="128">
        <v>8400</v>
      </c>
      <c r="J40" s="128">
        <v>8400</v>
      </c>
      <c r="K40" s="24"/>
      <c r="L40" s="24"/>
      <c r="M40" s="128">
        <v>8400</v>
      </c>
      <c r="N40" s="24"/>
      <c r="O40" s="128"/>
      <c r="P40" s="128"/>
      <c r="Q40" s="128"/>
      <c r="R40" s="128"/>
      <c r="S40" s="128"/>
      <c r="T40" s="128"/>
      <c r="U40" s="128"/>
      <c r="V40" s="128"/>
      <c r="W40" s="128"/>
      <c r="X40" s="128"/>
    </row>
    <row r="41" ht="20.25" customHeight="1" spans="1:24">
      <c r="A41" s="175" t="s">
        <v>199</v>
      </c>
      <c r="B41" s="175" t="s">
        <v>70</v>
      </c>
      <c r="C41" s="175" t="s">
        <v>259</v>
      </c>
      <c r="D41" s="175" t="s">
        <v>260</v>
      </c>
      <c r="E41" s="175" t="s">
        <v>111</v>
      </c>
      <c r="F41" s="175" t="s">
        <v>112</v>
      </c>
      <c r="G41" s="175" t="s">
        <v>261</v>
      </c>
      <c r="H41" s="175" t="s">
        <v>262</v>
      </c>
      <c r="I41" s="128">
        <v>198000</v>
      </c>
      <c r="J41" s="128">
        <v>198000</v>
      </c>
      <c r="K41" s="24"/>
      <c r="L41" s="24"/>
      <c r="M41" s="128">
        <v>198000</v>
      </c>
      <c r="N41" s="24"/>
      <c r="O41" s="128"/>
      <c r="P41" s="128"/>
      <c r="Q41" s="128"/>
      <c r="R41" s="128"/>
      <c r="S41" s="128"/>
      <c r="T41" s="128"/>
      <c r="U41" s="128"/>
      <c r="V41" s="128"/>
      <c r="W41" s="128"/>
      <c r="X41" s="128"/>
    </row>
    <row r="42" ht="17.25" customHeight="1" spans="1:24">
      <c r="A42" s="33" t="s">
        <v>172</v>
      </c>
      <c r="B42" s="34"/>
      <c r="C42" s="176"/>
      <c r="D42" s="176"/>
      <c r="E42" s="176"/>
      <c r="F42" s="176"/>
      <c r="G42" s="176"/>
      <c r="H42" s="177"/>
      <c r="I42" s="128">
        <v>12819655.02</v>
      </c>
      <c r="J42" s="128">
        <v>12819655.02</v>
      </c>
      <c r="K42" s="128"/>
      <c r="L42" s="128"/>
      <c r="M42" s="128">
        <v>12819655.02</v>
      </c>
      <c r="N42" s="128"/>
      <c r="O42" s="128"/>
      <c r="P42" s="128"/>
      <c r="Q42" s="128"/>
      <c r="R42" s="128"/>
      <c r="S42" s="128"/>
      <c r="T42" s="128"/>
      <c r="U42" s="128"/>
      <c r="V42" s="128"/>
      <c r="W42" s="128"/>
      <c r="X42" s="128"/>
    </row>
  </sheetData>
  <mergeCells count="31">
    <mergeCell ref="A3:X3"/>
    <mergeCell ref="A4:H4"/>
    <mergeCell ref="I5:X5"/>
    <mergeCell ref="J6:N6"/>
    <mergeCell ref="O6:Q6"/>
    <mergeCell ref="S6:X6"/>
    <mergeCell ref="A42:H42"/>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workbookViewId="0">
      <pane ySplit="1" topLeftCell="A30" activePane="bottomLeft" state="frozen"/>
      <selection/>
      <selection pane="bottomLeft" activeCell="H5" sqref="H5:H8"/>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65"/>
      <c r="E2" s="2"/>
      <c r="F2" s="2"/>
      <c r="G2" s="2"/>
      <c r="H2" s="2"/>
      <c r="U2" s="165"/>
      <c r="W2" s="170" t="s">
        <v>263</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"单位名称："&amp;"官渡区大板桥街道社区卫生服务中心"</f>
        <v>单位名称：官渡区大板桥街道社区卫生服务中心</v>
      </c>
      <c r="B4" s="6"/>
      <c r="C4" s="6"/>
      <c r="D4" s="6"/>
      <c r="E4" s="6"/>
      <c r="F4" s="6"/>
      <c r="G4" s="6"/>
      <c r="H4" s="6"/>
      <c r="I4" s="7"/>
      <c r="J4" s="7"/>
      <c r="K4" s="7"/>
      <c r="L4" s="7"/>
      <c r="M4" s="7"/>
      <c r="N4" s="7"/>
      <c r="O4" s="7"/>
      <c r="P4" s="7"/>
      <c r="Q4" s="7"/>
      <c r="U4" s="165"/>
      <c r="W4" s="143" t="s">
        <v>1</v>
      </c>
    </row>
    <row r="5" ht="21.75" customHeight="1" spans="1:23">
      <c r="A5" s="9" t="s">
        <v>264</v>
      </c>
      <c r="B5" s="10" t="s">
        <v>183</v>
      </c>
      <c r="C5" s="9" t="s">
        <v>184</v>
      </c>
      <c r="D5" s="9" t="s">
        <v>265</v>
      </c>
      <c r="E5" s="10" t="s">
        <v>185</v>
      </c>
      <c r="F5" s="10" t="s">
        <v>186</v>
      </c>
      <c r="G5" s="10" t="s">
        <v>266</v>
      </c>
      <c r="H5" s="10" t="s">
        <v>267</v>
      </c>
      <c r="I5" s="28" t="s">
        <v>55</v>
      </c>
      <c r="J5" s="11" t="s">
        <v>268</v>
      </c>
      <c r="K5" s="12"/>
      <c r="L5" s="12"/>
      <c r="M5" s="13"/>
      <c r="N5" s="11" t="s">
        <v>191</v>
      </c>
      <c r="O5" s="12"/>
      <c r="P5" s="13"/>
      <c r="Q5" s="10" t="s">
        <v>61</v>
      </c>
      <c r="R5" s="11" t="s">
        <v>62</v>
      </c>
      <c r="S5" s="12"/>
      <c r="T5" s="12"/>
      <c r="U5" s="12"/>
      <c r="V5" s="12"/>
      <c r="W5" s="13"/>
    </row>
    <row r="6" ht="21.75" customHeight="1" spans="1:23">
      <c r="A6" s="14"/>
      <c r="B6" s="29"/>
      <c r="C6" s="14"/>
      <c r="D6" s="14"/>
      <c r="E6" s="15"/>
      <c r="F6" s="15"/>
      <c r="G6" s="15"/>
      <c r="H6" s="15"/>
      <c r="I6" s="29"/>
      <c r="J6" s="166" t="s">
        <v>58</v>
      </c>
      <c r="K6" s="167"/>
      <c r="L6" s="10" t="s">
        <v>59</v>
      </c>
      <c r="M6" s="10" t="s">
        <v>60</v>
      </c>
      <c r="N6" s="10" t="s">
        <v>58</v>
      </c>
      <c r="O6" s="10" t="s">
        <v>59</v>
      </c>
      <c r="P6" s="10" t="s">
        <v>60</v>
      </c>
      <c r="Q6" s="15"/>
      <c r="R6" s="10" t="s">
        <v>57</v>
      </c>
      <c r="S6" s="10" t="s">
        <v>64</v>
      </c>
      <c r="T6" s="10" t="s">
        <v>197</v>
      </c>
      <c r="U6" s="10" t="s">
        <v>66</v>
      </c>
      <c r="V6" s="10" t="s">
        <v>67</v>
      </c>
      <c r="W6" s="10" t="s">
        <v>68</v>
      </c>
    </row>
    <row r="7" ht="21" customHeight="1" spans="1:23">
      <c r="A7" s="29"/>
      <c r="B7" s="29"/>
      <c r="C7" s="29"/>
      <c r="D7" s="29"/>
      <c r="E7" s="29"/>
      <c r="F7" s="29"/>
      <c r="G7" s="29"/>
      <c r="H7" s="29"/>
      <c r="I7" s="29"/>
      <c r="J7" s="168" t="s">
        <v>57</v>
      </c>
      <c r="K7" s="169"/>
      <c r="L7" s="29"/>
      <c r="M7" s="29"/>
      <c r="N7" s="29"/>
      <c r="O7" s="29"/>
      <c r="P7" s="29"/>
      <c r="Q7" s="29"/>
      <c r="R7" s="29"/>
      <c r="S7" s="29"/>
      <c r="T7" s="29"/>
      <c r="U7" s="29"/>
      <c r="V7" s="29"/>
      <c r="W7" s="29"/>
    </row>
    <row r="8" ht="39.75" customHeight="1" spans="1:23">
      <c r="A8" s="17"/>
      <c r="B8" s="19"/>
      <c r="C8" s="17"/>
      <c r="D8" s="17"/>
      <c r="E8" s="18"/>
      <c r="F8" s="18"/>
      <c r="G8" s="18"/>
      <c r="H8" s="18"/>
      <c r="I8" s="19"/>
      <c r="J8" s="160" t="s">
        <v>57</v>
      </c>
      <c r="K8" s="160" t="s">
        <v>269</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6">
        <v>12</v>
      </c>
      <c r="M9" s="36">
        <v>13</v>
      </c>
      <c r="N9" s="36">
        <v>14</v>
      </c>
      <c r="O9" s="36">
        <v>15</v>
      </c>
      <c r="P9" s="36">
        <v>16</v>
      </c>
      <c r="Q9" s="36">
        <v>17</v>
      </c>
      <c r="R9" s="36">
        <v>18</v>
      </c>
      <c r="S9" s="36">
        <v>19</v>
      </c>
      <c r="T9" s="36">
        <v>20</v>
      </c>
      <c r="U9" s="20">
        <v>21</v>
      </c>
      <c r="V9" s="36">
        <v>22</v>
      </c>
      <c r="W9" s="20">
        <v>23</v>
      </c>
    </row>
    <row r="10" ht="21.75" customHeight="1" spans="1:23">
      <c r="A10" s="162" t="s">
        <v>211</v>
      </c>
      <c r="B10" s="162" t="s">
        <v>270</v>
      </c>
      <c r="C10" s="162" t="s">
        <v>271</v>
      </c>
      <c r="D10" s="162" t="s">
        <v>70</v>
      </c>
      <c r="E10" s="162" t="s">
        <v>111</v>
      </c>
      <c r="F10" s="162" t="s">
        <v>112</v>
      </c>
      <c r="G10" s="162" t="s">
        <v>208</v>
      </c>
      <c r="H10" s="162" t="s">
        <v>209</v>
      </c>
      <c r="I10" s="128">
        <v>7000000</v>
      </c>
      <c r="J10" s="128"/>
      <c r="K10" s="128"/>
      <c r="L10" s="128"/>
      <c r="M10" s="128"/>
      <c r="N10" s="128"/>
      <c r="O10" s="128"/>
      <c r="P10" s="128"/>
      <c r="Q10" s="128"/>
      <c r="R10" s="128">
        <v>7000000</v>
      </c>
      <c r="S10" s="128">
        <v>7000000</v>
      </c>
      <c r="T10" s="128"/>
      <c r="U10" s="128"/>
      <c r="V10" s="128"/>
      <c r="W10" s="128"/>
    </row>
    <row r="11" ht="21.75" customHeight="1" spans="1:23">
      <c r="A11" s="162" t="s">
        <v>211</v>
      </c>
      <c r="B11" s="162" t="s">
        <v>270</v>
      </c>
      <c r="C11" s="162" t="s">
        <v>271</v>
      </c>
      <c r="D11" s="162" t="s">
        <v>70</v>
      </c>
      <c r="E11" s="162" t="s">
        <v>111</v>
      </c>
      <c r="F11" s="162" t="s">
        <v>112</v>
      </c>
      <c r="G11" s="162" t="s">
        <v>220</v>
      </c>
      <c r="H11" s="162" t="s">
        <v>221</v>
      </c>
      <c r="I11" s="128">
        <v>3000000</v>
      </c>
      <c r="J11" s="128"/>
      <c r="K11" s="128"/>
      <c r="L11" s="128"/>
      <c r="M11" s="128"/>
      <c r="N11" s="128"/>
      <c r="O11" s="128"/>
      <c r="P11" s="128"/>
      <c r="Q11" s="128"/>
      <c r="R11" s="128">
        <v>3000000</v>
      </c>
      <c r="S11" s="128"/>
      <c r="T11" s="128"/>
      <c r="U11" s="128"/>
      <c r="V11" s="128"/>
      <c r="W11" s="128">
        <v>3000000</v>
      </c>
    </row>
    <row r="12" ht="21.75" customHeight="1" spans="1:23">
      <c r="A12" s="162" t="s">
        <v>211</v>
      </c>
      <c r="B12" s="162" t="s">
        <v>270</v>
      </c>
      <c r="C12" s="162" t="s">
        <v>271</v>
      </c>
      <c r="D12" s="162" t="s">
        <v>70</v>
      </c>
      <c r="E12" s="162" t="s">
        <v>111</v>
      </c>
      <c r="F12" s="162" t="s">
        <v>112</v>
      </c>
      <c r="G12" s="162" t="s">
        <v>272</v>
      </c>
      <c r="H12" s="162" t="s">
        <v>273</v>
      </c>
      <c r="I12" s="128">
        <v>4000000</v>
      </c>
      <c r="J12" s="128"/>
      <c r="K12" s="128"/>
      <c r="L12" s="128"/>
      <c r="M12" s="128"/>
      <c r="N12" s="128"/>
      <c r="O12" s="128"/>
      <c r="P12" s="128"/>
      <c r="Q12" s="128"/>
      <c r="R12" s="128">
        <v>4000000</v>
      </c>
      <c r="S12" s="128"/>
      <c r="T12" s="128"/>
      <c r="U12" s="128"/>
      <c r="V12" s="128"/>
      <c r="W12" s="128">
        <v>4000000</v>
      </c>
    </row>
    <row r="13" ht="21.75" customHeight="1" spans="1:23">
      <c r="A13" s="162" t="s">
        <v>274</v>
      </c>
      <c r="B13" s="162" t="s">
        <v>275</v>
      </c>
      <c r="C13" s="162" t="s">
        <v>276</v>
      </c>
      <c r="D13" s="162" t="s">
        <v>70</v>
      </c>
      <c r="E13" s="162" t="s">
        <v>111</v>
      </c>
      <c r="F13" s="162" t="s">
        <v>112</v>
      </c>
      <c r="G13" s="162" t="s">
        <v>233</v>
      </c>
      <c r="H13" s="162" t="s">
        <v>234</v>
      </c>
      <c r="I13" s="128">
        <v>1980544</v>
      </c>
      <c r="J13" s="128"/>
      <c r="K13" s="128"/>
      <c r="L13" s="128"/>
      <c r="M13" s="128"/>
      <c r="N13" s="128"/>
      <c r="O13" s="128"/>
      <c r="P13" s="128"/>
      <c r="Q13" s="128"/>
      <c r="R13" s="128">
        <v>1980544</v>
      </c>
      <c r="S13" s="128">
        <v>1980544</v>
      </c>
      <c r="T13" s="128"/>
      <c r="U13" s="128"/>
      <c r="V13" s="128"/>
      <c r="W13" s="128"/>
    </row>
    <row r="14" ht="21.75" customHeight="1" spans="1:23">
      <c r="A14" s="162" t="s">
        <v>274</v>
      </c>
      <c r="B14" s="162" t="s">
        <v>275</v>
      </c>
      <c r="C14" s="162" t="s">
        <v>276</v>
      </c>
      <c r="D14" s="162" t="s">
        <v>70</v>
      </c>
      <c r="E14" s="162" t="s">
        <v>111</v>
      </c>
      <c r="F14" s="162" t="s">
        <v>112</v>
      </c>
      <c r="G14" s="162" t="s">
        <v>277</v>
      </c>
      <c r="H14" s="162" t="s">
        <v>278</v>
      </c>
      <c r="I14" s="128">
        <v>190000</v>
      </c>
      <c r="J14" s="128"/>
      <c r="K14" s="128"/>
      <c r="L14" s="128"/>
      <c r="M14" s="128"/>
      <c r="N14" s="128"/>
      <c r="O14" s="128"/>
      <c r="P14" s="128"/>
      <c r="Q14" s="128"/>
      <c r="R14" s="128">
        <v>190000</v>
      </c>
      <c r="S14" s="128">
        <v>190000</v>
      </c>
      <c r="T14" s="128"/>
      <c r="U14" s="128"/>
      <c r="V14" s="128"/>
      <c r="W14" s="128"/>
    </row>
    <row r="15" ht="21.75" customHeight="1" spans="1:23">
      <c r="A15" s="162" t="s">
        <v>274</v>
      </c>
      <c r="B15" s="162" t="s">
        <v>275</v>
      </c>
      <c r="C15" s="162" t="s">
        <v>276</v>
      </c>
      <c r="D15" s="162" t="s">
        <v>70</v>
      </c>
      <c r="E15" s="162" t="s">
        <v>111</v>
      </c>
      <c r="F15" s="162" t="s">
        <v>112</v>
      </c>
      <c r="G15" s="162" t="s">
        <v>235</v>
      </c>
      <c r="H15" s="162" t="s">
        <v>236</v>
      </c>
      <c r="I15" s="128">
        <v>70000</v>
      </c>
      <c r="J15" s="128"/>
      <c r="K15" s="128"/>
      <c r="L15" s="128"/>
      <c r="M15" s="128"/>
      <c r="N15" s="128"/>
      <c r="O15" s="128"/>
      <c r="P15" s="128"/>
      <c r="Q15" s="128"/>
      <c r="R15" s="128">
        <v>70000</v>
      </c>
      <c r="S15" s="128">
        <v>70000</v>
      </c>
      <c r="T15" s="128"/>
      <c r="U15" s="128"/>
      <c r="V15" s="128"/>
      <c r="W15" s="128"/>
    </row>
    <row r="16" ht="21.75" customHeight="1" spans="1:23">
      <c r="A16" s="162" t="s">
        <v>274</v>
      </c>
      <c r="B16" s="162" t="s">
        <v>275</v>
      </c>
      <c r="C16" s="162" t="s">
        <v>276</v>
      </c>
      <c r="D16" s="162" t="s">
        <v>70</v>
      </c>
      <c r="E16" s="162" t="s">
        <v>111</v>
      </c>
      <c r="F16" s="162" t="s">
        <v>112</v>
      </c>
      <c r="G16" s="162" t="s">
        <v>237</v>
      </c>
      <c r="H16" s="162" t="s">
        <v>238</v>
      </c>
      <c r="I16" s="128">
        <v>280000</v>
      </c>
      <c r="J16" s="128"/>
      <c r="K16" s="128"/>
      <c r="L16" s="128"/>
      <c r="M16" s="128"/>
      <c r="N16" s="128"/>
      <c r="O16" s="128"/>
      <c r="P16" s="128"/>
      <c r="Q16" s="128"/>
      <c r="R16" s="128">
        <v>280000</v>
      </c>
      <c r="S16" s="128">
        <v>280000</v>
      </c>
      <c r="T16" s="128"/>
      <c r="U16" s="128"/>
      <c r="V16" s="128"/>
      <c r="W16" s="128"/>
    </row>
    <row r="17" ht="21.75" customHeight="1" spans="1:23">
      <c r="A17" s="162" t="s">
        <v>274</v>
      </c>
      <c r="B17" s="162" t="s">
        <v>275</v>
      </c>
      <c r="C17" s="162" t="s">
        <v>276</v>
      </c>
      <c r="D17" s="162" t="s">
        <v>70</v>
      </c>
      <c r="E17" s="162" t="s">
        <v>111</v>
      </c>
      <c r="F17" s="162" t="s">
        <v>112</v>
      </c>
      <c r="G17" s="162" t="s">
        <v>239</v>
      </c>
      <c r="H17" s="162" t="s">
        <v>240</v>
      </c>
      <c r="I17" s="128">
        <v>100000</v>
      </c>
      <c r="J17" s="128"/>
      <c r="K17" s="128"/>
      <c r="L17" s="128"/>
      <c r="M17" s="128"/>
      <c r="N17" s="128"/>
      <c r="O17" s="128"/>
      <c r="P17" s="128"/>
      <c r="Q17" s="128"/>
      <c r="R17" s="128">
        <v>100000</v>
      </c>
      <c r="S17" s="128">
        <v>100000</v>
      </c>
      <c r="T17" s="128"/>
      <c r="U17" s="128"/>
      <c r="V17" s="128"/>
      <c r="W17" s="128"/>
    </row>
    <row r="18" ht="21.75" customHeight="1" spans="1:23">
      <c r="A18" s="162" t="s">
        <v>274</v>
      </c>
      <c r="B18" s="162" t="s">
        <v>275</v>
      </c>
      <c r="C18" s="162" t="s">
        <v>276</v>
      </c>
      <c r="D18" s="162" t="s">
        <v>70</v>
      </c>
      <c r="E18" s="162" t="s">
        <v>111</v>
      </c>
      <c r="F18" s="162" t="s">
        <v>112</v>
      </c>
      <c r="G18" s="162" t="s">
        <v>279</v>
      </c>
      <c r="H18" s="162" t="s">
        <v>280</v>
      </c>
      <c r="I18" s="128">
        <v>600000</v>
      </c>
      <c r="J18" s="128"/>
      <c r="K18" s="128"/>
      <c r="L18" s="128"/>
      <c r="M18" s="128"/>
      <c r="N18" s="128"/>
      <c r="O18" s="128"/>
      <c r="P18" s="128"/>
      <c r="Q18" s="128"/>
      <c r="R18" s="128">
        <v>600000</v>
      </c>
      <c r="S18" s="128">
        <v>600000</v>
      </c>
      <c r="T18" s="128"/>
      <c r="U18" s="128"/>
      <c r="V18" s="128"/>
      <c r="W18" s="128"/>
    </row>
    <row r="19" ht="21.75" customHeight="1" spans="1:23">
      <c r="A19" s="162" t="s">
        <v>274</v>
      </c>
      <c r="B19" s="162" t="s">
        <v>275</v>
      </c>
      <c r="C19" s="162" t="s">
        <v>276</v>
      </c>
      <c r="D19" s="162" t="s">
        <v>70</v>
      </c>
      <c r="E19" s="162" t="s">
        <v>111</v>
      </c>
      <c r="F19" s="162" t="s">
        <v>112</v>
      </c>
      <c r="G19" s="162" t="s">
        <v>281</v>
      </c>
      <c r="H19" s="162" t="s">
        <v>282</v>
      </c>
      <c r="I19" s="128">
        <v>6730000</v>
      </c>
      <c r="J19" s="128"/>
      <c r="K19" s="128"/>
      <c r="L19" s="128"/>
      <c r="M19" s="128"/>
      <c r="N19" s="128"/>
      <c r="O19" s="128"/>
      <c r="P19" s="128"/>
      <c r="Q19" s="128"/>
      <c r="R19" s="128">
        <v>6730000</v>
      </c>
      <c r="S19" s="128">
        <v>6730000</v>
      </c>
      <c r="T19" s="128"/>
      <c r="U19" s="128"/>
      <c r="V19" s="128"/>
      <c r="W19" s="128"/>
    </row>
    <row r="20" ht="21.75" customHeight="1" spans="1:23">
      <c r="A20" s="162" t="s">
        <v>274</v>
      </c>
      <c r="B20" s="162" t="s">
        <v>275</v>
      </c>
      <c r="C20" s="162" t="s">
        <v>276</v>
      </c>
      <c r="D20" s="162" t="s">
        <v>70</v>
      </c>
      <c r="E20" s="162" t="s">
        <v>111</v>
      </c>
      <c r="F20" s="162" t="s">
        <v>112</v>
      </c>
      <c r="G20" s="162" t="s">
        <v>245</v>
      </c>
      <c r="H20" s="162" t="s">
        <v>246</v>
      </c>
      <c r="I20" s="128">
        <v>510000</v>
      </c>
      <c r="J20" s="128"/>
      <c r="K20" s="128"/>
      <c r="L20" s="128"/>
      <c r="M20" s="128"/>
      <c r="N20" s="128"/>
      <c r="O20" s="128"/>
      <c r="P20" s="128"/>
      <c r="Q20" s="128"/>
      <c r="R20" s="128">
        <v>510000</v>
      </c>
      <c r="S20" s="128">
        <v>510000</v>
      </c>
      <c r="T20" s="128"/>
      <c r="U20" s="128"/>
      <c r="V20" s="128"/>
      <c r="W20" s="128"/>
    </row>
    <row r="21" ht="21.75" customHeight="1" spans="1:23">
      <c r="A21" s="162" t="s">
        <v>274</v>
      </c>
      <c r="B21" s="162" t="s">
        <v>275</v>
      </c>
      <c r="C21" s="162" t="s">
        <v>276</v>
      </c>
      <c r="D21" s="162" t="s">
        <v>70</v>
      </c>
      <c r="E21" s="162" t="s">
        <v>111</v>
      </c>
      <c r="F21" s="162" t="s">
        <v>112</v>
      </c>
      <c r="G21" s="162" t="s">
        <v>283</v>
      </c>
      <c r="H21" s="162" t="s">
        <v>284</v>
      </c>
      <c r="I21" s="128">
        <v>12340000</v>
      </c>
      <c r="J21" s="128"/>
      <c r="K21" s="128"/>
      <c r="L21" s="128"/>
      <c r="M21" s="128"/>
      <c r="N21" s="128"/>
      <c r="O21" s="128"/>
      <c r="P21" s="128"/>
      <c r="Q21" s="128"/>
      <c r="R21" s="128">
        <v>12340000</v>
      </c>
      <c r="S21" s="128">
        <v>12340000</v>
      </c>
      <c r="T21" s="128"/>
      <c r="U21" s="128"/>
      <c r="V21" s="128"/>
      <c r="W21" s="128"/>
    </row>
    <row r="22" ht="21.75" customHeight="1" spans="1:23">
      <c r="A22" s="162" t="s">
        <v>274</v>
      </c>
      <c r="B22" s="162" t="s">
        <v>275</v>
      </c>
      <c r="C22" s="162" t="s">
        <v>276</v>
      </c>
      <c r="D22" s="162" t="s">
        <v>70</v>
      </c>
      <c r="E22" s="162" t="s">
        <v>111</v>
      </c>
      <c r="F22" s="162" t="s">
        <v>112</v>
      </c>
      <c r="G22" s="162" t="s">
        <v>285</v>
      </c>
      <c r="H22" s="162" t="s">
        <v>286</v>
      </c>
      <c r="I22" s="128">
        <v>175000</v>
      </c>
      <c r="J22" s="128"/>
      <c r="K22" s="128"/>
      <c r="L22" s="128"/>
      <c r="M22" s="128"/>
      <c r="N22" s="128"/>
      <c r="O22" s="128"/>
      <c r="P22" s="128"/>
      <c r="Q22" s="128"/>
      <c r="R22" s="128">
        <v>175000</v>
      </c>
      <c r="S22" s="128">
        <v>175000</v>
      </c>
      <c r="T22" s="128"/>
      <c r="U22" s="128"/>
      <c r="V22" s="128"/>
      <c r="W22" s="128"/>
    </row>
    <row r="23" ht="21.75" customHeight="1" spans="1:23">
      <c r="A23" s="162" t="s">
        <v>274</v>
      </c>
      <c r="B23" s="162" t="s">
        <v>275</v>
      </c>
      <c r="C23" s="162" t="s">
        <v>276</v>
      </c>
      <c r="D23" s="162" t="s">
        <v>70</v>
      </c>
      <c r="E23" s="162" t="s">
        <v>111</v>
      </c>
      <c r="F23" s="162" t="s">
        <v>112</v>
      </c>
      <c r="G23" s="162" t="s">
        <v>247</v>
      </c>
      <c r="H23" s="162" t="s">
        <v>248</v>
      </c>
      <c r="I23" s="128">
        <v>1255000</v>
      </c>
      <c r="J23" s="128"/>
      <c r="K23" s="128"/>
      <c r="L23" s="128"/>
      <c r="M23" s="128"/>
      <c r="N23" s="128"/>
      <c r="O23" s="128"/>
      <c r="P23" s="128"/>
      <c r="Q23" s="128"/>
      <c r="R23" s="128">
        <v>1255000</v>
      </c>
      <c r="S23" s="128">
        <v>1255000</v>
      </c>
      <c r="T23" s="128"/>
      <c r="U23" s="128"/>
      <c r="V23" s="128"/>
      <c r="W23" s="128"/>
    </row>
    <row r="24" ht="21.75" customHeight="1" spans="1:23">
      <c r="A24" s="162" t="s">
        <v>287</v>
      </c>
      <c r="B24" s="162" t="s">
        <v>288</v>
      </c>
      <c r="C24" s="162" t="s">
        <v>289</v>
      </c>
      <c r="D24" s="162" t="s">
        <v>70</v>
      </c>
      <c r="E24" s="162" t="s">
        <v>111</v>
      </c>
      <c r="F24" s="162" t="s">
        <v>112</v>
      </c>
      <c r="G24" s="162" t="s">
        <v>290</v>
      </c>
      <c r="H24" s="162" t="s">
        <v>291</v>
      </c>
      <c r="I24" s="128">
        <v>290500</v>
      </c>
      <c r="J24" s="128"/>
      <c r="K24" s="128"/>
      <c r="L24" s="128"/>
      <c r="M24" s="128"/>
      <c r="N24" s="128"/>
      <c r="O24" s="128"/>
      <c r="P24" s="128"/>
      <c r="Q24" s="128"/>
      <c r="R24" s="128">
        <v>290500</v>
      </c>
      <c r="S24" s="128"/>
      <c r="T24" s="128"/>
      <c r="U24" s="128"/>
      <c r="V24" s="128"/>
      <c r="W24" s="128">
        <v>290500</v>
      </c>
    </row>
    <row r="25" ht="21.75" customHeight="1" spans="1:23">
      <c r="A25" s="162" t="s">
        <v>287</v>
      </c>
      <c r="B25" s="162" t="s">
        <v>292</v>
      </c>
      <c r="C25" s="162" t="s">
        <v>293</v>
      </c>
      <c r="D25" s="162" t="s">
        <v>70</v>
      </c>
      <c r="E25" s="162" t="s">
        <v>111</v>
      </c>
      <c r="F25" s="162" t="s">
        <v>112</v>
      </c>
      <c r="G25" s="162" t="s">
        <v>233</v>
      </c>
      <c r="H25" s="162" t="s">
        <v>234</v>
      </c>
      <c r="I25" s="128">
        <v>300000</v>
      </c>
      <c r="J25" s="128"/>
      <c r="K25" s="128"/>
      <c r="L25" s="128"/>
      <c r="M25" s="128"/>
      <c r="N25" s="128"/>
      <c r="O25" s="128"/>
      <c r="P25" s="128"/>
      <c r="Q25" s="128"/>
      <c r="R25" s="128">
        <v>300000</v>
      </c>
      <c r="S25" s="128"/>
      <c r="T25" s="128"/>
      <c r="U25" s="128"/>
      <c r="V25" s="128"/>
      <c r="W25" s="128">
        <v>300000</v>
      </c>
    </row>
    <row r="26" ht="21.75" customHeight="1" spans="1:23">
      <c r="A26" s="162" t="s">
        <v>287</v>
      </c>
      <c r="B26" s="162" t="s">
        <v>294</v>
      </c>
      <c r="C26" s="162" t="s">
        <v>295</v>
      </c>
      <c r="D26" s="162" t="s">
        <v>70</v>
      </c>
      <c r="E26" s="162" t="s">
        <v>111</v>
      </c>
      <c r="F26" s="162" t="s">
        <v>112</v>
      </c>
      <c r="G26" s="162" t="s">
        <v>255</v>
      </c>
      <c r="H26" s="162" t="s">
        <v>256</v>
      </c>
      <c r="I26" s="128">
        <v>417600</v>
      </c>
      <c r="J26" s="128">
        <v>417600</v>
      </c>
      <c r="K26" s="128">
        <v>417600</v>
      </c>
      <c r="L26" s="128"/>
      <c r="M26" s="128"/>
      <c r="N26" s="128"/>
      <c r="O26" s="128"/>
      <c r="P26" s="128"/>
      <c r="Q26" s="128"/>
      <c r="R26" s="128"/>
      <c r="S26" s="128"/>
      <c r="T26" s="128"/>
      <c r="U26" s="128"/>
      <c r="V26" s="128"/>
      <c r="W26" s="128"/>
    </row>
    <row r="27" ht="21.75" customHeight="1" spans="1:23">
      <c r="A27" s="162" t="s">
        <v>287</v>
      </c>
      <c r="B27" s="162" t="s">
        <v>296</v>
      </c>
      <c r="C27" s="162" t="s">
        <v>297</v>
      </c>
      <c r="D27" s="162" t="s">
        <v>70</v>
      </c>
      <c r="E27" s="162" t="s">
        <v>115</v>
      </c>
      <c r="F27" s="162" t="s">
        <v>116</v>
      </c>
      <c r="G27" s="162" t="s">
        <v>298</v>
      </c>
      <c r="H27" s="162" t="s">
        <v>299</v>
      </c>
      <c r="I27" s="128">
        <v>1761331.97</v>
      </c>
      <c r="J27" s="128">
        <v>1761331.97</v>
      </c>
      <c r="K27" s="128">
        <v>1761331.97</v>
      </c>
      <c r="L27" s="128"/>
      <c r="M27" s="128"/>
      <c r="N27" s="128"/>
      <c r="O27" s="128"/>
      <c r="P27" s="128"/>
      <c r="Q27" s="128"/>
      <c r="R27" s="128"/>
      <c r="S27" s="128"/>
      <c r="T27" s="128"/>
      <c r="U27" s="128"/>
      <c r="V27" s="128"/>
      <c r="W27" s="128"/>
    </row>
    <row r="28" ht="21.75" customHeight="1" spans="1:23">
      <c r="A28" s="162" t="s">
        <v>287</v>
      </c>
      <c r="B28" s="162" t="s">
        <v>300</v>
      </c>
      <c r="C28" s="162" t="s">
        <v>301</v>
      </c>
      <c r="D28" s="162" t="s">
        <v>70</v>
      </c>
      <c r="E28" s="162" t="s">
        <v>111</v>
      </c>
      <c r="F28" s="162" t="s">
        <v>112</v>
      </c>
      <c r="G28" s="162" t="s">
        <v>233</v>
      </c>
      <c r="H28" s="162" t="s">
        <v>234</v>
      </c>
      <c r="I28" s="128">
        <v>40000</v>
      </c>
      <c r="J28" s="128"/>
      <c r="K28" s="128"/>
      <c r="L28" s="128"/>
      <c r="M28" s="128"/>
      <c r="N28" s="128"/>
      <c r="O28" s="128"/>
      <c r="P28" s="128"/>
      <c r="Q28" s="128"/>
      <c r="R28" s="128">
        <v>40000</v>
      </c>
      <c r="S28" s="128">
        <v>40000</v>
      </c>
      <c r="T28" s="128"/>
      <c r="U28" s="128"/>
      <c r="V28" s="128"/>
      <c r="W28" s="128"/>
    </row>
    <row r="29" ht="21.75" customHeight="1" spans="1:23">
      <c r="A29" s="162" t="s">
        <v>287</v>
      </c>
      <c r="B29" s="162" t="s">
        <v>302</v>
      </c>
      <c r="C29" s="162" t="s">
        <v>303</v>
      </c>
      <c r="D29" s="162" t="s">
        <v>70</v>
      </c>
      <c r="E29" s="162" t="s">
        <v>111</v>
      </c>
      <c r="F29" s="162" t="s">
        <v>112</v>
      </c>
      <c r="G29" s="162" t="s">
        <v>304</v>
      </c>
      <c r="H29" s="162" t="s">
        <v>305</v>
      </c>
      <c r="I29" s="128">
        <v>225804</v>
      </c>
      <c r="J29" s="128"/>
      <c r="K29" s="128"/>
      <c r="L29" s="128"/>
      <c r="M29" s="128"/>
      <c r="N29" s="128"/>
      <c r="O29" s="128"/>
      <c r="P29" s="128"/>
      <c r="Q29" s="128"/>
      <c r="R29" s="128">
        <v>225804</v>
      </c>
      <c r="S29" s="128"/>
      <c r="T29" s="128"/>
      <c r="U29" s="128"/>
      <c r="V29" s="128"/>
      <c r="W29" s="128">
        <v>225804</v>
      </c>
    </row>
    <row r="30" ht="21.75" customHeight="1" spans="1:23">
      <c r="A30" s="162" t="s">
        <v>287</v>
      </c>
      <c r="B30" s="162" t="s">
        <v>306</v>
      </c>
      <c r="C30" s="162" t="s">
        <v>307</v>
      </c>
      <c r="D30" s="162" t="s">
        <v>70</v>
      </c>
      <c r="E30" s="162" t="s">
        <v>127</v>
      </c>
      <c r="F30" s="162" t="s">
        <v>126</v>
      </c>
      <c r="G30" s="162" t="s">
        <v>233</v>
      </c>
      <c r="H30" s="162" t="s">
        <v>234</v>
      </c>
      <c r="I30" s="128">
        <v>76800</v>
      </c>
      <c r="J30" s="128">
        <v>76800</v>
      </c>
      <c r="K30" s="128">
        <v>76800</v>
      </c>
      <c r="L30" s="128"/>
      <c r="M30" s="128"/>
      <c r="N30" s="128"/>
      <c r="O30" s="128"/>
      <c r="P30" s="128"/>
      <c r="Q30" s="128"/>
      <c r="R30" s="128"/>
      <c r="S30" s="128"/>
      <c r="T30" s="128"/>
      <c r="U30" s="128"/>
      <c r="V30" s="128"/>
      <c r="W30" s="128"/>
    </row>
    <row r="31" ht="21.75" customHeight="1" spans="1:23">
      <c r="A31" s="162" t="s">
        <v>287</v>
      </c>
      <c r="B31" s="162" t="s">
        <v>308</v>
      </c>
      <c r="C31" s="162" t="s">
        <v>309</v>
      </c>
      <c r="D31" s="162" t="s">
        <v>70</v>
      </c>
      <c r="E31" s="162" t="s">
        <v>111</v>
      </c>
      <c r="F31" s="162" t="s">
        <v>112</v>
      </c>
      <c r="G31" s="162" t="s">
        <v>241</v>
      </c>
      <c r="H31" s="162" t="s">
        <v>242</v>
      </c>
      <c r="I31" s="128">
        <v>940000</v>
      </c>
      <c r="J31" s="128"/>
      <c r="K31" s="128"/>
      <c r="L31" s="128"/>
      <c r="M31" s="128"/>
      <c r="N31" s="128"/>
      <c r="O31" s="128"/>
      <c r="P31" s="128"/>
      <c r="Q31" s="128"/>
      <c r="R31" s="128">
        <v>940000</v>
      </c>
      <c r="S31" s="128">
        <v>940000</v>
      </c>
      <c r="T31" s="128"/>
      <c r="U31" s="128"/>
      <c r="V31" s="128"/>
      <c r="W31" s="128"/>
    </row>
    <row r="32" ht="21.75" customHeight="1" spans="1:23">
      <c r="A32" s="162" t="s">
        <v>287</v>
      </c>
      <c r="B32" s="162" t="s">
        <v>310</v>
      </c>
      <c r="C32" s="162" t="s">
        <v>311</v>
      </c>
      <c r="D32" s="162" t="s">
        <v>70</v>
      </c>
      <c r="E32" s="162" t="s">
        <v>111</v>
      </c>
      <c r="F32" s="162" t="s">
        <v>112</v>
      </c>
      <c r="G32" s="162" t="s">
        <v>279</v>
      </c>
      <c r="H32" s="162" t="s">
        <v>280</v>
      </c>
      <c r="I32" s="128">
        <v>800000</v>
      </c>
      <c r="J32" s="128"/>
      <c r="K32" s="128"/>
      <c r="L32" s="128"/>
      <c r="M32" s="128"/>
      <c r="N32" s="128"/>
      <c r="O32" s="128"/>
      <c r="P32" s="128"/>
      <c r="Q32" s="128"/>
      <c r="R32" s="128">
        <v>800000</v>
      </c>
      <c r="S32" s="128">
        <v>800000</v>
      </c>
      <c r="T32" s="128"/>
      <c r="U32" s="128"/>
      <c r="V32" s="128"/>
      <c r="W32" s="128"/>
    </row>
    <row r="33" ht="21.75" customHeight="1" spans="1:23">
      <c r="A33" s="162" t="s">
        <v>287</v>
      </c>
      <c r="B33" s="162" t="s">
        <v>312</v>
      </c>
      <c r="C33" s="162" t="s">
        <v>313</v>
      </c>
      <c r="D33" s="162" t="s">
        <v>70</v>
      </c>
      <c r="E33" s="162" t="s">
        <v>111</v>
      </c>
      <c r="F33" s="162" t="s">
        <v>112</v>
      </c>
      <c r="G33" s="162" t="s">
        <v>283</v>
      </c>
      <c r="H33" s="162" t="s">
        <v>284</v>
      </c>
      <c r="I33" s="128">
        <v>2200000</v>
      </c>
      <c r="J33" s="128"/>
      <c r="K33" s="128"/>
      <c r="L33" s="128"/>
      <c r="M33" s="128"/>
      <c r="N33" s="128"/>
      <c r="O33" s="128"/>
      <c r="P33" s="128"/>
      <c r="Q33" s="128"/>
      <c r="R33" s="128">
        <v>2200000</v>
      </c>
      <c r="S33" s="128">
        <v>2200000</v>
      </c>
      <c r="T33" s="128"/>
      <c r="U33" s="128"/>
      <c r="V33" s="128"/>
      <c r="W33" s="128"/>
    </row>
    <row r="34" ht="21.75" customHeight="1" spans="1:23">
      <c r="A34" s="162" t="s">
        <v>287</v>
      </c>
      <c r="B34" s="162" t="s">
        <v>314</v>
      </c>
      <c r="C34" s="162" t="s">
        <v>315</v>
      </c>
      <c r="D34" s="162" t="s">
        <v>70</v>
      </c>
      <c r="E34" s="162" t="s">
        <v>111</v>
      </c>
      <c r="F34" s="162" t="s">
        <v>112</v>
      </c>
      <c r="G34" s="162" t="s">
        <v>285</v>
      </c>
      <c r="H34" s="162" t="s">
        <v>286</v>
      </c>
      <c r="I34" s="128">
        <v>1100000</v>
      </c>
      <c r="J34" s="128"/>
      <c r="K34" s="128"/>
      <c r="L34" s="128"/>
      <c r="M34" s="128"/>
      <c r="N34" s="128"/>
      <c r="O34" s="128"/>
      <c r="P34" s="128"/>
      <c r="Q34" s="128"/>
      <c r="R34" s="128">
        <v>1100000</v>
      </c>
      <c r="S34" s="128">
        <v>1100000</v>
      </c>
      <c r="T34" s="128"/>
      <c r="U34" s="128"/>
      <c r="V34" s="128"/>
      <c r="W34" s="128"/>
    </row>
    <row r="35" ht="21.75" customHeight="1" spans="1:23">
      <c r="A35" s="162" t="s">
        <v>316</v>
      </c>
      <c r="B35" s="162" t="s">
        <v>317</v>
      </c>
      <c r="C35" s="162" t="s">
        <v>318</v>
      </c>
      <c r="D35" s="162" t="s">
        <v>70</v>
      </c>
      <c r="E35" s="162" t="s">
        <v>111</v>
      </c>
      <c r="F35" s="162" t="s">
        <v>112</v>
      </c>
      <c r="G35" s="162" t="s">
        <v>277</v>
      </c>
      <c r="H35" s="162" t="s">
        <v>278</v>
      </c>
      <c r="I35" s="128">
        <v>50000</v>
      </c>
      <c r="J35" s="128"/>
      <c r="K35" s="128"/>
      <c r="L35" s="128"/>
      <c r="M35" s="128"/>
      <c r="N35" s="128"/>
      <c r="O35" s="128"/>
      <c r="P35" s="128"/>
      <c r="Q35" s="128"/>
      <c r="R35" s="128">
        <v>50000</v>
      </c>
      <c r="S35" s="128">
        <v>50000</v>
      </c>
      <c r="T35" s="128"/>
      <c r="U35" s="128"/>
      <c r="V35" s="128"/>
      <c r="W35" s="128"/>
    </row>
    <row r="36" ht="21.75" customHeight="1" spans="1:23">
      <c r="A36" s="162" t="s">
        <v>316</v>
      </c>
      <c r="B36" s="162" t="s">
        <v>319</v>
      </c>
      <c r="C36" s="162" t="s">
        <v>320</v>
      </c>
      <c r="D36" s="162" t="s">
        <v>70</v>
      </c>
      <c r="E36" s="162" t="s">
        <v>111</v>
      </c>
      <c r="F36" s="162" t="s">
        <v>112</v>
      </c>
      <c r="G36" s="162" t="s">
        <v>226</v>
      </c>
      <c r="H36" s="162" t="s">
        <v>227</v>
      </c>
      <c r="I36" s="128">
        <v>15000</v>
      </c>
      <c r="J36" s="128"/>
      <c r="K36" s="128"/>
      <c r="L36" s="128"/>
      <c r="M36" s="128"/>
      <c r="N36" s="128"/>
      <c r="O36" s="128"/>
      <c r="P36" s="128"/>
      <c r="Q36" s="128"/>
      <c r="R36" s="128">
        <v>15000</v>
      </c>
      <c r="S36" s="128">
        <v>15000</v>
      </c>
      <c r="T36" s="128"/>
      <c r="U36" s="128"/>
      <c r="V36" s="128"/>
      <c r="W36" s="128"/>
    </row>
    <row r="37" ht="18.75" customHeight="1" spans="1:23">
      <c r="A37" s="33" t="s">
        <v>172</v>
      </c>
      <c r="B37" s="34"/>
      <c r="C37" s="34"/>
      <c r="D37" s="34"/>
      <c r="E37" s="34"/>
      <c r="F37" s="34"/>
      <c r="G37" s="34"/>
      <c r="H37" s="35"/>
      <c r="I37" s="128">
        <v>46447579.97</v>
      </c>
      <c r="J37" s="128">
        <v>2255731.97</v>
      </c>
      <c r="K37" s="128">
        <v>2255731.97</v>
      </c>
      <c r="L37" s="128"/>
      <c r="M37" s="128"/>
      <c r="N37" s="128"/>
      <c r="O37" s="128"/>
      <c r="P37" s="128"/>
      <c r="Q37" s="128"/>
      <c r="R37" s="128">
        <v>44191848</v>
      </c>
      <c r="S37" s="128">
        <v>36375544</v>
      </c>
      <c r="T37" s="128"/>
      <c r="U37" s="128"/>
      <c r="V37" s="128"/>
      <c r="W37" s="128">
        <v>7816304</v>
      </c>
    </row>
  </sheetData>
  <mergeCells count="28">
    <mergeCell ref="A3:W3"/>
    <mergeCell ref="A4:H4"/>
    <mergeCell ref="J5:M5"/>
    <mergeCell ref="N5:P5"/>
    <mergeCell ref="R5:W5"/>
    <mergeCell ref="A37:H37"/>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5"/>
  <sheetViews>
    <sheetView showZeros="0" topLeftCell="C1" workbookViewId="0">
      <pane ySplit="1" topLeftCell="A23" activePane="bottomLeft" state="frozen"/>
      <selection/>
      <selection pane="bottomLeft" activeCell="A1" sqref="A1"/>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customHeight="1" spans="1:10">
      <c r="A1" s="1"/>
      <c r="B1" s="1"/>
      <c r="C1" s="1"/>
      <c r="D1" s="1"/>
      <c r="E1" s="1"/>
      <c r="F1" s="1"/>
      <c r="G1" s="1"/>
      <c r="H1" s="1"/>
      <c r="I1" s="1"/>
      <c r="J1" s="1"/>
    </row>
    <row r="2" ht="18" customHeight="1" spans="10:10">
      <c r="J2" s="3" t="s">
        <v>321</v>
      </c>
    </row>
    <row r="3" ht="39.75" customHeight="1" spans="1:10">
      <c r="A3" s="159" t="str">
        <f>"2025"&amp;"年部门项目支出绩效目标表"</f>
        <v>2025年部门项目支出绩效目标表</v>
      </c>
      <c r="B3" s="4"/>
      <c r="C3" s="4"/>
      <c r="D3" s="4"/>
      <c r="E3" s="4"/>
      <c r="F3" s="105"/>
      <c r="G3" s="4"/>
      <c r="H3" s="105"/>
      <c r="I3" s="105"/>
      <c r="J3" s="4"/>
    </row>
    <row r="4" ht="17.25" customHeight="1" spans="1:1">
      <c r="A4" s="5" t="str">
        <f>"单位名称："&amp;"官渡区大板桥街道社区卫生服务中心"</f>
        <v>单位名称：官渡区大板桥街道社区卫生服务中心</v>
      </c>
    </row>
    <row r="5" ht="44.25" customHeight="1" spans="1:10">
      <c r="A5" s="160" t="s">
        <v>184</v>
      </c>
      <c r="B5" s="160" t="s">
        <v>322</v>
      </c>
      <c r="C5" s="160" t="s">
        <v>323</v>
      </c>
      <c r="D5" s="160" t="s">
        <v>324</v>
      </c>
      <c r="E5" s="160" t="s">
        <v>325</v>
      </c>
      <c r="F5" s="154" t="s">
        <v>326</v>
      </c>
      <c r="G5" s="160" t="s">
        <v>327</v>
      </c>
      <c r="H5" s="154" t="s">
        <v>328</v>
      </c>
      <c r="I5" s="154" t="s">
        <v>329</v>
      </c>
      <c r="J5" s="160" t="s">
        <v>330</v>
      </c>
    </row>
    <row r="6" ht="18.75" customHeight="1" spans="1:10">
      <c r="A6" s="161">
        <v>1</v>
      </c>
      <c r="B6" s="161">
        <v>2</v>
      </c>
      <c r="C6" s="161">
        <v>3</v>
      </c>
      <c r="D6" s="161">
        <v>4</v>
      </c>
      <c r="E6" s="161">
        <v>5</v>
      </c>
      <c r="F6" s="36">
        <v>6</v>
      </c>
      <c r="G6" s="161">
        <v>7</v>
      </c>
      <c r="H6" s="36">
        <v>8</v>
      </c>
      <c r="I6" s="36">
        <v>9</v>
      </c>
      <c r="J6" s="161">
        <v>10</v>
      </c>
    </row>
    <row r="7" ht="42" customHeight="1" spans="1:10">
      <c r="A7" s="30" t="s">
        <v>70</v>
      </c>
      <c r="B7" s="162"/>
      <c r="C7" s="162"/>
      <c r="D7" s="162"/>
      <c r="E7" s="54"/>
      <c r="F7" s="163"/>
      <c r="G7" s="54"/>
      <c r="H7" s="163"/>
      <c r="I7" s="163"/>
      <c r="J7" s="54"/>
    </row>
    <row r="8" ht="42" customHeight="1" spans="1:10">
      <c r="A8" s="164" t="s">
        <v>320</v>
      </c>
      <c r="B8" s="21" t="s">
        <v>331</v>
      </c>
      <c r="C8" s="21" t="s">
        <v>332</v>
      </c>
      <c r="D8" s="21" t="s">
        <v>333</v>
      </c>
      <c r="E8" s="30" t="s">
        <v>334</v>
      </c>
      <c r="F8" s="21" t="s">
        <v>335</v>
      </c>
      <c r="G8" s="30" t="s">
        <v>83</v>
      </c>
      <c r="H8" s="21" t="s">
        <v>336</v>
      </c>
      <c r="I8" s="21" t="s">
        <v>337</v>
      </c>
      <c r="J8" s="30" t="s">
        <v>338</v>
      </c>
    </row>
    <row r="9" ht="42" customHeight="1" spans="1:10">
      <c r="A9" s="164" t="s">
        <v>320</v>
      </c>
      <c r="B9" s="21" t="s">
        <v>331</v>
      </c>
      <c r="C9" s="21" t="s">
        <v>332</v>
      </c>
      <c r="D9" s="21" t="s">
        <v>339</v>
      </c>
      <c r="E9" s="30" t="s">
        <v>340</v>
      </c>
      <c r="F9" s="21" t="s">
        <v>335</v>
      </c>
      <c r="G9" s="30" t="s">
        <v>341</v>
      </c>
      <c r="H9" s="21" t="s">
        <v>342</v>
      </c>
      <c r="I9" s="21" t="s">
        <v>337</v>
      </c>
      <c r="J9" s="30" t="s">
        <v>343</v>
      </c>
    </row>
    <row r="10" ht="42" customHeight="1" spans="1:10">
      <c r="A10" s="164" t="s">
        <v>320</v>
      </c>
      <c r="B10" s="21" t="s">
        <v>331</v>
      </c>
      <c r="C10" s="21" t="s">
        <v>344</v>
      </c>
      <c r="D10" s="21" t="s">
        <v>345</v>
      </c>
      <c r="E10" s="30" t="s">
        <v>346</v>
      </c>
      <c r="F10" s="21" t="s">
        <v>335</v>
      </c>
      <c r="G10" s="30" t="s">
        <v>347</v>
      </c>
      <c r="H10" s="21" t="s">
        <v>348</v>
      </c>
      <c r="I10" s="21" t="s">
        <v>337</v>
      </c>
      <c r="J10" s="30" t="s">
        <v>349</v>
      </c>
    </row>
    <row r="11" ht="42" customHeight="1" spans="1:10">
      <c r="A11" s="164" t="s">
        <v>320</v>
      </c>
      <c r="B11" s="21" t="s">
        <v>331</v>
      </c>
      <c r="C11" s="21" t="s">
        <v>350</v>
      </c>
      <c r="D11" s="21" t="s">
        <v>351</v>
      </c>
      <c r="E11" s="30" t="s">
        <v>352</v>
      </c>
      <c r="F11" s="21" t="s">
        <v>353</v>
      </c>
      <c r="G11" s="30" t="s">
        <v>354</v>
      </c>
      <c r="H11" s="21" t="s">
        <v>342</v>
      </c>
      <c r="I11" s="21" t="s">
        <v>337</v>
      </c>
      <c r="J11" s="30" t="s">
        <v>355</v>
      </c>
    </row>
    <row r="12" ht="42" customHeight="1" spans="1:10">
      <c r="A12" s="164" t="s">
        <v>320</v>
      </c>
      <c r="B12" s="21" t="s">
        <v>331</v>
      </c>
      <c r="C12" s="21" t="s">
        <v>350</v>
      </c>
      <c r="D12" s="21" t="s">
        <v>351</v>
      </c>
      <c r="E12" s="30" t="s">
        <v>356</v>
      </c>
      <c r="F12" s="21" t="s">
        <v>353</v>
      </c>
      <c r="G12" s="30" t="s">
        <v>354</v>
      </c>
      <c r="H12" s="21" t="s">
        <v>342</v>
      </c>
      <c r="I12" s="21" t="s">
        <v>337</v>
      </c>
      <c r="J12" s="30" t="s">
        <v>357</v>
      </c>
    </row>
    <row r="13" ht="42" customHeight="1" spans="1:10">
      <c r="A13" s="164" t="s">
        <v>320</v>
      </c>
      <c r="B13" s="21" t="s">
        <v>331</v>
      </c>
      <c r="C13" s="21" t="s">
        <v>350</v>
      </c>
      <c r="D13" s="21" t="s">
        <v>351</v>
      </c>
      <c r="E13" s="30" t="s">
        <v>358</v>
      </c>
      <c r="F13" s="21" t="s">
        <v>353</v>
      </c>
      <c r="G13" s="30" t="s">
        <v>354</v>
      </c>
      <c r="H13" s="21" t="s">
        <v>342</v>
      </c>
      <c r="I13" s="21" t="s">
        <v>337</v>
      </c>
      <c r="J13" s="30" t="s">
        <v>359</v>
      </c>
    </row>
    <row r="14" ht="42" customHeight="1" spans="1:10">
      <c r="A14" s="164" t="s">
        <v>309</v>
      </c>
      <c r="B14" s="21" t="s">
        <v>360</v>
      </c>
      <c r="C14" s="21" t="s">
        <v>332</v>
      </c>
      <c r="D14" s="21" t="s">
        <v>333</v>
      </c>
      <c r="E14" s="30" t="s">
        <v>361</v>
      </c>
      <c r="F14" s="21" t="s">
        <v>335</v>
      </c>
      <c r="G14" s="30" t="s">
        <v>362</v>
      </c>
      <c r="H14" s="21" t="s">
        <v>363</v>
      </c>
      <c r="I14" s="21" t="s">
        <v>337</v>
      </c>
      <c r="J14" s="30" t="s">
        <v>364</v>
      </c>
    </row>
    <row r="15" ht="42" customHeight="1" spans="1:10">
      <c r="A15" s="164" t="s">
        <v>309</v>
      </c>
      <c r="B15" s="21" t="s">
        <v>360</v>
      </c>
      <c r="C15" s="21" t="s">
        <v>332</v>
      </c>
      <c r="D15" s="21" t="s">
        <v>339</v>
      </c>
      <c r="E15" s="30" t="s">
        <v>365</v>
      </c>
      <c r="F15" s="21" t="s">
        <v>353</v>
      </c>
      <c r="G15" s="30" t="s">
        <v>366</v>
      </c>
      <c r="H15" s="21" t="s">
        <v>342</v>
      </c>
      <c r="I15" s="21" t="s">
        <v>337</v>
      </c>
      <c r="J15" s="30" t="s">
        <v>367</v>
      </c>
    </row>
    <row r="16" ht="42" customHeight="1" spans="1:10">
      <c r="A16" s="164" t="s">
        <v>309</v>
      </c>
      <c r="B16" s="21" t="s">
        <v>360</v>
      </c>
      <c r="C16" s="21" t="s">
        <v>332</v>
      </c>
      <c r="D16" s="21" t="s">
        <v>339</v>
      </c>
      <c r="E16" s="30" t="s">
        <v>368</v>
      </c>
      <c r="F16" s="21" t="s">
        <v>353</v>
      </c>
      <c r="G16" s="30" t="s">
        <v>366</v>
      </c>
      <c r="H16" s="21" t="s">
        <v>342</v>
      </c>
      <c r="I16" s="21" t="s">
        <v>337</v>
      </c>
      <c r="J16" s="30" t="s">
        <v>369</v>
      </c>
    </row>
    <row r="17" ht="42" customHeight="1" spans="1:10">
      <c r="A17" s="164" t="s">
        <v>309</v>
      </c>
      <c r="B17" s="21" t="s">
        <v>360</v>
      </c>
      <c r="C17" s="21" t="s">
        <v>332</v>
      </c>
      <c r="D17" s="21" t="s">
        <v>370</v>
      </c>
      <c r="E17" s="30" t="s">
        <v>371</v>
      </c>
      <c r="F17" s="21" t="s">
        <v>335</v>
      </c>
      <c r="G17" s="30" t="s">
        <v>341</v>
      </c>
      <c r="H17" s="21" t="s">
        <v>342</v>
      </c>
      <c r="I17" s="21" t="s">
        <v>337</v>
      </c>
      <c r="J17" s="30" t="s">
        <v>372</v>
      </c>
    </row>
    <row r="18" ht="42" customHeight="1" spans="1:10">
      <c r="A18" s="164" t="s">
        <v>309</v>
      </c>
      <c r="B18" s="21" t="s">
        <v>360</v>
      </c>
      <c r="C18" s="21" t="s">
        <v>344</v>
      </c>
      <c r="D18" s="21" t="s">
        <v>373</v>
      </c>
      <c r="E18" s="30" t="s">
        <v>374</v>
      </c>
      <c r="F18" s="21" t="s">
        <v>353</v>
      </c>
      <c r="G18" s="30" t="s">
        <v>354</v>
      </c>
      <c r="H18" s="21" t="s">
        <v>342</v>
      </c>
      <c r="I18" s="21" t="s">
        <v>337</v>
      </c>
      <c r="J18" s="30" t="s">
        <v>375</v>
      </c>
    </row>
    <row r="19" ht="42" customHeight="1" spans="1:10">
      <c r="A19" s="164" t="s">
        <v>309</v>
      </c>
      <c r="B19" s="21" t="s">
        <v>360</v>
      </c>
      <c r="C19" s="21" t="s">
        <v>350</v>
      </c>
      <c r="D19" s="21" t="s">
        <v>351</v>
      </c>
      <c r="E19" s="30" t="s">
        <v>351</v>
      </c>
      <c r="F19" s="21" t="s">
        <v>353</v>
      </c>
      <c r="G19" s="30" t="s">
        <v>354</v>
      </c>
      <c r="H19" s="21" t="s">
        <v>342</v>
      </c>
      <c r="I19" s="21" t="s">
        <v>337</v>
      </c>
      <c r="J19" s="30" t="s">
        <v>376</v>
      </c>
    </row>
    <row r="20" ht="42" customHeight="1" spans="1:10">
      <c r="A20" s="164" t="s">
        <v>309</v>
      </c>
      <c r="B20" s="21" t="s">
        <v>360</v>
      </c>
      <c r="C20" s="21" t="s">
        <v>350</v>
      </c>
      <c r="D20" s="21" t="s">
        <v>351</v>
      </c>
      <c r="E20" s="30" t="s">
        <v>377</v>
      </c>
      <c r="F20" s="21" t="s">
        <v>353</v>
      </c>
      <c r="G20" s="30" t="s">
        <v>354</v>
      </c>
      <c r="H20" s="21" t="s">
        <v>342</v>
      </c>
      <c r="I20" s="21" t="s">
        <v>337</v>
      </c>
      <c r="J20" s="30" t="s">
        <v>378</v>
      </c>
    </row>
    <row r="21" ht="42" customHeight="1" spans="1:10">
      <c r="A21" s="164" t="s">
        <v>303</v>
      </c>
      <c r="B21" s="21" t="s">
        <v>379</v>
      </c>
      <c r="C21" s="21" t="s">
        <v>332</v>
      </c>
      <c r="D21" s="21" t="s">
        <v>333</v>
      </c>
      <c r="E21" s="30" t="s">
        <v>380</v>
      </c>
      <c r="F21" s="21" t="s">
        <v>335</v>
      </c>
      <c r="G21" s="30" t="s">
        <v>381</v>
      </c>
      <c r="H21" s="21" t="s">
        <v>382</v>
      </c>
      <c r="I21" s="21" t="s">
        <v>337</v>
      </c>
      <c r="J21" s="30" t="s">
        <v>383</v>
      </c>
    </row>
    <row r="22" ht="42" customHeight="1" spans="1:10">
      <c r="A22" s="164" t="s">
        <v>303</v>
      </c>
      <c r="B22" s="21" t="s">
        <v>379</v>
      </c>
      <c r="C22" s="21" t="s">
        <v>332</v>
      </c>
      <c r="D22" s="21" t="s">
        <v>339</v>
      </c>
      <c r="E22" s="30" t="s">
        <v>384</v>
      </c>
      <c r="F22" s="21" t="s">
        <v>335</v>
      </c>
      <c r="G22" s="30" t="s">
        <v>354</v>
      </c>
      <c r="H22" s="21" t="s">
        <v>342</v>
      </c>
      <c r="I22" s="21" t="s">
        <v>385</v>
      </c>
      <c r="J22" s="30" t="s">
        <v>383</v>
      </c>
    </row>
    <row r="23" ht="42" customHeight="1" spans="1:10">
      <c r="A23" s="164" t="s">
        <v>303</v>
      </c>
      <c r="B23" s="21" t="s">
        <v>379</v>
      </c>
      <c r="C23" s="21" t="s">
        <v>332</v>
      </c>
      <c r="D23" s="21" t="s">
        <v>370</v>
      </c>
      <c r="E23" s="30" t="s">
        <v>386</v>
      </c>
      <c r="F23" s="21" t="s">
        <v>335</v>
      </c>
      <c r="G23" s="30" t="s">
        <v>341</v>
      </c>
      <c r="H23" s="21" t="s">
        <v>342</v>
      </c>
      <c r="I23" s="21" t="s">
        <v>385</v>
      </c>
      <c r="J23" s="30" t="s">
        <v>383</v>
      </c>
    </row>
    <row r="24" ht="42" customHeight="1" spans="1:10">
      <c r="A24" s="164" t="s">
        <v>303</v>
      </c>
      <c r="B24" s="21" t="s">
        <v>379</v>
      </c>
      <c r="C24" s="21" t="s">
        <v>344</v>
      </c>
      <c r="D24" s="21" t="s">
        <v>387</v>
      </c>
      <c r="E24" s="30" t="s">
        <v>388</v>
      </c>
      <c r="F24" s="21" t="s">
        <v>389</v>
      </c>
      <c r="G24" s="30" t="s">
        <v>381</v>
      </c>
      <c r="H24" s="21" t="s">
        <v>382</v>
      </c>
      <c r="I24" s="21" t="s">
        <v>337</v>
      </c>
      <c r="J24" s="30" t="s">
        <v>383</v>
      </c>
    </row>
    <row r="25" ht="42" customHeight="1" spans="1:10">
      <c r="A25" s="164" t="s">
        <v>303</v>
      </c>
      <c r="B25" s="21" t="s">
        <v>379</v>
      </c>
      <c r="C25" s="21" t="s">
        <v>344</v>
      </c>
      <c r="D25" s="21" t="s">
        <v>373</v>
      </c>
      <c r="E25" s="30" t="s">
        <v>390</v>
      </c>
      <c r="F25" s="21" t="s">
        <v>335</v>
      </c>
      <c r="G25" s="30" t="s">
        <v>391</v>
      </c>
      <c r="H25" s="21" t="s">
        <v>348</v>
      </c>
      <c r="I25" s="21" t="s">
        <v>385</v>
      </c>
      <c r="J25" s="30" t="s">
        <v>383</v>
      </c>
    </row>
    <row r="26" ht="42" customHeight="1" spans="1:10">
      <c r="A26" s="164" t="s">
        <v>303</v>
      </c>
      <c r="B26" s="21" t="s">
        <v>379</v>
      </c>
      <c r="C26" s="21" t="s">
        <v>350</v>
      </c>
      <c r="D26" s="21" t="s">
        <v>351</v>
      </c>
      <c r="E26" s="30" t="s">
        <v>351</v>
      </c>
      <c r="F26" s="21" t="s">
        <v>335</v>
      </c>
      <c r="G26" s="30" t="s">
        <v>392</v>
      </c>
      <c r="H26" s="21" t="s">
        <v>342</v>
      </c>
      <c r="I26" s="21" t="s">
        <v>385</v>
      </c>
      <c r="J26" s="30" t="s">
        <v>383</v>
      </c>
    </row>
    <row r="27" ht="42" customHeight="1" spans="1:10">
      <c r="A27" s="164" t="s">
        <v>303</v>
      </c>
      <c r="B27" s="21" t="s">
        <v>379</v>
      </c>
      <c r="C27" s="21" t="s">
        <v>350</v>
      </c>
      <c r="D27" s="21" t="s">
        <v>351</v>
      </c>
      <c r="E27" s="30" t="s">
        <v>393</v>
      </c>
      <c r="F27" s="21" t="s">
        <v>335</v>
      </c>
      <c r="G27" s="30" t="s">
        <v>354</v>
      </c>
      <c r="H27" s="21" t="s">
        <v>342</v>
      </c>
      <c r="I27" s="21" t="s">
        <v>385</v>
      </c>
      <c r="J27" s="30" t="s">
        <v>383</v>
      </c>
    </row>
    <row r="28" ht="42" customHeight="1" spans="1:10">
      <c r="A28" s="164" t="s">
        <v>311</v>
      </c>
      <c r="B28" s="21" t="s">
        <v>394</v>
      </c>
      <c r="C28" s="21" t="s">
        <v>332</v>
      </c>
      <c r="D28" s="21" t="s">
        <v>333</v>
      </c>
      <c r="E28" s="30" t="s">
        <v>395</v>
      </c>
      <c r="F28" s="21" t="s">
        <v>335</v>
      </c>
      <c r="G28" s="30" t="s">
        <v>341</v>
      </c>
      <c r="H28" s="21" t="s">
        <v>342</v>
      </c>
      <c r="I28" s="21" t="s">
        <v>337</v>
      </c>
      <c r="J28" s="30" t="s">
        <v>396</v>
      </c>
    </row>
    <row r="29" ht="42" customHeight="1" spans="1:10">
      <c r="A29" s="164" t="s">
        <v>311</v>
      </c>
      <c r="B29" s="21" t="s">
        <v>394</v>
      </c>
      <c r="C29" s="21" t="s">
        <v>332</v>
      </c>
      <c r="D29" s="21" t="s">
        <v>339</v>
      </c>
      <c r="E29" s="30" t="s">
        <v>397</v>
      </c>
      <c r="F29" s="21" t="s">
        <v>335</v>
      </c>
      <c r="G29" s="30" t="s">
        <v>341</v>
      </c>
      <c r="H29" s="21" t="s">
        <v>342</v>
      </c>
      <c r="I29" s="21" t="s">
        <v>337</v>
      </c>
      <c r="J29" s="30" t="s">
        <v>398</v>
      </c>
    </row>
    <row r="30" ht="42" customHeight="1" spans="1:10">
      <c r="A30" s="164" t="s">
        <v>311</v>
      </c>
      <c r="B30" s="21" t="s">
        <v>394</v>
      </c>
      <c r="C30" s="21" t="s">
        <v>332</v>
      </c>
      <c r="D30" s="21" t="s">
        <v>370</v>
      </c>
      <c r="E30" s="30" t="s">
        <v>399</v>
      </c>
      <c r="F30" s="21" t="s">
        <v>335</v>
      </c>
      <c r="G30" s="30" t="s">
        <v>82</v>
      </c>
      <c r="H30" s="21" t="s">
        <v>348</v>
      </c>
      <c r="I30" s="21" t="s">
        <v>337</v>
      </c>
      <c r="J30" s="30" t="s">
        <v>400</v>
      </c>
    </row>
    <row r="31" ht="42" customHeight="1" spans="1:10">
      <c r="A31" s="164" t="s">
        <v>311</v>
      </c>
      <c r="B31" s="21" t="s">
        <v>394</v>
      </c>
      <c r="C31" s="21" t="s">
        <v>332</v>
      </c>
      <c r="D31" s="21" t="s">
        <v>370</v>
      </c>
      <c r="E31" s="30" t="s">
        <v>401</v>
      </c>
      <c r="F31" s="21" t="s">
        <v>335</v>
      </c>
      <c r="G31" s="30" t="s">
        <v>341</v>
      </c>
      <c r="H31" s="21" t="s">
        <v>342</v>
      </c>
      <c r="I31" s="21" t="s">
        <v>337</v>
      </c>
      <c r="J31" s="30" t="s">
        <v>402</v>
      </c>
    </row>
    <row r="32" ht="42" customHeight="1" spans="1:10">
      <c r="A32" s="164" t="s">
        <v>311</v>
      </c>
      <c r="B32" s="21" t="s">
        <v>394</v>
      </c>
      <c r="C32" s="21" t="s">
        <v>344</v>
      </c>
      <c r="D32" s="21" t="s">
        <v>387</v>
      </c>
      <c r="E32" s="30" t="s">
        <v>403</v>
      </c>
      <c r="F32" s="21" t="s">
        <v>335</v>
      </c>
      <c r="G32" s="30" t="s">
        <v>404</v>
      </c>
      <c r="H32" s="21"/>
      <c r="I32" s="21" t="s">
        <v>385</v>
      </c>
      <c r="J32" s="30" t="s">
        <v>405</v>
      </c>
    </row>
    <row r="33" ht="42" customHeight="1" spans="1:10">
      <c r="A33" s="164" t="s">
        <v>311</v>
      </c>
      <c r="B33" s="21" t="s">
        <v>394</v>
      </c>
      <c r="C33" s="21" t="s">
        <v>344</v>
      </c>
      <c r="D33" s="21" t="s">
        <v>373</v>
      </c>
      <c r="E33" s="30" t="s">
        <v>406</v>
      </c>
      <c r="F33" s="21" t="s">
        <v>353</v>
      </c>
      <c r="G33" s="30" t="s">
        <v>86</v>
      </c>
      <c r="H33" s="21" t="s">
        <v>342</v>
      </c>
      <c r="I33" s="21" t="s">
        <v>337</v>
      </c>
      <c r="J33" s="30" t="s">
        <v>407</v>
      </c>
    </row>
    <row r="34" ht="42" customHeight="1" spans="1:10">
      <c r="A34" s="164" t="s">
        <v>311</v>
      </c>
      <c r="B34" s="21" t="s">
        <v>394</v>
      </c>
      <c r="C34" s="21" t="s">
        <v>350</v>
      </c>
      <c r="D34" s="21" t="s">
        <v>351</v>
      </c>
      <c r="E34" s="30" t="s">
        <v>408</v>
      </c>
      <c r="F34" s="21" t="s">
        <v>353</v>
      </c>
      <c r="G34" s="30" t="s">
        <v>409</v>
      </c>
      <c r="H34" s="21" t="s">
        <v>342</v>
      </c>
      <c r="I34" s="21" t="s">
        <v>337</v>
      </c>
      <c r="J34" s="30" t="s">
        <v>410</v>
      </c>
    </row>
    <row r="35" ht="42" customHeight="1" spans="1:10">
      <c r="A35" s="164" t="s">
        <v>311</v>
      </c>
      <c r="B35" s="21" t="s">
        <v>394</v>
      </c>
      <c r="C35" s="21" t="s">
        <v>350</v>
      </c>
      <c r="D35" s="21" t="s">
        <v>351</v>
      </c>
      <c r="E35" s="30" t="s">
        <v>411</v>
      </c>
      <c r="F35" s="21" t="s">
        <v>353</v>
      </c>
      <c r="G35" s="30" t="s">
        <v>392</v>
      </c>
      <c r="H35" s="21" t="s">
        <v>342</v>
      </c>
      <c r="I35" s="21" t="s">
        <v>337</v>
      </c>
      <c r="J35" s="30" t="s">
        <v>412</v>
      </c>
    </row>
    <row r="36" ht="42" customHeight="1" spans="1:10">
      <c r="A36" s="164" t="s">
        <v>297</v>
      </c>
      <c r="B36" s="21" t="s">
        <v>413</v>
      </c>
      <c r="C36" s="21" t="s">
        <v>332</v>
      </c>
      <c r="D36" s="21" t="s">
        <v>333</v>
      </c>
      <c r="E36" s="30" t="s">
        <v>414</v>
      </c>
      <c r="F36" s="21" t="s">
        <v>335</v>
      </c>
      <c r="G36" s="30" t="s">
        <v>415</v>
      </c>
      <c r="H36" s="21" t="s">
        <v>416</v>
      </c>
      <c r="I36" s="21" t="s">
        <v>337</v>
      </c>
      <c r="J36" s="30" t="s">
        <v>417</v>
      </c>
    </row>
    <row r="37" ht="42" customHeight="1" spans="1:10">
      <c r="A37" s="164" t="s">
        <v>297</v>
      </c>
      <c r="B37" s="21" t="s">
        <v>413</v>
      </c>
      <c r="C37" s="21" t="s">
        <v>332</v>
      </c>
      <c r="D37" s="21" t="s">
        <v>339</v>
      </c>
      <c r="E37" s="30" t="s">
        <v>418</v>
      </c>
      <c r="F37" s="21" t="s">
        <v>335</v>
      </c>
      <c r="G37" s="30" t="s">
        <v>366</v>
      </c>
      <c r="H37" s="21" t="s">
        <v>342</v>
      </c>
      <c r="I37" s="21" t="s">
        <v>385</v>
      </c>
      <c r="J37" s="30" t="s">
        <v>417</v>
      </c>
    </row>
    <row r="38" ht="42" customHeight="1" spans="1:10">
      <c r="A38" s="164" t="s">
        <v>297</v>
      </c>
      <c r="B38" s="21" t="s">
        <v>413</v>
      </c>
      <c r="C38" s="21" t="s">
        <v>332</v>
      </c>
      <c r="D38" s="21" t="s">
        <v>370</v>
      </c>
      <c r="E38" s="30" t="s">
        <v>386</v>
      </c>
      <c r="F38" s="21" t="s">
        <v>335</v>
      </c>
      <c r="G38" s="30" t="s">
        <v>341</v>
      </c>
      <c r="H38" s="21" t="s">
        <v>342</v>
      </c>
      <c r="I38" s="21" t="s">
        <v>385</v>
      </c>
      <c r="J38" s="30" t="s">
        <v>417</v>
      </c>
    </row>
    <row r="39" ht="42" customHeight="1" spans="1:10">
      <c r="A39" s="164" t="s">
        <v>297</v>
      </c>
      <c r="B39" s="21" t="s">
        <v>413</v>
      </c>
      <c r="C39" s="21" t="s">
        <v>344</v>
      </c>
      <c r="D39" s="21" t="s">
        <v>373</v>
      </c>
      <c r="E39" s="30" t="s">
        <v>419</v>
      </c>
      <c r="F39" s="21" t="s">
        <v>335</v>
      </c>
      <c r="G39" s="30" t="s">
        <v>420</v>
      </c>
      <c r="H39" s="21" t="s">
        <v>421</v>
      </c>
      <c r="I39" s="21" t="s">
        <v>337</v>
      </c>
      <c r="J39" s="30" t="s">
        <v>417</v>
      </c>
    </row>
    <row r="40" ht="42" customHeight="1" spans="1:10">
      <c r="A40" s="164" t="s">
        <v>297</v>
      </c>
      <c r="B40" s="21" t="s">
        <v>413</v>
      </c>
      <c r="C40" s="21" t="s">
        <v>344</v>
      </c>
      <c r="D40" s="21" t="s">
        <v>345</v>
      </c>
      <c r="E40" s="30" t="s">
        <v>422</v>
      </c>
      <c r="F40" s="21" t="s">
        <v>335</v>
      </c>
      <c r="G40" s="30" t="s">
        <v>341</v>
      </c>
      <c r="H40" s="21" t="s">
        <v>342</v>
      </c>
      <c r="I40" s="21" t="s">
        <v>385</v>
      </c>
      <c r="J40" s="30" t="s">
        <v>417</v>
      </c>
    </row>
    <row r="41" ht="42" customHeight="1" spans="1:10">
      <c r="A41" s="164" t="s">
        <v>297</v>
      </c>
      <c r="B41" s="21" t="s">
        <v>413</v>
      </c>
      <c r="C41" s="21" t="s">
        <v>350</v>
      </c>
      <c r="D41" s="21" t="s">
        <v>351</v>
      </c>
      <c r="E41" s="30" t="s">
        <v>423</v>
      </c>
      <c r="F41" s="21" t="s">
        <v>335</v>
      </c>
      <c r="G41" s="30" t="s">
        <v>409</v>
      </c>
      <c r="H41" s="21" t="s">
        <v>342</v>
      </c>
      <c r="I41" s="21" t="s">
        <v>385</v>
      </c>
      <c r="J41" s="30" t="s">
        <v>424</v>
      </c>
    </row>
    <row r="42" ht="42" customHeight="1" spans="1:10">
      <c r="A42" s="164" t="s">
        <v>297</v>
      </c>
      <c r="B42" s="21" t="s">
        <v>413</v>
      </c>
      <c r="C42" s="21" t="s">
        <v>350</v>
      </c>
      <c r="D42" s="21" t="s">
        <v>351</v>
      </c>
      <c r="E42" s="30" t="s">
        <v>425</v>
      </c>
      <c r="F42" s="21" t="s">
        <v>335</v>
      </c>
      <c r="G42" s="30" t="s">
        <v>354</v>
      </c>
      <c r="H42" s="21" t="s">
        <v>342</v>
      </c>
      <c r="I42" s="21" t="s">
        <v>385</v>
      </c>
      <c r="J42" s="30" t="s">
        <v>417</v>
      </c>
    </row>
    <row r="43" ht="42" customHeight="1" spans="1:10">
      <c r="A43" s="164" t="s">
        <v>297</v>
      </c>
      <c r="B43" s="21" t="s">
        <v>413</v>
      </c>
      <c r="C43" s="21" t="s">
        <v>350</v>
      </c>
      <c r="D43" s="21" t="s">
        <v>351</v>
      </c>
      <c r="E43" s="30" t="s">
        <v>426</v>
      </c>
      <c r="F43" s="21" t="s">
        <v>335</v>
      </c>
      <c r="G43" s="30" t="s">
        <v>354</v>
      </c>
      <c r="H43" s="21" t="s">
        <v>342</v>
      </c>
      <c r="I43" s="21" t="s">
        <v>385</v>
      </c>
      <c r="J43" s="30" t="s">
        <v>417</v>
      </c>
    </row>
    <row r="44" ht="42" customHeight="1" spans="1:10">
      <c r="A44" s="164" t="s">
        <v>271</v>
      </c>
      <c r="B44" s="21" t="s">
        <v>427</v>
      </c>
      <c r="C44" s="21" t="s">
        <v>332</v>
      </c>
      <c r="D44" s="21" t="s">
        <v>333</v>
      </c>
      <c r="E44" s="30" t="s">
        <v>428</v>
      </c>
      <c r="F44" s="21" t="s">
        <v>335</v>
      </c>
      <c r="G44" s="30" t="s">
        <v>429</v>
      </c>
      <c r="H44" s="21" t="s">
        <v>416</v>
      </c>
      <c r="I44" s="21" t="s">
        <v>337</v>
      </c>
      <c r="J44" s="30" t="s">
        <v>430</v>
      </c>
    </row>
    <row r="45" ht="42" customHeight="1" spans="1:10">
      <c r="A45" s="164" t="s">
        <v>271</v>
      </c>
      <c r="B45" s="21" t="s">
        <v>427</v>
      </c>
      <c r="C45" s="21" t="s">
        <v>332</v>
      </c>
      <c r="D45" s="21" t="s">
        <v>333</v>
      </c>
      <c r="E45" s="30" t="s">
        <v>431</v>
      </c>
      <c r="F45" s="21" t="s">
        <v>335</v>
      </c>
      <c r="G45" s="30" t="s">
        <v>429</v>
      </c>
      <c r="H45" s="21" t="s">
        <v>416</v>
      </c>
      <c r="I45" s="21" t="s">
        <v>337</v>
      </c>
      <c r="J45" s="30" t="s">
        <v>430</v>
      </c>
    </row>
    <row r="46" ht="42" customHeight="1" spans="1:10">
      <c r="A46" s="164" t="s">
        <v>271</v>
      </c>
      <c r="B46" s="21" t="s">
        <v>427</v>
      </c>
      <c r="C46" s="21" t="s">
        <v>344</v>
      </c>
      <c r="D46" s="21" t="s">
        <v>373</v>
      </c>
      <c r="E46" s="30" t="s">
        <v>432</v>
      </c>
      <c r="F46" s="21" t="s">
        <v>335</v>
      </c>
      <c r="G46" s="30" t="s">
        <v>433</v>
      </c>
      <c r="H46" s="21"/>
      <c r="I46" s="21" t="s">
        <v>385</v>
      </c>
      <c r="J46" s="30" t="s">
        <v>434</v>
      </c>
    </row>
    <row r="47" ht="42" customHeight="1" spans="1:10">
      <c r="A47" s="164" t="s">
        <v>271</v>
      </c>
      <c r="B47" s="21" t="s">
        <v>427</v>
      </c>
      <c r="C47" s="21" t="s">
        <v>350</v>
      </c>
      <c r="D47" s="21" t="s">
        <v>351</v>
      </c>
      <c r="E47" s="30" t="s">
        <v>435</v>
      </c>
      <c r="F47" s="21" t="s">
        <v>335</v>
      </c>
      <c r="G47" s="30" t="s">
        <v>409</v>
      </c>
      <c r="H47" s="21" t="s">
        <v>342</v>
      </c>
      <c r="I47" s="21" t="s">
        <v>385</v>
      </c>
      <c r="J47" s="30" t="s">
        <v>436</v>
      </c>
    </row>
    <row r="48" ht="42" customHeight="1" spans="1:10">
      <c r="A48" s="164" t="s">
        <v>271</v>
      </c>
      <c r="B48" s="21" t="s">
        <v>427</v>
      </c>
      <c r="C48" s="21" t="s">
        <v>350</v>
      </c>
      <c r="D48" s="21" t="s">
        <v>351</v>
      </c>
      <c r="E48" s="30" t="s">
        <v>425</v>
      </c>
      <c r="F48" s="21" t="s">
        <v>335</v>
      </c>
      <c r="G48" s="30" t="s">
        <v>409</v>
      </c>
      <c r="H48" s="21" t="s">
        <v>342</v>
      </c>
      <c r="I48" s="21" t="s">
        <v>385</v>
      </c>
      <c r="J48" s="30" t="s">
        <v>437</v>
      </c>
    </row>
    <row r="49" ht="42" customHeight="1" spans="1:10">
      <c r="A49" s="164" t="s">
        <v>301</v>
      </c>
      <c r="B49" s="21" t="s">
        <v>438</v>
      </c>
      <c r="C49" s="21" t="s">
        <v>332</v>
      </c>
      <c r="D49" s="21" t="s">
        <v>333</v>
      </c>
      <c r="E49" s="30" t="s">
        <v>439</v>
      </c>
      <c r="F49" s="21" t="s">
        <v>335</v>
      </c>
      <c r="G49" s="30" t="s">
        <v>440</v>
      </c>
      <c r="H49" s="21" t="s">
        <v>382</v>
      </c>
      <c r="I49" s="21" t="s">
        <v>337</v>
      </c>
      <c r="J49" s="30" t="s">
        <v>441</v>
      </c>
    </row>
    <row r="50" ht="42" customHeight="1" spans="1:10">
      <c r="A50" s="164" t="s">
        <v>301</v>
      </c>
      <c r="B50" s="21" t="s">
        <v>438</v>
      </c>
      <c r="C50" s="21" t="s">
        <v>332</v>
      </c>
      <c r="D50" s="21" t="s">
        <v>339</v>
      </c>
      <c r="E50" s="30" t="s">
        <v>442</v>
      </c>
      <c r="F50" s="21" t="s">
        <v>335</v>
      </c>
      <c r="G50" s="30" t="s">
        <v>354</v>
      </c>
      <c r="H50" s="21" t="s">
        <v>342</v>
      </c>
      <c r="I50" s="21" t="s">
        <v>385</v>
      </c>
      <c r="J50" s="30" t="s">
        <v>438</v>
      </c>
    </row>
    <row r="51" ht="42" customHeight="1" spans="1:10">
      <c r="A51" s="164" t="s">
        <v>301</v>
      </c>
      <c r="B51" s="21" t="s">
        <v>438</v>
      </c>
      <c r="C51" s="21" t="s">
        <v>332</v>
      </c>
      <c r="D51" s="21" t="s">
        <v>370</v>
      </c>
      <c r="E51" s="30" t="s">
        <v>386</v>
      </c>
      <c r="F51" s="21" t="s">
        <v>335</v>
      </c>
      <c r="G51" s="30" t="s">
        <v>341</v>
      </c>
      <c r="H51" s="21" t="s">
        <v>342</v>
      </c>
      <c r="I51" s="21" t="s">
        <v>385</v>
      </c>
      <c r="J51" s="30" t="s">
        <v>438</v>
      </c>
    </row>
    <row r="52" ht="42" customHeight="1" spans="1:10">
      <c r="A52" s="164" t="s">
        <v>301</v>
      </c>
      <c r="B52" s="21" t="s">
        <v>438</v>
      </c>
      <c r="C52" s="21" t="s">
        <v>344</v>
      </c>
      <c r="D52" s="21" t="s">
        <v>373</v>
      </c>
      <c r="E52" s="30" t="s">
        <v>443</v>
      </c>
      <c r="F52" s="21" t="s">
        <v>353</v>
      </c>
      <c r="G52" s="30" t="s">
        <v>354</v>
      </c>
      <c r="H52" s="21" t="s">
        <v>342</v>
      </c>
      <c r="I52" s="21" t="s">
        <v>337</v>
      </c>
      <c r="J52" s="30" t="s">
        <v>438</v>
      </c>
    </row>
    <row r="53" ht="42" customHeight="1" spans="1:10">
      <c r="A53" s="164" t="s">
        <v>301</v>
      </c>
      <c r="B53" s="21" t="s">
        <v>438</v>
      </c>
      <c r="C53" s="21" t="s">
        <v>344</v>
      </c>
      <c r="D53" s="21" t="s">
        <v>345</v>
      </c>
      <c r="E53" s="30" t="s">
        <v>444</v>
      </c>
      <c r="F53" s="21" t="s">
        <v>335</v>
      </c>
      <c r="G53" s="30" t="s">
        <v>354</v>
      </c>
      <c r="H53" s="21" t="s">
        <v>342</v>
      </c>
      <c r="I53" s="21" t="s">
        <v>385</v>
      </c>
      <c r="J53" s="30" t="s">
        <v>438</v>
      </c>
    </row>
    <row r="54" ht="42" customHeight="1" spans="1:10">
      <c r="A54" s="164" t="s">
        <v>301</v>
      </c>
      <c r="B54" s="21" t="s">
        <v>438</v>
      </c>
      <c r="C54" s="21" t="s">
        <v>350</v>
      </c>
      <c r="D54" s="21" t="s">
        <v>351</v>
      </c>
      <c r="E54" s="30" t="s">
        <v>425</v>
      </c>
      <c r="F54" s="21" t="s">
        <v>335</v>
      </c>
      <c r="G54" s="30" t="s">
        <v>409</v>
      </c>
      <c r="H54" s="21" t="s">
        <v>342</v>
      </c>
      <c r="I54" s="21" t="s">
        <v>385</v>
      </c>
      <c r="J54" s="30" t="s">
        <v>438</v>
      </c>
    </row>
    <row r="55" ht="42" customHeight="1" spans="1:10">
      <c r="A55" s="164" t="s">
        <v>301</v>
      </c>
      <c r="B55" s="21" t="s">
        <v>438</v>
      </c>
      <c r="C55" s="21" t="s">
        <v>350</v>
      </c>
      <c r="D55" s="21" t="s">
        <v>351</v>
      </c>
      <c r="E55" s="30" t="s">
        <v>445</v>
      </c>
      <c r="F55" s="21" t="s">
        <v>335</v>
      </c>
      <c r="G55" s="30" t="s">
        <v>354</v>
      </c>
      <c r="H55" s="21" t="s">
        <v>342</v>
      </c>
      <c r="I55" s="21" t="s">
        <v>385</v>
      </c>
      <c r="J55" s="30" t="s">
        <v>438</v>
      </c>
    </row>
    <row r="56" ht="42" customHeight="1" spans="1:10">
      <c r="A56" s="164" t="s">
        <v>301</v>
      </c>
      <c r="B56" s="21" t="s">
        <v>438</v>
      </c>
      <c r="C56" s="21" t="s">
        <v>350</v>
      </c>
      <c r="D56" s="21" t="s">
        <v>351</v>
      </c>
      <c r="E56" s="30" t="s">
        <v>426</v>
      </c>
      <c r="F56" s="21" t="s">
        <v>335</v>
      </c>
      <c r="G56" s="30" t="s">
        <v>354</v>
      </c>
      <c r="H56" s="21" t="s">
        <v>342</v>
      </c>
      <c r="I56" s="21" t="s">
        <v>385</v>
      </c>
      <c r="J56" s="30" t="s">
        <v>438</v>
      </c>
    </row>
    <row r="57" ht="42" customHeight="1" spans="1:10">
      <c r="A57" s="164" t="s">
        <v>289</v>
      </c>
      <c r="B57" s="21" t="s">
        <v>446</v>
      </c>
      <c r="C57" s="21" t="s">
        <v>332</v>
      </c>
      <c r="D57" s="21" t="s">
        <v>333</v>
      </c>
      <c r="E57" s="30" t="s">
        <v>447</v>
      </c>
      <c r="F57" s="21" t="s">
        <v>353</v>
      </c>
      <c r="G57" s="30" t="s">
        <v>83</v>
      </c>
      <c r="H57" s="21" t="s">
        <v>448</v>
      </c>
      <c r="I57" s="21" t="s">
        <v>337</v>
      </c>
      <c r="J57" s="30" t="s">
        <v>449</v>
      </c>
    </row>
    <row r="58" ht="42" customHeight="1" spans="1:10">
      <c r="A58" s="164" t="s">
        <v>289</v>
      </c>
      <c r="B58" s="21" t="s">
        <v>446</v>
      </c>
      <c r="C58" s="21" t="s">
        <v>332</v>
      </c>
      <c r="D58" s="21" t="s">
        <v>333</v>
      </c>
      <c r="E58" s="30" t="s">
        <v>395</v>
      </c>
      <c r="F58" s="21" t="s">
        <v>335</v>
      </c>
      <c r="G58" s="30" t="s">
        <v>366</v>
      </c>
      <c r="H58" s="21" t="s">
        <v>342</v>
      </c>
      <c r="I58" s="21" t="s">
        <v>337</v>
      </c>
      <c r="J58" s="30" t="s">
        <v>450</v>
      </c>
    </row>
    <row r="59" ht="42" customHeight="1" spans="1:10">
      <c r="A59" s="164" t="s">
        <v>289</v>
      </c>
      <c r="B59" s="21" t="s">
        <v>446</v>
      </c>
      <c r="C59" s="21" t="s">
        <v>332</v>
      </c>
      <c r="D59" s="21" t="s">
        <v>339</v>
      </c>
      <c r="E59" s="30" t="s">
        <v>397</v>
      </c>
      <c r="F59" s="21" t="s">
        <v>335</v>
      </c>
      <c r="G59" s="30" t="s">
        <v>341</v>
      </c>
      <c r="H59" s="21" t="s">
        <v>342</v>
      </c>
      <c r="I59" s="21" t="s">
        <v>337</v>
      </c>
      <c r="J59" s="30" t="s">
        <v>398</v>
      </c>
    </row>
    <row r="60" ht="42" customHeight="1" spans="1:10">
      <c r="A60" s="164" t="s">
        <v>289</v>
      </c>
      <c r="B60" s="21" t="s">
        <v>446</v>
      </c>
      <c r="C60" s="21" t="s">
        <v>332</v>
      </c>
      <c r="D60" s="21" t="s">
        <v>339</v>
      </c>
      <c r="E60" s="30" t="s">
        <v>451</v>
      </c>
      <c r="F60" s="21" t="s">
        <v>335</v>
      </c>
      <c r="G60" s="30" t="s">
        <v>354</v>
      </c>
      <c r="H60" s="21" t="s">
        <v>342</v>
      </c>
      <c r="I60" s="21" t="s">
        <v>337</v>
      </c>
      <c r="J60" s="30" t="s">
        <v>452</v>
      </c>
    </row>
    <row r="61" ht="42" customHeight="1" spans="1:10">
      <c r="A61" s="164" t="s">
        <v>289</v>
      </c>
      <c r="B61" s="21" t="s">
        <v>446</v>
      </c>
      <c r="C61" s="21" t="s">
        <v>332</v>
      </c>
      <c r="D61" s="21" t="s">
        <v>370</v>
      </c>
      <c r="E61" s="30" t="s">
        <v>453</v>
      </c>
      <c r="F61" s="21" t="s">
        <v>335</v>
      </c>
      <c r="G61" s="30" t="s">
        <v>341</v>
      </c>
      <c r="H61" s="21" t="s">
        <v>342</v>
      </c>
      <c r="I61" s="21" t="s">
        <v>385</v>
      </c>
      <c r="J61" s="30" t="s">
        <v>454</v>
      </c>
    </row>
    <row r="62" ht="42" customHeight="1" spans="1:10">
      <c r="A62" s="164" t="s">
        <v>289</v>
      </c>
      <c r="B62" s="21" t="s">
        <v>446</v>
      </c>
      <c r="C62" s="21" t="s">
        <v>344</v>
      </c>
      <c r="D62" s="21" t="s">
        <v>387</v>
      </c>
      <c r="E62" s="30" t="s">
        <v>455</v>
      </c>
      <c r="F62" s="21" t="s">
        <v>335</v>
      </c>
      <c r="G62" s="30" t="s">
        <v>456</v>
      </c>
      <c r="H62" s="21" t="s">
        <v>457</v>
      </c>
      <c r="I62" s="21" t="s">
        <v>337</v>
      </c>
      <c r="J62" s="30" t="s">
        <v>458</v>
      </c>
    </row>
    <row r="63" ht="42" customHeight="1" spans="1:10">
      <c r="A63" s="164" t="s">
        <v>289</v>
      </c>
      <c r="B63" s="21" t="s">
        <v>446</v>
      </c>
      <c r="C63" s="21" t="s">
        <v>344</v>
      </c>
      <c r="D63" s="21" t="s">
        <v>373</v>
      </c>
      <c r="E63" s="30" t="s">
        <v>459</v>
      </c>
      <c r="F63" s="21" t="s">
        <v>353</v>
      </c>
      <c r="G63" s="30" t="s">
        <v>460</v>
      </c>
      <c r="H63" s="21" t="s">
        <v>342</v>
      </c>
      <c r="I63" s="21" t="s">
        <v>385</v>
      </c>
      <c r="J63" s="30" t="s">
        <v>461</v>
      </c>
    </row>
    <row r="64" ht="42" customHeight="1" spans="1:10">
      <c r="A64" s="164" t="s">
        <v>289</v>
      </c>
      <c r="B64" s="21" t="s">
        <v>446</v>
      </c>
      <c r="C64" s="21" t="s">
        <v>350</v>
      </c>
      <c r="D64" s="21" t="s">
        <v>351</v>
      </c>
      <c r="E64" s="30" t="s">
        <v>352</v>
      </c>
      <c r="F64" s="21" t="s">
        <v>335</v>
      </c>
      <c r="G64" s="30" t="s">
        <v>366</v>
      </c>
      <c r="H64" s="21" t="s">
        <v>342</v>
      </c>
      <c r="I64" s="21" t="s">
        <v>337</v>
      </c>
      <c r="J64" s="30" t="s">
        <v>462</v>
      </c>
    </row>
    <row r="65" ht="42" customHeight="1" spans="1:10">
      <c r="A65" s="164" t="s">
        <v>289</v>
      </c>
      <c r="B65" s="21" t="s">
        <v>446</v>
      </c>
      <c r="C65" s="21" t="s">
        <v>350</v>
      </c>
      <c r="D65" s="21" t="s">
        <v>351</v>
      </c>
      <c r="E65" s="30" t="s">
        <v>351</v>
      </c>
      <c r="F65" s="21" t="s">
        <v>335</v>
      </c>
      <c r="G65" s="30" t="s">
        <v>354</v>
      </c>
      <c r="H65" s="21" t="s">
        <v>342</v>
      </c>
      <c r="I65" s="21" t="s">
        <v>385</v>
      </c>
      <c r="J65" s="30" t="s">
        <v>463</v>
      </c>
    </row>
    <row r="66" ht="42" customHeight="1" spans="1:10">
      <c r="A66" s="164" t="s">
        <v>289</v>
      </c>
      <c r="B66" s="21" t="s">
        <v>446</v>
      </c>
      <c r="C66" s="21" t="s">
        <v>350</v>
      </c>
      <c r="D66" s="21" t="s">
        <v>351</v>
      </c>
      <c r="E66" s="30" t="s">
        <v>425</v>
      </c>
      <c r="F66" s="21" t="s">
        <v>335</v>
      </c>
      <c r="G66" s="30" t="s">
        <v>354</v>
      </c>
      <c r="H66" s="21" t="s">
        <v>342</v>
      </c>
      <c r="I66" s="21" t="s">
        <v>385</v>
      </c>
      <c r="J66" s="30" t="s">
        <v>464</v>
      </c>
    </row>
    <row r="67" ht="42" customHeight="1" spans="1:10">
      <c r="A67" s="164" t="s">
        <v>295</v>
      </c>
      <c r="B67" s="21" t="s">
        <v>465</v>
      </c>
      <c r="C67" s="21" t="s">
        <v>332</v>
      </c>
      <c r="D67" s="21" t="s">
        <v>333</v>
      </c>
      <c r="E67" s="30" t="s">
        <v>466</v>
      </c>
      <c r="F67" s="21" t="s">
        <v>335</v>
      </c>
      <c r="G67" s="30" t="s">
        <v>467</v>
      </c>
      <c r="H67" s="21" t="s">
        <v>382</v>
      </c>
      <c r="I67" s="21" t="s">
        <v>337</v>
      </c>
      <c r="J67" s="30" t="s">
        <v>468</v>
      </c>
    </row>
    <row r="68" ht="42" customHeight="1" spans="1:10">
      <c r="A68" s="164" t="s">
        <v>295</v>
      </c>
      <c r="B68" s="21" t="s">
        <v>465</v>
      </c>
      <c r="C68" s="21" t="s">
        <v>332</v>
      </c>
      <c r="D68" s="21" t="s">
        <v>339</v>
      </c>
      <c r="E68" s="30" t="s">
        <v>469</v>
      </c>
      <c r="F68" s="21" t="s">
        <v>335</v>
      </c>
      <c r="G68" s="30" t="s">
        <v>366</v>
      </c>
      <c r="H68" s="21" t="s">
        <v>342</v>
      </c>
      <c r="I68" s="21" t="s">
        <v>385</v>
      </c>
      <c r="J68" s="30" t="s">
        <v>465</v>
      </c>
    </row>
    <row r="69" ht="42" customHeight="1" spans="1:10">
      <c r="A69" s="164" t="s">
        <v>295</v>
      </c>
      <c r="B69" s="21" t="s">
        <v>465</v>
      </c>
      <c r="C69" s="21" t="s">
        <v>332</v>
      </c>
      <c r="D69" s="21" t="s">
        <v>370</v>
      </c>
      <c r="E69" s="30" t="s">
        <v>386</v>
      </c>
      <c r="F69" s="21" t="s">
        <v>335</v>
      </c>
      <c r="G69" s="30" t="s">
        <v>366</v>
      </c>
      <c r="H69" s="21" t="s">
        <v>342</v>
      </c>
      <c r="I69" s="21" t="s">
        <v>385</v>
      </c>
      <c r="J69" s="30" t="s">
        <v>470</v>
      </c>
    </row>
    <row r="70" ht="42" customHeight="1" spans="1:10">
      <c r="A70" s="164" t="s">
        <v>295</v>
      </c>
      <c r="B70" s="21" t="s">
        <v>465</v>
      </c>
      <c r="C70" s="21" t="s">
        <v>344</v>
      </c>
      <c r="D70" s="21" t="s">
        <v>373</v>
      </c>
      <c r="E70" s="30" t="s">
        <v>471</v>
      </c>
      <c r="F70" s="21" t="s">
        <v>353</v>
      </c>
      <c r="G70" s="30" t="s">
        <v>366</v>
      </c>
      <c r="H70" s="21" t="s">
        <v>342</v>
      </c>
      <c r="I70" s="21" t="s">
        <v>337</v>
      </c>
      <c r="J70" s="30" t="s">
        <v>472</v>
      </c>
    </row>
    <row r="71" ht="42" customHeight="1" spans="1:10">
      <c r="A71" s="164" t="s">
        <v>295</v>
      </c>
      <c r="B71" s="21" t="s">
        <v>465</v>
      </c>
      <c r="C71" s="21" t="s">
        <v>344</v>
      </c>
      <c r="D71" s="21" t="s">
        <v>345</v>
      </c>
      <c r="E71" s="30" t="s">
        <v>473</v>
      </c>
      <c r="F71" s="21" t="s">
        <v>335</v>
      </c>
      <c r="G71" s="30" t="s">
        <v>366</v>
      </c>
      <c r="H71" s="21" t="s">
        <v>342</v>
      </c>
      <c r="I71" s="21" t="s">
        <v>385</v>
      </c>
      <c r="J71" s="30" t="s">
        <v>465</v>
      </c>
    </row>
    <row r="72" ht="42" customHeight="1" spans="1:10">
      <c r="A72" s="164" t="s">
        <v>295</v>
      </c>
      <c r="B72" s="21" t="s">
        <v>465</v>
      </c>
      <c r="C72" s="21" t="s">
        <v>350</v>
      </c>
      <c r="D72" s="21" t="s">
        <v>351</v>
      </c>
      <c r="E72" s="30" t="s">
        <v>474</v>
      </c>
      <c r="F72" s="21" t="s">
        <v>353</v>
      </c>
      <c r="G72" s="30" t="s">
        <v>475</v>
      </c>
      <c r="H72" s="21" t="s">
        <v>342</v>
      </c>
      <c r="I72" s="21" t="s">
        <v>337</v>
      </c>
      <c r="J72" s="30" t="s">
        <v>476</v>
      </c>
    </row>
    <row r="73" ht="42" customHeight="1" spans="1:10">
      <c r="A73" s="164" t="s">
        <v>295</v>
      </c>
      <c r="B73" s="21" t="s">
        <v>465</v>
      </c>
      <c r="C73" s="21" t="s">
        <v>350</v>
      </c>
      <c r="D73" s="21" t="s">
        <v>351</v>
      </c>
      <c r="E73" s="30" t="s">
        <v>426</v>
      </c>
      <c r="F73" s="21" t="s">
        <v>335</v>
      </c>
      <c r="G73" s="30" t="s">
        <v>354</v>
      </c>
      <c r="H73" s="21" t="s">
        <v>342</v>
      </c>
      <c r="I73" s="21" t="s">
        <v>385</v>
      </c>
      <c r="J73" s="30" t="s">
        <v>477</v>
      </c>
    </row>
    <row r="74" ht="42" customHeight="1" spans="1:10">
      <c r="A74" s="164" t="s">
        <v>295</v>
      </c>
      <c r="B74" s="21" t="s">
        <v>465</v>
      </c>
      <c r="C74" s="21" t="s">
        <v>350</v>
      </c>
      <c r="D74" s="21" t="s">
        <v>351</v>
      </c>
      <c r="E74" s="30" t="s">
        <v>478</v>
      </c>
      <c r="F74" s="21" t="s">
        <v>335</v>
      </c>
      <c r="G74" s="30" t="s">
        <v>366</v>
      </c>
      <c r="H74" s="21" t="s">
        <v>342</v>
      </c>
      <c r="I74" s="21" t="s">
        <v>385</v>
      </c>
      <c r="J74" s="30" t="s">
        <v>465</v>
      </c>
    </row>
    <row r="75" ht="42" customHeight="1" spans="1:10">
      <c r="A75" s="164" t="s">
        <v>313</v>
      </c>
      <c r="B75" s="21" t="s">
        <v>479</v>
      </c>
      <c r="C75" s="21" t="s">
        <v>332</v>
      </c>
      <c r="D75" s="21" t="s">
        <v>333</v>
      </c>
      <c r="E75" s="30" t="s">
        <v>395</v>
      </c>
      <c r="F75" s="21" t="s">
        <v>335</v>
      </c>
      <c r="G75" s="30" t="s">
        <v>341</v>
      </c>
      <c r="H75" s="21" t="s">
        <v>342</v>
      </c>
      <c r="I75" s="21" t="s">
        <v>337</v>
      </c>
      <c r="J75" s="30" t="s">
        <v>396</v>
      </c>
    </row>
    <row r="76" ht="42" customHeight="1" spans="1:10">
      <c r="A76" s="164" t="s">
        <v>313</v>
      </c>
      <c r="B76" s="21" t="s">
        <v>479</v>
      </c>
      <c r="C76" s="21" t="s">
        <v>332</v>
      </c>
      <c r="D76" s="21" t="s">
        <v>339</v>
      </c>
      <c r="E76" s="30" t="s">
        <v>397</v>
      </c>
      <c r="F76" s="21" t="s">
        <v>335</v>
      </c>
      <c r="G76" s="30" t="s">
        <v>341</v>
      </c>
      <c r="H76" s="21" t="s">
        <v>342</v>
      </c>
      <c r="I76" s="21" t="s">
        <v>337</v>
      </c>
      <c r="J76" s="30" t="s">
        <v>398</v>
      </c>
    </row>
    <row r="77" ht="42" customHeight="1" spans="1:10">
      <c r="A77" s="164" t="s">
        <v>313</v>
      </c>
      <c r="B77" s="21" t="s">
        <v>479</v>
      </c>
      <c r="C77" s="21" t="s">
        <v>332</v>
      </c>
      <c r="D77" s="21" t="s">
        <v>370</v>
      </c>
      <c r="E77" s="30" t="s">
        <v>399</v>
      </c>
      <c r="F77" s="21" t="s">
        <v>335</v>
      </c>
      <c r="G77" s="30" t="s">
        <v>347</v>
      </c>
      <c r="H77" s="21" t="s">
        <v>348</v>
      </c>
      <c r="I77" s="21" t="s">
        <v>337</v>
      </c>
      <c r="J77" s="30" t="s">
        <v>400</v>
      </c>
    </row>
    <row r="78" ht="42" customHeight="1" spans="1:10">
      <c r="A78" s="164" t="s">
        <v>313</v>
      </c>
      <c r="B78" s="21" t="s">
        <v>479</v>
      </c>
      <c r="C78" s="21" t="s">
        <v>332</v>
      </c>
      <c r="D78" s="21" t="s">
        <v>370</v>
      </c>
      <c r="E78" s="30" t="s">
        <v>401</v>
      </c>
      <c r="F78" s="21" t="s">
        <v>335</v>
      </c>
      <c r="G78" s="30" t="s">
        <v>341</v>
      </c>
      <c r="H78" s="21" t="s">
        <v>342</v>
      </c>
      <c r="I78" s="21" t="s">
        <v>337</v>
      </c>
      <c r="J78" s="30" t="s">
        <v>402</v>
      </c>
    </row>
    <row r="79" ht="42" customHeight="1" spans="1:10">
      <c r="A79" s="164" t="s">
        <v>313</v>
      </c>
      <c r="B79" s="21" t="s">
        <v>479</v>
      </c>
      <c r="C79" s="21" t="s">
        <v>344</v>
      </c>
      <c r="D79" s="21" t="s">
        <v>387</v>
      </c>
      <c r="E79" s="30" t="s">
        <v>403</v>
      </c>
      <c r="F79" s="21" t="s">
        <v>335</v>
      </c>
      <c r="G79" s="30" t="s">
        <v>404</v>
      </c>
      <c r="H79" s="21"/>
      <c r="I79" s="21" t="s">
        <v>385</v>
      </c>
      <c r="J79" s="30" t="s">
        <v>405</v>
      </c>
    </row>
    <row r="80" ht="42" customHeight="1" spans="1:10">
      <c r="A80" s="164" t="s">
        <v>313</v>
      </c>
      <c r="B80" s="21" t="s">
        <v>479</v>
      </c>
      <c r="C80" s="21" t="s">
        <v>344</v>
      </c>
      <c r="D80" s="21" t="s">
        <v>373</v>
      </c>
      <c r="E80" s="30" t="s">
        <v>406</v>
      </c>
      <c r="F80" s="21" t="s">
        <v>353</v>
      </c>
      <c r="G80" s="30" t="s">
        <v>86</v>
      </c>
      <c r="H80" s="21" t="s">
        <v>342</v>
      </c>
      <c r="I80" s="21" t="s">
        <v>337</v>
      </c>
      <c r="J80" s="30" t="s">
        <v>407</v>
      </c>
    </row>
    <row r="81" ht="42" customHeight="1" spans="1:10">
      <c r="A81" s="164" t="s">
        <v>313</v>
      </c>
      <c r="B81" s="21" t="s">
        <v>479</v>
      </c>
      <c r="C81" s="21" t="s">
        <v>350</v>
      </c>
      <c r="D81" s="21" t="s">
        <v>351</v>
      </c>
      <c r="E81" s="30" t="s">
        <v>408</v>
      </c>
      <c r="F81" s="21" t="s">
        <v>353</v>
      </c>
      <c r="G81" s="30" t="s">
        <v>409</v>
      </c>
      <c r="H81" s="21" t="s">
        <v>342</v>
      </c>
      <c r="I81" s="21" t="s">
        <v>337</v>
      </c>
      <c r="J81" s="30" t="s">
        <v>410</v>
      </c>
    </row>
    <row r="82" ht="42" customHeight="1" spans="1:10">
      <c r="A82" s="164" t="s">
        <v>313</v>
      </c>
      <c r="B82" s="21" t="s">
        <v>479</v>
      </c>
      <c r="C82" s="21" t="s">
        <v>350</v>
      </c>
      <c r="D82" s="21" t="s">
        <v>351</v>
      </c>
      <c r="E82" s="30" t="s">
        <v>411</v>
      </c>
      <c r="F82" s="21" t="s">
        <v>353</v>
      </c>
      <c r="G82" s="30" t="s">
        <v>392</v>
      </c>
      <c r="H82" s="21" t="s">
        <v>342</v>
      </c>
      <c r="I82" s="21" t="s">
        <v>337</v>
      </c>
      <c r="J82" s="30" t="s">
        <v>412</v>
      </c>
    </row>
    <row r="83" ht="42" customHeight="1" spans="1:10">
      <c r="A83" s="164" t="s">
        <v>315</v>
      </c>
      <c r="B83" s="21" t="s">
        <v>480</v>
      </c>
      <c r="C83" s="21" t="s">
        <v>332</v>
      </c>
      <c r="D83" s="21" t="s">
        <v>333</v>
      </c>
      <c r="E83" s="30" t="s">
        <v>481</v>
      </c>
      <c r="F83" s="21" t="s">
        <v>335</v>
      </c>
      <c r="G83" s="30" t="s">
        <v>347</v>
      </c>
      <c r="H83" s="21" t="s">
        <v>348</v>
      </c>
      <c r="I83" s="21" t="s">
        <v>337</v>
      </c>
      <c r="J83" s="30" t="s">
        <v>482</v>
      </c>
    </row>
    <row r="84" ht="42" customHeight="1" spans="1:10">
      <c r="A84" s="164" t="s">
        <v>315</v>
      </c>
      <c r="B84" s="21" t="s">
        <v>480</v>
      </c>
      <c r="C84" s="21" t="s">
        <v>332</v>
      </c>
      <c r="D84" s="21" t="s">
        <v>370</v>
      </c>
      <c r="E84" s="30" t="s">
        <v>483</v>
      </c>
      <c r="F84" s="21" t="s">
        <v>353</v>
      </c>
      <c r="G84" s="30" t="s">
        <v>354</v>
      </c>
      <c r="H84" s="21" t="s">
        <v>342</v>
      </c>
      <c r="I84" s="21" t="s">
        <v>337</v>
      </c>
      <c r="J84" s="30" t="s">
        <v>484</v>
      </c>
    </row>
    <row r="85" ht="42" customHeight="1" spans="1:10">
      <c r="A85" s="164" t="s">
        <v>315</v>
      </c>
      <c r="B85" s="21" t="s">
        <v>480</v>
      </c>
      <c r="C85" s="21" t="s">
        <v>344</v>
      </c>
      <c r="D85" s="21" t="s">
        <v>373</v>
      </c>
      <c r="E85" s="30" t="s">
        <v>485</v>
      </c>
      <c r="F85" s="21" t="s">
        <v>353</v>
      </c>
      <c r="G85" s="30" t="s">
        <v>354</v>
      </c>
      <c r="H85" s="21" t="s">
        <v>342</v>
      </c>
      <c r="I85" s="21" t="s">
        <v>337</v>
      </c>
      <c r="J85" s="30" t="s">
        <v>486</v>
      </c>
    </row>
    <row r="86" ht="42" customHeight="1" spans="1:10">
      <c r="A86" s="164" t="s">
        <v>315</v>
      </c>
      <c r="B86" s="21" t="s">
        <v>480</v>
      </c>
      <c r="C86" s="21" t="s">
        <v>350</v>
      </c>
      <c r="D86" s="21" t="s">
        <v>351</v>
      </c>
      <c r="E86" s="30" t="s">
        <v>351</v>
      </c>
      <c r="F86" s="21" t="s">
        <v>353</v>
      </c>
      <c r="G86" s="30" t="s">
        <v>354</v>
      </c>
      <c r="H86" s="21" t="s">
        <v>342</v>
      </c>
      <c r="I86" s="21" t="s">
        <v>337</v>
      </c>
      <c r="J86" s="30" t="s">
        <v>376</v>
      </c>
    </row>
    <row r="87" ht="42" customHeight="1" spans="1:10">
      <c r="A87" s="164" t="s">
        <v>315</v>
      </c>
      <c r="B87" s="21" t="s">
        <v>480</v>
      </c>
      <c r="C87" s="21" t="s">
        <v>350</v>
      </c>
      <c r="D87" s="21" t="s">
        <v>351</v>
      </c>
      <c r="E87" s="30" t="s">
        <v>377</v>
      </c>
      <c r="F87" s="21" t="s">
        <v>353</v>
      </c>
      <c r="G87" s="30" t="s">
        <v>354</v>
      </c>
      <c r="H87" s="21" t="s">
        <v>342</v>
      </c>
      <c r="I87" s="21" t="s">
        <v>337</v>
      </c>
      <c r="J87" s="30" t="s">
        <v>378</v>
      </c>
    </row>
    <row r="88" ht="42" customHeight="1" spans="1:10">
      <c r="A88" s="164" t="s">
        <v>276</v>
      </c>
      <c r="B88" s="21" t="s">
        <v>487</v>
      </c>
      <c r="C88" s="21" t="s">
        <v>332</v>
      </c>
      <c r="D88" s="21" t="s">
        <v>333</v>
      </c>
      <c r="E88" s="30" t="s">
        <v>488</v>
      </c>
      <c r="F88" s="21" t="s">
        <v>335</v>
      </c>
      <c r="G88" s="30" t="s">
        <v>341</v>
      </c>
      <c r="H88" s="21" t="s">
        <v>342</v>
      </c>
      <c r="I88" s="21" t="s">
        <v>337</v>
      </c>
      <c r="J88" s="30" t="s">
        <v>489</v>
      </c>
    </row>
    <row r="89" ht="42" customHeight="1" spans="1:10">
      <c r="A89" s="164" t="s">
        <v>276</v>
      </c>
      <c r="B89" s="21" t="s">
        <v>487</v>
      </c>
      <c r="C89" s="21" t="s">
        <v>332</v>
      </c>
      <c r="D89" s="21" t="s">
        <v>339</v>
      </c>
      <c r="E89" s="30" t="s">
        <v>490</v>
      </c>
      <c r="F89" s="21" t="s">
        <v>335</v>
      </c>
      <c r="G89" s="30" t="s">
        <v>341</v>
      </c>
      <c r="H89" s="21" t="s">
        <v>342</v>
      </c>
      <c r="I89" s="21" t="s">
        <v>337</v>
      </c>
      <c r="J89" s="30" t="s">
        <v>491</v>
      </c>
    </row>
    <row r="90" ht="42" customHeight="1" spans="1:10">
      <c r="A90" s="164" t="s">
        <v>276</v>
      </c>
      <c r="B90" s="21" t="s">
        <v>487</v>
      </c>
      <c r="C90" s="21" t="s">
        <v>332</v>
      </c>
      <c r="D90" s="21" t="s">
        <v>370</v>
      </c>
      <c r="E90" s="30" t="s">
        <v>399</v>
      </c>
      <c r="F90" s="21" t="s">
        <v>335</v>
      </c>
      <c r="G90" s="30" t="s">
        <v>82</v>
      </c>
      <c r="H90" s="21" t="s">
        <v>348</v>
      </c>
      <c r="I90" s="21" t="s">
        <v>385</v>
      </c>
      <c r="J90" s="30" t="s">
        <v>400</v>
      </c>
    </row>
    <row r="91" ht="42" customHeight="1" spans="1:10">
      <c r="A91" s="164" t="s">
        <v>276</v>
      </c>
      <c r="B91" s="21" t="s">
        <v>487</v>
      </c>
      <c r="C91" s="21" t="s">
        <v>344</v>
      </c>
      <c r="D91" s="21" t="s">
        <v>373</v>
      </c>
      <c r="E91" s="30" t="s">
        <v>492</v>
      </c>
      <c r="F91" s="21" t="s">
        <v>335</v>
      </c>
      <c r="G91" s="30" t="s">
        <v>493</v>
      </c>
      <c r="H91" s="21"/>
      <c r="I91" s="21" t="s">
        <v>385</v>
      </c>
      <c r="J91" s="30" t="s">
        <v>494</v>
      </c>
    </row>
    <row r="92" ht="42" customHeight="1" spans="1:10">
      <c r="A92" s="164" t="s">
        <v>276</v>
      </c>
      <c r="B92" s="21" t="s">
        <v>487</v>
      </c>
      <c r="C92" s="21" t="s">
        <v>344</v>
      </c>
      <c r="D92" s="21" t="s">
        <v>373</v>
      </c>
      <c r="E92" s="30" t="s">
        <v>432</v>
      </c>
      <c r="F92" s="21" t="s">
        <v>335</v>
      </c>
      <c r="G92" s="30" t="s">
        <v>433</v>
      </c>
      <c r="H92" s="21"/>
      <c r="I92" s="21" t="s">
        <v>385</v>
      </c>
      <c r="J92" s="30" t="s">
        <v>434</v>
      </c>
    </row>
    <row r="93" ht="42" customHeight="1" spans="1:10">
      <c r="A93" s="164" t="s">
        <v>276</v>
      </c>
      <c r="B93" s="21" t="s">
        <v>487</v>
      </c>
      <c r="C93" s="21" t="s">
        <v>350</v>
      </c>
      <c r="D93" s="21" t="s">
        <v>351</v>
      </c>
      <c r="E93" s="30" t="s">
        <v>435</v>
      </c>
      <c r="F93" s="21" t="s">
        <v>335</v>
      </c>
      <c r="G93" s="30" t="s">
        <v>409</v>
      </c>
      <c r="H93" s="21" t="s">
        <v>342</v>
      </c>
      <c r="I93" s="21" t="s">
        <v>385</v>
      </c>
      <c r="J93" s="30" t="s">
        <v>495</v>
      </c>
    </row>
    <row r="94" ht="42" customHeight="1" spans="1:10">
      <c r="A94" s="164" t="s">
        <v>276</v>
      </c>
      <c r="B94" s="21" t="s">
        <v>487</v>
      </c>
      <c r="C94" s="21" t="s">
        <v>350</v>
      </c>
      <c r="D94" s="21" t="s">
        <v>351</v>
      </c>
      <c r="E94" s="30" t="s">
        <v>425</v>
      </c>
      <c r="F94" s="21" t="s">
        <v>335</v>
      </c>
      <c r="G94" s="30" t="s">
        <v>409</v>
      </c>
      <c r="H94" s="21" t="s">
        <v>342</v>
      </c>
      <c r="I94" s="21" t="s">
        <v>385</v>
      </c>
      <c r="J94" s="30" t="s">
        <v>496</v>
      </c>
    </row>
    <row r="95" ht="42" customHeight="1" spans="1:10">
      <c r="A95" s="164" t="s">
        <v>307</v>
      </c>
      <c r="B95" s="21" t="s">
        <v>497</v>
      </c>
      <c r="C95" s="21" t="s">
        <v>332</v>
      </c>
      <c r="D95" s="21" t="s">
        <v>333</v>
      </c>
      <c r="E95" s="30" t="s">
        <v>498</v>
      </c>
      <c r="F95" s="21" t="s">
        <v>335</v>
      </c>
      <c r="G95" s="30" t="s">
        <v>85</v>
      </c>
      <c r="H95" s="21" t="s">
        <v>499</v>
      </c>
      <c r="I95" s="21" t="s">
        <v>385</v>
      </c>
      <c r="J95" s="30" t="s">
        <v>498</v>
      </c>
    </row>
    <row r="96" ht="42" customHeight="1" spans="1:10">
      <c r="A96" s="164" t="s">
        <v>307</v>
      </c>
      <c r="B96" s="21" t="s">
        <v>497</v>
      </c>
      <c r="C96" s="21" t="s">
        <v>332</v>
      </c>
      <c r="D96" s="21" t="s">
        <v>339</v>
      </c>
      <c r="E96" s="30" t="s">
        <v>500</v>
      </c>
      <c r="F96" s="21" t="s">
        <v>335</v>
      </c>
      <c r="G96" s="30" t="s">
        <v>409</v>
      </c>
      <c r="H96" s="21" t="s">
        <v>342</v>
      </c>
      <c r="I96" s="21" t="s">
        <v>385</v>
      </c>
      <c r="J96" s="30" t="s">
        <v>500</v>
      </c>
    </row>
    <row r="97" ht="42" customHeight="1" spans="1:10">
      <c r="A97" s="164" t="s">
        <v>307</v>
      </c>
      <c r="B97" s="21" t="s">
        <v>497</v>
      </c>
      <c r="C97" s="21" t="s">
        <v>344</v>
      </c>
      <c r="D97" s="21" t="s">
        <v>373</v>
      </c>
      <c r="E97" s="30" t="s">
        <v>501</v>
      </c>
      <c r="F97" s="21" t="s">
        <v>335</v>
      </c>
      <c r="G97" s="30" t="s">
        <v>409</v>
      </c>
      <c r="H97" s="21" t="s">
        <v>342</v>
      </c>
      <c r="I97" s="21" t="s">
        <v>337</v>
      </c>
      <c r="J97" s="30" t="s">
        <v>501</v>
      </c>
    </row>
    <row r="98" ht="42" customHeight="1" spans="1:10">
      <c r="A98" s="164" t="s">
        <v>307</v>
      </c>
      <c r="B98" s="21" t="s">
        <v>497</v>
      </c>
      <c r="C98" s="21" t="s">
        <v>344</v>
      </c>
      <c r="D98" s="21" t="s">
        <v>345</v>
      </c>
      <c r="E98" s="30" t="s">
        <v>502</v>
      </c>
      <c r="F98" s="21" t="s">
        <v>353</v>
      </c>
      <c r="G98" s="30" t="s">
        <v>493</v>
      </c>
      <c r="H98" s="21" t="s">
        <v>342</v>
      </c>
      <c r="I98" s="21" t="s">
        <v>385</v>
      </c>
      <c r="J98" s="30" t="s">
        <v>503</v>
      </c>
    </row>
    <row r="99" ht="42" customHeight="1" spans="1:10">
      <c r="A99" s="164" t="s">
        <v>307</v>
      </c>
      <c r="B99" s="21" t="s">
        <v>497</v>
      </c>
      <c r="C99" s="21" t="s">
        <v>350</v>
      </c>
      <c r="D99" s="21" t="s">
        <v>351</v>
      </c>
      <c r="E99" s="30" t="s">
        <v>351</v>
      </c>
      <c r="F99" s="21" t="s">
        <v>353</v>
      </c>
      <c r="G99" s="30" t="s">
        <v>409</v>
      </c>
      <c r="H99" s="21" t="s">
        <v>342</v>
      </c>
      <c r="I99" s="21" t="s">
        <v>385</v>
      </c>
      <c r="J99" s="30" t="s">
        <v>504</v>
      </c>
    </row>
    <row r="100" ht="42" customHeight="1" spans="1:10">
      <c r="A100" s="164" t="s">
        <v>293</v>
      </c>
      <c r="B100" s="21" t="s">
        <v>505</v>
      </c>
      <c r="C100" s="21" t="s">
        <v>332</v>
      </c>
      <c r="D100" s="21" t="s">
        <v>333</v>
      </c>
      <c r="E100" s="30" t="s">
        <v>506</v>
      </c>
      <c r="F100" s="21" t="s">
        <v>353</v>
      </c>
      <c r="G100" s="30" t="s">
        <v>507</v>
      </c>
      <c r="H100" s="21" t="s">
        <v>416</v>
      </c>
      <c r="I100" s="21" t="s">
        <v>337</v>
      </c>
      <c r="J100" s="30" t="s">
        <v>508</v>
      </c>
    </row>
    <row r="101" ht="42" customHeight="1" spans="1:10">
      <c r="A101" s="164" t="s">
        <v>293</v>
      </c>
      <c r="B101" s="21" t="s">
        <v>505</v>
      </c>
      <c r="C101" s="21" t="s">
        <v>332</v>
      </c>
      <c r="D101" s="21" t="s">
        <v>339</v>
      </c>
      <c r="E101" s="30" t="s">
        <v>509</v>
      </c>
      <c r="F101" s="21" t="s">
        <v>335</v>
      </c>
      <c r="G101" s="30" t="s">
        <v>354</v>
      </c>
      <c r="H101" s="21" t="s">
        <v>342</v>
      </c>
      <c r="I101" s="21" t="s">
        <v>385</v>
      </c>
      <c r="J101" s="30" t="s">
        <v>508</v>
      </c>
    </row>
    <row r="102" ht="42" customHeight="1" spans="1:10">
      <c r="A102" s="164" t="s">
        <v>293</v>
      </c>
      <c r="B102" s="21" t="s">
        <v>505</v>
      </c>
      <c r="C102" s="21" t="s">
        <v>332</v>
      </c>
      <c r="D102" s="21" t="s">
        <v>370</v>
      </c>
      <c r="E102" s="30" t="s">
        <v>386</v>
      </c>
      <c r="F102" s="21" t="s">
        <v>335</v>
      </c>
      <c r="G102" s="30" t="s">
        <v>341</v>
      </c>
      <c r="H102" s="21" t="s">
        <v>342</v>
      </c>
      <c r="I102" s="21" t="s">
        <v>385</v>
      </c>
      <c r="J102" s="30" t="s">
        <v>508</v>
      </c>
    </row>
    <row r="103" ht="42" customHeight="1" spans="1:10">
      <c r="A103" s="164" t="s">
        <v>293</v>
      </c>
      <c r="B103" s="21" t="s">
        <v>505</v>
      </c>
      <c r="C103" s="21" t="s">
        <v>344</v>
      </c>
      <c r="D103" s="21" t="s">
        <v>373</v>
      </c>
      <c r="E103" s="30" t="s">
        <v>510</v>
      </c>
      <c r="F103" s="21" t="s">
        <v>353</v>
      </c>
      <c r="G103" s="30" t="s">
        <v>366</v>
      </c>
      <c r="H103" s="21" t="s">
        <v>342</v>
      </c>
      <c r="I103" s="21" t="s">
        <v>337</v>
      </c>
      <c r="J103" s="30" t="s">
        <v>508</v>
      </c>
    </row>
    <row r="104" ht="42" customHeight="1" spans="1:10">
      <c r="A104" s="164" t="s">
        <v>293</v>
      </c>
      <c r="B104" s="21" t="s">
        <v>505</v>
      </c>
      <c r="C104" s="21" t="s">
        <v>344</v>
      </c>
      <c r="D104" s="21" t="s">
        <v>345</v>
      </c>
      <c r="E104" s="30" t="s">
        <v>511</v>
      </c>
      <c r="F104" s="21" t="s">
        <v>335</v>
      </c>
      <c r="G104" s="30" t="s">
        <v>366</v>
      </c>
      <c r="H104" s="21" t="s">
        <v>342</v>
      </c>
      <c r="I104" s="21" t="s">
        <v>385</v>
      </c>
      <c r="J104" s="30" t="s">
        <v>508</v>
      </c>
    </row>
    <row r="105" ht="42" customHeight="1" spans="1:10">
      <c r="A105" s="164" t="s">
        <v>293</v>
      </c>
      <c r="B105" s="21" t="s">
        <v>505</v>
      </c>
      <c r="C105" s="21" t="s">
        <v>350</v>
      </c>
      <c r="D105" s="21" t="s">
        <v>351</v>
      </c>
      <c r="E105" s="30" t="s">
        <v>512</v>
      </c>
      <c r="F105" s="21" t="s">
        <v>353</v>
      </c>
      <c r="G105" s="30" t="s">
        <v>354</v>
      </c>
      <c r="H105" s="21" t="s">
        <v>342</v>
      </c>
      <c r="I105" s="21" t="s">
        <v>337</v>
      </c>
      <c r="J105" s="30" t="s">
        <v>508</v>
      </c>
    </row>
    <row r="106" ht="42" customHeight="1" spans="1:10">
      <c r="A106" s="164" t="s">
        <v>293</v>
      </c>
      <c r="B106" s="21" t="s">
        <v>505</v>
      </c>
      <c r="C106" s="21" t="s">
        <v>350</v>
      </c>
      <c r="D106" s="21" t="s">
        <v>351</v>
      </c>
      <c r="E106" s="30" t="s">
        <v>478</v>
      </c>
      <c r="F106" s="21" t="s">
        <v>335</v>
      </c>
      <c r="G106" s="30" t="s">
        <v>366</v>
      </c>
      <c r="H106" s="21" t="s">
        <v>342</v>
      </c>
      <c r="I106" s="21" t="s">
        <v>385</v>
      </c>
      <c r="J106" s="30" t="s">
        <v>508</v>
      </c>
    </row>
    <row r="107" ht="42" customHeight="1" spans="1:10">
      <c r="A107" s="164" t="s">
        <v>293</v>
      </c>
      <c r="B107" s="21" t="s">
        <v>505</v>
      </c>
      <c r="C107" s="21" t="s">
        <v>350</v>
      </c>
      <c r="D107" s="21" t="s">
        <v>351</v>
      </c>
      <c r="E107" s="30" t="s">
        <v>425</v>
      </c>
      <c r="F107" s="21" t="s">
        <v>335</v>
      </c>
      <c r="G107" s="30" t="s">
        <v>366</v>
      </c>
      <c r="H107" s="21" t="s">
        <v>342</v>
      </c>
      <c r="I107" s="21" t="s">
        <v>385</v>
      </c>
      <c r="J107" s="30" t="s">
        <v>508</v>
      </c>
    </row>
    <row r="108" ht="42" customHeight="1" spans="1:10">
      <c r="A108" s="164" t="s">
        <v>318</v>
      </c>
      <c r="B108" s="21" t="s">
        <v>513</v>
      </c>
      <c r="C108" s="21" t="s">
        <v>332</v>
      </c>
      <c r="D108" s="21" t="s">
        <v>333</v>
      </c>
      <c r="E108" s="30" t="s">
        <v>514</v>
      </c>
      <c r="F108" s="21" t="s">
        <v>335</v>
      </c>
      <c r="G108" s="30" t="s">
        <v>82</v>
      </c>
      <c r="H108" s="21" t="s">
        <v>336</v>
      </c>
      <c r="I108" s="21" t="s">
        <v>337</v>
      </c>
      <c r="J108" s="30" t="s">
        <v>515</v>
      </c>
    </row>
    <row r="109" ht="42" customHeight="1" spans="1:10">
      <c r="A109" s="164" t="s">
        <v>318</v>
      </c>
      <c r="B109" s="21" t="s">
        <v>513</v>
      </c>
      <c r="C109" s="21" t="s">
        <v>332</v>
      </c>
      <c r="D109" s="21" t="s">
        <v>339</v>
      </c>
      <c r="E109" s="30" t="s">
        <v>397</v>
      </c>
      <c r="F109" s="21" t="s">
        <v>335</v>
      </c>
      <c r="G109" s="30" t="s">
        <v>341</v>
      </c>
      <c r="H109" s="21" t="s">
        <v>342</v>
      </c>
      <c r="I109" s="21" t="s">
        <v>337</v>
      </c>
      <c r="J109" s="30" t="s">
        <v>516</v>
      </c>
    </row>
    <row r="110" ht="42" customHeight="1" spans="1:10">
      <c r="A110" s="164" t="s">
        <v>318</v>
      </c>
      <c r="B110" s="21" t="s">
        <v>513</v>
      </c>
      <c r="C110" s="21" t="s">
        <v>332</v>
      </c>
      <c r="D110" s="21" t="s">
        <v>339</v>
      </c>
      <c r="E110" s="30" t="s">
        <v>517</v>
      </c>
      <c r="F110" s="21" t="s">
        <v>335</v>
      </c>
      <c r="G110" s="30" t="s">
        <v>341</v>
      </c>
      <c r="H110" s="21" t="s">
        <v>342</v>
      </c>
      <c r="I110" s="21" t="s">
        <v>337</v>
      </c>
      <c r="J110" s="30" t="s">
        <v>518</v>
      </c>
    </row>
    <row r="111" ht="42" customHeight="1" spans="1:10">
      <c r="A111" s="164" t="s">
        <v>318</v>
      </c>
      <c r="B111" s="21" t="s">
        <v>513</v>
      </c>
      <c r="C111" s="21" t="s">
        <v>332</v>
      </c>
      <c r="D111" s="21" t="s">
        <v>370</v>
      </c>
      <c r="E111" s="30" t="s">
        <v>371</v>
      </c>
      <c r="F111" s="21" t="s">
        <v>335</v>
      </c>
      <c r="G111" s="30" t="s">
        <v>341</v>
      </c>
      <c r="H111" s="21" t="s">
        <v>342</v>
      </c>
      <c r="I111" s="21" t="s">
        <v>337</v>
      </c>
      <c r="J111" s="30" t="s">
        <v>519</v>
      </c>
    </row>
    <row r="112" ht="42" customHeight="1" spans="1:10">
      <c r="A112" s="164" t="s">
        <v>318</v>
      </c>
      <c r="B112" s="21" t="s">
        <v>513</v>
      </c>
      <c r="C112" s="21" t="s">
        <v>344</v>
      </c>
      <c r="D112" s="21" t="s">
        <v>345</v>
      </c>
      <c r="E112" s="30" t="s">
        <v>520</v>
      </c>
      <c r="F112" s="21" t="s">
        <v>335</v>
      </c>
      <c r="G112" s="30" t="s">
        <v>347</v>
      </c>
      <c r="H112" s="21" t="s">
        <v>348</v>
      </c>
      <c r="I112" s="21" t="s">
        <v>337</v>
      </c>
      <c r="J112" s="30" t="s">
        <v>521</v>
      </c>
    </row>
    <row r="113" ht="42" customHeight="1" spans="1:10">
      <c r="A113" s="164" t="s">
        <v>318</v>
      </c>
      <c r="B113" s="21" t="s">
        <v>513</v>
      </c>
      <c r="C113" s="21" t="s">
        <v>350</v>
      </c>
      <c r="D113" s="21" t="s">
        <v>351</v>
      </c>
      <c r="E113" s="30" t="s">
        <v>352</v>
      </c>
      <c r="F113" s="21" t="s">
        <v>353</v>
      </c>
      <c r="G113" s="30" t="s">
        <v>354</v>
      </c>
      <c r="H113" s="21" t="s">
        <v>342</v>
      </c>
      <c r="I113" s="21" t="s">
        <v>337</v>
      </c>
      <c r="J113" s="30" t="s">
        <v>355</v>
      </c>
    </row>
    <row r="114" ht="42" customHeight="1" spans="1:10">
      <c r="A114" s="164" t="s">
        <v>318</v>
      </c>
      <c r="B114" s="21" t="s">
        <v>513</v>
      </c>
      <c r="C114" s="21" t="s">
        <v>350</v>
      </c>
      <c r="D114" s="21" t="s">
        <v>351</v>
      </c>
      <c r="E114" s="30" t="s">
        <v>356</v>
      </c>
      <c r="F114" s="21" t="s">
        <v>353</v>
      </c>
      <c r="G114" s="30" t="s">
        <v>354</v>
      </c>
      <c r="H114" s="21" t="s">
        <v>342</v>
      </c>
      <c r="I114" s="21" t="s">
        <v>337</v>
      </c>
      <c r="J114" s="30" t="s">
        <v>357</v>
      </c>
    </row>
    <row r="115" ht="42" customHeight="1" spans="1:10">
      <c r="A115" s="164" t="s">
        <v>318</v>
      </c>
      <c r="B115" s="21" t="s">
        <v>513</v>
      </c>
      <c r="C115" s="21" t="s">
        <v>350</v>
      </c>
      <c r="D115" s="21" t="s">
        <v>351</v>
      </c>
      <c r="E115" s="30" t="s">
        <v>358</v>
      </c>
      <c r="F115" s="21" t="s">
        <v>353</v>
      </c>
      <c r="G115" s="30" t="s">
        <v>354</v>
      </c>
      <c r="H115" s="21" t="s">
        <v>342</v>
      </c>
      <c r="I115" s="21" t="s">
        <v>337</v>
      </c>
      <c r="J115" s="30" t="s">
        <v>359</v>
      </c>
    </row>
  </sheetData>
  <mergeCells count="32">
    <mergeCell ref="A3:J3"/>
    <mergeCell ref="A4:H4"/>
    <mergeCell ref="A8:A13"/>
    <mergeCell ref="A14:A20"/>
    <mergeCell ref="A21:A27"/>
    <mergeCell ref="A28:A35"/>
    <mergeCell ref="A36:A43"/>
    <mergeCell ref="A44:A48"/>
    <mergeCell ref="A49:A56"/>
    <mergeCell ref="A57:A66"/>
    <mergeCell ref="A67:A74"/>
    <mergeCell ref="A75:A82"/>
    <mergeCell ref="A83:A87"/>
    <mergeCell ref="A88:A94"/>
    <mergeCell ref="A95:A99"/>
    <mergeCell ref="A100:A107"/>
    <mergeCell ref="A108:A115"/>
    <mergeCell ref="B8:B13"/>
    <mergeCell ref="B14:B20"/>
    <mergeCell ref="B21:B27"/>
    <mergeCell ref="B28:B35"/>
    <mergeCell ref="B36:B43"/>
    <mergeCell ref="B44:B48"/>
    <mergeCell ref="B49:B56"/>
    <mergeCell ref="B57:B66"/>
    <mergeCell ref="B67:B74"/>
    <mergeCell ref="B75:B82"/>
    <mergeCell ref="B83:B87"/>
    <mergeCell ref="B88:B94"/>
    <mergeCell ref="B95:B99"/>
    <mergeCell ref="B100:B107"/>
    <mergeCell ref="B108:B1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2025-03-03T03:01:11Z</dcterms:created>
  <cp:lastPrinted>2025-02-28T08:39:00Z</cp:lastPrinted>
  <dcterms:modified xsi:type="dcterms:W3CDTF">2025-03-03T03:03:10Z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1F1944E5F56A4108BC0B7A9F51BD6B0F_12</vt:lpwstr>
  </property>
  <property fmtid="{D5CDD505-2E9C-101B-9397-08002B2CF9AE}" pid="3" name="KSOProductBuildVer">
    <vt:lpwstr>2052-12.1.0.20305</vt:lpwstr>
  </property>
</Properties>
</file>