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zjcw001\Desktop\待办\2025预算公开\汇总公开\"/>
    </mc:Choice>
  </mc:AlternateContent>
  <bookViews>
    <workbookView xWindow="0" yWindow="0" windowWidth="28800" windowHeight="12240" firstSheet="3" activeTab="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62913"/>
</workbook>
</file>

<file path=xl/calcChain.xml><?xml version="1.0" encoding="utf-8"?>
<calcChain xmlns="http://schemas.openxmlformats.org/spreadsheetml/2006/main">
  <c r="F50" i="17" l="1"/>
  <c r="G50" i="17"/>
  <c r="E50" i="17"/>
  <c r="F15" i="11"/>
  <c r="H15" i="11"/>
  <c r="G15" i="11"/>
  <c r="G10" i="11"/>
  <c r="G11" i="11"/>
  <c r="G12" i="11"/>
  <c r="G13" i="11"/>
  <c r="G14" i="11"/>
  <c r="G9" i="11"/>
  <c r="H11" i="11"/>
  <c r="A4" i="9"/>
  <c r="A4" i="8"/>
  <c r="J50" i="8"/>
  <c r="K50" i="8"/>
  <c r="L50" i="8"/>
  <c r="M50" i="8"/>
  <c r="N50" i="8"/>
  <c r="O50" i="8"/>
  <c r="P50" i="8"/>
  <c r="Q50" i="8"/>
  <c r="R50" i="8"/>
  <c r="S50" i="8"/>
  <c r="T50" i="8"/>
  <c r="U50" i="8"/>
  <c r="V50" i="8"/>
  <c r="W50" i="8"/>
  <c r="R34" i="8"/>
  <c r="I34" i="8"/>
  <c r="I159" i="7"/>
  <c r="J159" i="7"/>
  <c r="K159" i="7"/>
  <c r="L159" i="7"/>
  <c r="M159" i="7"/>
  <c r="N159" i="7"/>
  <c r="O159" i="7"/>
  <c r="P159" i="7"/>
  <c r="Q159" i="7"/>
  <c r="R159" i="7"/>
  <c r="S159" i="7"/>
  <c r="T159" i="7"/>
  <c r="U159" i="7"/>
  <c r="V159" i="7"/>
  <c r="W159" i="7"/>
  <c r="A4" i="7"/>
  <c r="A4" i="17" l="1"/>
  <c r="A4" i="16"/>
  <c r="A4" i="15"/>
  <c r="A4" i="14"/>
  <c r="A4" i="13"/>
  <c r="A4" i="12"/>
  <c r="A4" i="11"/>
  <c r="A4" i="10"/>
  <c r="A4" i="6"/>
  <c r="D30" i="5"/>
  <c r="E30" i="5"/>
  <c r="F30" i="5"/>
  <c r="G30" i="5"/>
  <c r="C28" i="5"/>
  <c r="C9" i="5"/>
  <c r="C10" i="5"/>
  <c r="C11" i="5"/>
  <c r="C12" i="5"/>
  <c r="C13" i="5"/>
  <c r="C14" i="5"/>
  <c r="C15" i="5"/>
  <c r="C16" i="5"/>
  <c r="C17" i="5"/>
  <c r="C18" i="5"/>
  <c r="C19" i="5"/>
  <c r="C20" i="5"/>
  <c r="C21" i="5"/>
  <c r="C22" i="5"/>
  <c r="C23" i="5"/>
  <c r="C24" i="5"/>
  <c r="C25" i="5"/>
  <c r="C26" i="5"/>
  <c r="C27" i="5"/>
  <c r="A4" i="5"/>
  <c r="A4" i="4"/>
  <c r="D32" i="3"/>
  <c r="E32" i="3"/>
  <c r="F32" i="3"/>
  <c r="G32" i="3"/>
  <c r="H32" i="3"/>
  <c r="I32" i="3"/>
  <c r="J32" i="3"/>
  <c r="K32" i="3"/>
  <c r="C9" i="3"/>
  <c r="C10" i="3"/>
  <c r="C11" i="3"/>
  <c r="C12" i="3"/>
  <c r="C13" i="3"/>
  <c r="C14" i="3"/>
  <c r="C15" i="3"/>
  <c r="C16" i="3"/>
  <c r="C17" i="3"/>
  <c r="C18" i="3"/>
  <c r="C19" i="3"/>
  <c r="C20" i="3"/>
  <c r="C21" i="3"/>
  <c r="C22" i="3"/>
  <c r="C23" i="3"/>
  <c r="C24" i="3"/>
  <c r="C25" i="3"/>
  <c r="C26" i="3"/>
  <c r="C27" i="3"/>
  <c r="C28" i="3"/>
  <c r="C8" i="3"/>
  <c r="A4" i="3"/>
  <c r="A4" i="2"/>
  <c r="A4" i="1"/>
  <c r="A3" i="14" l="1"/>
  <c r="A3" i="13"/>
  <c r="E12" i="12"/>
  <c r="D12" i="12"/>
  <c r="I23" i="8" l="1"/>
  <c r="R10" i="8"/>
  <c r="I10" i="8" s="1"/>
  <c r="R11" i="8"/>
  <c r="I11" i="8" s="1"/>
  <c r="R12" i="8"/>
  <c r="I12" i="8" s="1"/>
  <c r="R13" i="8"/>
  <c r="I13" i="8" s="1"/>
  <c r="R14" i="8"/>
  <c r="I14" i="8" s="1"/>
  <c r="R15" i="8"/>
  <c r="I15" i="8" s="1"/>
  <c r="R16" i="8"/>
  <c r="I16" i="8" s="1"/>
  <c r="R17" i="8"/>
  <c r="I17" i="8" s="1"/>
  <c r="R18" i="8"/>
  <c r="I18" i="8" s="1"/>
  <c r="R19" i="8"/>
  <c r="I19" i="8" s="1"/>
  <c r="R20" i="8"/>
  <c r="I20" i="8" s="1"/>
  <c r="R21" i="8"/>
  <c r="I21" i="8" s="1"/>
  <c r="R22" i="8"/>
  <c r="I22" i="8" s="1"/>
  <c r="R23" i="8"/>
  <c r="R24" i="8"/>
  <c r="I24" i="8" s="1"/>
  <c r="R25" i="8"/>
  <c r="I25" i="8" s="1"/>
  <c r="R26" i="8"/>
  <c r="I26" i="8" s="1"/>
  <c r="R27" i="8"/>
  <c r="I27" i="8" s="1"/>
  <c r="R28" i="8"/>
  <c r="I28" i="8" s="1"/>
  <c r="R29" i="8"/>
  <c r="I29" i="8" s="1"/>
  <c r="R30" i="8"/>
  <c r="I30" i="8" s="1"/>
  <c r="R31" i="8"/>
  <c r="I31" i="8" s="1"/>
  <c r="R32" i="8"/>
  <c r="I32" i="8" s="1"/>
  <c r="R33" i="8"/>
  <c r="I33" i="8" s="1"/>
  <c r="R9" i="8"/>
  <c r="I9" i="8"/>
  <c r="H159" i="7"/>
  <c r="I50" i="8" l="1"/>
  <c r="D9" i="5"/>
  <c r="D10" i="5"/>
  <c r="D11" i="5"/>
  <c r="D12" i="5"/>
  <c r="D13" i="5"/>
  <c r="D14" i="5"/>
  <c r="D15" i="5"/>
  <c r="D16" i="5"/>
  <c r="D17" i="5"/>
  <c r="D18" i="5"/>
  <c r="D19" i="5"/>
  <c r="D20" i="5"/>
  <c r="D21" i="5"/>
  <c r="D22" i="5"/>
  <c r="D23" i="5"/>
  <c r="D24" i="5"/>
  <c r="D8" i="5"/>
  <c r="D29" i="3"/>
  <c r="D30" i="3"/>
  <c r="D31" i="3"/>
  <c r="L32" i="3"/>
  <c r="M32" i="3"/>
  <c r="N32" i="3"/>
  <c r="O32" i="3"/>
  <c r="C32" i="3"/>
  <c r="B4" i="8"/>
  <c r="C8" i="5" l="1"/>
  <c r="C30" i="5"/>
</calcChain>
</file>

<file path=xl/sharedStrings.xml><?xml version="1.0" encoding="utf-8"?>
<sst xmlns="http://schemas.openxmlformats.org/spreadsheetml/2006/main" count="3986" uniqueCount="904">
  <si>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</si>
  <si>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</si>
  <si>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</si>
  <si>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</si>
  <si>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</si>
  <si>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</si>
  <si>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</si>
  <si>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</si>
  <si>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</si>
  <si>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</si>
  <si>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</si>
  <si>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</si>
  <si>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</si>
  <si>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</si>
  <si>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</si>
  <si>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</si>
  <si>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</si>
  <si>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</si>
  <si>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</si>
  <si>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</si>
  <si>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</si>
  <si>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</si>
  <si>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</si>
  <si>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</si>
  <si>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</si>
  <si>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</si>
  <si>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</si>
  <si>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</si>
  <si>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</si>
  <si>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</si>
  <si>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</si>
  <si>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</si>
  <si>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</si>
  <si>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</si>
  <si>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</si>
  <si>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</si>
  <si>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</si>
  <si>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</si>
  <si>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</si>
  <si>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</si>
  <si>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</si>
  <si>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</si>
  <si>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</si>
  <si>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</si>
  <si>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</si>
  <si>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</si>
  <si>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</si>
  <si>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</si>
  <si>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</si>
  <si>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</si>
  <si>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</si>
  <si>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</si>
  <si>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</si>
  <si>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</si>
  <si>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</si>
  <si>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</si>
  <si>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</si>
  <si>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</si>
  <si>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</si>
  <si>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</si>
  <si>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</si>
  <si>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</si>
  <si>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</si>
  <si>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</si>
  <si>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</si>
  <si>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</si>
  <si>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</si>
  <si>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</si>
  <si>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</si>
  <si>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</si>
  <si>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</si>
  <si>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</si>
  <si>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</si>
  <si>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</si>
  <si>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</si>
  <si>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</si>
  <si>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</si>
  <si>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</si>
  <si>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</si>
  <si>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</si>
  <si>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</si>
  <si>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</si>
  <si>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</si>
  <si>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</si>
  <si>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</si>
  <si>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</si>
  <si>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</si>
  <si>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</si>
  <si>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</si>
  <si>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</si>
  <si>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</si>
  <si>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</si>
  <si>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</si>
  <si>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</si>
  <si>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</si>
  <si>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</si>
  <si>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</si>
  <si>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</si>
  <si>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</si>
  <si>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</si>
  <si>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</si>
  <si>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</si>
  <si>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</si>
  <si>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</si>
  <si>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</si>
  <si>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</si>
  <si>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预算05-1表</t>
  </si>
  <si>
    <t>2025年部门项目支出预算表</t>
  </si>
  <si>
    <t>项目分类</t>
  </si>
  <si>
    <t>项目单位</t>
  </si>
  <si>
    <t>本年拨款</t>
  </si>
  <si>
    <t>其中：本次下达</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</si>
  <si>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</si>
  <si>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</si>
  <si>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</si>
  <si>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</si>
  <si>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</si>
  <si>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</si>
  <si>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</si>
  <si>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</si>
  <si>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</si>
  <si>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</si>
  <si>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</si>
  <si>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</si>
  <si>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</si>
  <si>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</si>
  <si>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</si>
  <si>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</si>
  <si>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</si>
  <si>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</si>
  <si>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</si>
  <si>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</si>
  <si>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</si>
  <si>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</si>
  <si>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</si>
  <si>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</si>
  <si>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</si>
  <si>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</si>
  <si>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</si>
  <si>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预算08表</t>
  </si>
  <si>
    <t>2025年部门政府购买服务预算表</t>
  </si>
  <si>
    <t>政府购买服务项目</t>
  </si>
  <si>
    <t>政府购买服务目录</t>
  </si>
  <si>
    <t>预算09-1表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</si>
  <si>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</si>
  <si>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</si>
  <si>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</si>
  <si>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</si>
  <si>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</si>
  <si>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</si>
  <si>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</si>
  <si>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</si>
  <si>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</si>
  <si>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</si>
  <si>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</si>
  <si>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</si>
  <si>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</si>
  <si>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</si>
  <si>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</si>
  <si>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</si>
  <si>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</si>
  <si>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</si>
  <si>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</si>
  <si>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</si>
  <si>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</si>
  <si>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</si>
  <si>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预算09-2表</t>
  </si>
  <si>
    <t>预算10表</t>
  </si>
  <si>
    <t>2025年新增资产配置表</t>
  </si>
  <si>
    <t>资产类别</t>
  </si>
  <si>
    <t>资产分类代码.名称</t>
  </si>
  <si>
    <t>资产名称</t>
  </si>
  <si>
    <t>计量单位</t>
  </si>
  <si>
    <t>财政部门批复数（元）</t>
  </si>
  <si>
    <t>单价</t>
  </si>
  <si>
    <t>金额</t>
  </si>
  <si>
    <t>7</t>
  </si>
  <si>
    <t>8</t>
  </si>
  <si>
    <t>预算11表</t>
  </si>
  <si>
    <t>2025年中央转移支付补助项目支出预算表</t>
  </si>
  <si>
    <t>上级补助</t>
  </si>
  <si>
    <t>预算12表</t>
  </si>
  <si>
    <t>2025年部门项目支出中期规划预算表</t>
  </si>
  <si>
    <t>项目级次</t>
  </si>
  <si>
    <t>2025年</t>
  </si>
  <si>
    <t>2026年</t>
  </si>
  <si>
    <t>2027年</t>
  </si>
  <si>
    <t/>
  </si>
  <si>
    <t xml:space="preserve"> 一、一般公共服务支出</t>
  </si>
  <si>
    <t xml:space="preserve"> 二、外交支出</t>
  </si>
  <si>
    <t xml:space="preserve"> 三、国防支出</t>
  </si>
  <si>
    <t xml:space="preserve"> 四、公共安全支出</t>
  </si>
  <si>
    <t xml:space="preserve"> 五、教育支出</t>
  </si>
  <si>
    <t xml:space="preserve"> 六、科学技术支出 </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</si>
  <si>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</si>
  <si>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</si>
  <si>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</si>
  <si>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</si>
  <si>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</si>
  <si>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</si>
  <si>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</si>
  <si>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</si>
  <si>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</si>
  <si>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</si>
  <si>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</si>
  <si>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</si>
  <si>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</si>
  <si>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</si>
  <si>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</si>
  <si>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</si>
  <si>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</si>
  <si>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</si>
  <si>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</si>
  <si>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</si>
  <si>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</si>
  <si>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</si>
  <si>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 xml:space="preserve">昆明市官渡区住房和城乡建设局
</t>
    <phoneticPr fontId="22" type="noConversion"/>
  </si>
  <si>
    <t xml:space="preserve">8,971,935.30
</t>
    <phoneticPr fontId="22" type="noConversion"/>
  </si>
  <si>
    <t xml:space="preserve"> </t>
  </si>
  <si>
    <t xml:space="preserve">8,971,935.30
</t>
    <phoneticPr fontId="22" type="noConversion"/>
  </si>
  <si>
    <t xml:space="preserve"> </t>
    <phoneticPr fontId="22" type="noConversion"/>
  </si>
  <si>
    <t>2080501</t>
  </si>
  <si>
    <t>行政单位离退休</t>
  </si>
  <si>
    <t>2080502</t>
  </si>
  <si>
    <t>事业单位离退休</t>
  </si>
  <si>
    <t>2080505</t>
  </si>
  <si>
    <t>机关事业单位基本养老保险缴费支出</t>
  </si>
  <si>
    <t>2080506</t>
  </si>
  <si>
    <t>机关事业单位职业年金缴费支出</t>
  </si>
  <si>
    <t>2101101</t>
  </si>
  <si>
    <t>行政单位医疗</t>
  </si>
  <si>
    <t>2101103</t>
  </si>
  <si>
    <t>公务员医疗补助</t>
  </si>
  <si>
    <t>2101199</t>
  </si>
  <si>
    <t>其他行政事业单位医疗支出</t>
  </si>
  <si>
    <t>2110302</t>
  </si>
  <si>
    <t>水体</t>
  </si>
  <si>
    <t>2120101</t>
  </si>
  <si>
    <t>行政运行</t>
  </si>
  <si>
    <t>2120102</t>
  </si>
  <si>
    <t>一般行政管理事务</t>
  </si>
  <si>
    <t>2120201</t>
  </si>
  <si>
    <t>城乡社区规划与管理</t>
  </si>
  <si>
    <t>2120303</t>
  </si>
  <si>
    <t>小城镇基础设施建设</t>
  </si>
  <si>
    <t>2120399</t>
  </si>
  <si>
    <t>其他城乡社区公共设施支出</t>
  </si>
  <si>
    <t>2140104</t>
  </si>
  <si>
    <t>公路建设</t>
  </si>
  <si>
    <t>2210108</t>
  </si>
  <si>
    <t>老旧小区改造</t>
  </si>
  <si>
    <t>2210199</t>
  </si>
  <si>
    <t>其他保障性安居工程支出</t>
  </si>
  <si>
    <t>2210201</t>
  </si>
  <si>
    <t>住房公积金</t>
  </si>
  <si>
    <t>2240502</t>
  </si>
  <si>
    <t xml:space="preserve"> </t>
    <phoneticPr fontId="22" type="noConversion"/>
  </si>
  <si>
    <t>“三公”经费合计</t>
    <phoneticPr fontId="22" type="noConversion"/>
  </si>
  <si>
    <t>昆明市官渡区住房和城乡建设局</t>
  </si>
  <si>
    <t>行政人员绩效奖励</t>
  </si>
  <si>
    <t>公务交通补贴</t>
  </si>
  <si>
    <t>公车购置及运维费</t>
  </si>
  <si>
    <t>其他人员支出</t>
  </si>
  <si>
    <t>事业人员公共交通专项经费</t>
  </si>
  <si>
    <t>离退休干部走访慰问经费</t>
  </si>
  <si>
    <t>其他财政供养人员工资支出</t>
  </si>
  <si>
    <t>事业人员工资支出</t>
  </si>
  <si>
    <t>一般公用支出</t>
  </si>
  <si>
    <t>行政人员公共交通专项经费</t>
  </si>
  <si>
    <t>行政人员工资支出</t>
  </si>
  <si>
    <t>工会经费</t>
  </si>
  <si>
    <t>社会保障缴费</t>
  </si>
  <si>
    <t>事业人员绩效奖励</t>
  </si>
  <si>
    <t>离退休人员支出</t>
  </si>
  <si>
    <t>30103</t>
  </si>
  <si>
    <t>奖金</t>
  </si>
  <si>
    <t>30113</t>
  </si>
  <si>
    <t>30239</t>
  </si>
  <si>
    <t>其他交通费用</t>
  </si>
  <si>
    <t>30231</t>
  </si>
  <si>
    <t>公务用车运行维护费</t>
  </si>
  <si>
    <t>30199</t>
  </si>
  <si>
    <t>其他工资福利支出</t>
  </si>
  <si>
    <t>30229</t>
  </si>
  <si>
    <t>福利费</t>
  </si>
  <si>
    <t>30101</t>
  </si>
  <si>
    <t>基本工资</t>
  </si>
  <si>
    <t>30102</t>
  </si>
  <si>
    <t>津贴补贴</t>
  </si>
  <si>
    <t>30107</t>
  </si>
  <si>
    <t>绩效工资</t>
  </si>
  <si>
    <t>30201</t>
  </si>
  <si>
    <t>办公费</t>
  </si>
  <si>
    <t>30205</t>
  </si>
  <si>
    <t>水费</t>
  </si>
  <si>
    <t>30206</t>
  </si>
  <si>
    <t>电费</t>
  </si>
  <si>
    <t>30207</t>
  </si>
  <si>
    <t>邮电费</t>
  </si>
  <si>
    <t>30209</t>
  </si>
  <si>
    <t>物业管理费</t>
  </si>
  <si>
    <t>30211</t>
  </si>
  <si>
    <t>差旅费</t>
  </si>
  <si>
    <t>30216</t>
  </si>
  <si>
    <t>培训费</t>
  </si>
  <si>
    <t>30299</t>
  </si>
  <si>
    <t>其他商品和服务支出</t>
  </si>
  <si>
    <t>30228</t>
  </si>
  <si>
    <t>30108</t>
  </si>
  <si>
    <t>机关事业单位基本养老保险缴费</t>
  </si>
  <si>
    <t>30109</t>
  </si>
  <si>
    <t>职业年金缴费</t>
  </si>
  <si>
    <t>30110</t>
  </si>
  <si>
    <t>职工基本医疗保险缴费</t>
  </si>
  <si>
    <t>30111</t>
  </si>
  <si>
    <t>公务员医疗补助缴费</t>
  </si>
  <si>
    <t>30112</t>
  </si>
  <si>
    <t>其他社会保障缴费</t>
  </si>
  <si>
    <t>30305</t>
  </si>
  <si>
    <t>生活补助</t>
  </si>
  <si>
    <t>313 事业发展类</t>
  </si>
  <si>
    <t>业务专项经费</t>
  </si>
  <si>
    <t>311 专项业务类</t>
  </si>
  <si>
    <t>312 民生类</t>
  </si>
  <si>
    <t>防震减灾专项经费</t>
  </si>
  <si>
    <t>直管公房零星修缮维修工程专项经费</t>
  </si>
  <si>
    <t>肉联厂道口看收费用及设备维修专项经费</t>
  </si>
  <si>
    <t>房屋产权专项经费</t>
  </si>
  <si>
    <t>官渡区房地产领域维稳工作专项经费</t>
  </si>
  <si>
    <t>A24（1）地块昆明市官渡区住房和城乡建设局（24套直管公房）回迁安置过渡费（菊花里11号）资金</t>
  </si>
  <si>
    <t>A13（1,2）C1地块官渡区住房和城乡建设局（8套直管公房）临时安置过渡费（五里多菜园子8号）资金</t>
  </si>
  <si>
    <t>福兴小区（20套直管公房）临时安置过渡费（福兴小区）资金</t>
  </si>
  <si>
    <t>房管所食堂运行专项经费</t>
  </si>
  <si>
    <t>官渡区雨污分流市政主干建设项目资金</t>
  </si>
  <si>
    <t>收支专用账户上缴利息专项资金</t>
  </si>
  <si>
    <t>住建局产权处食堂经费</t>
  </si>
  <si>
    <t>官渡区主城区年度公共排水设施运行维护经费</t>
  </si>
  <si>
    <t>官渡区市政道路设施应急施工及地下排水管网设施运维和应急处置工作经费</t>
  </si>
  <si>
    <t>西亮塘、十里铺泵站运行管理经费</t>
  </si>
  <si>
    <t>昆明市官渡6号路等13条新建道路政府和社会资本合作（PPP）项目资金</t>
  </si>
  <si>
    <t>官渡区昌宏路南段（广福路至环湖东路）市容环境提升改造工程（2019年至2020年）项目经费</t>
  </si>
  <si>
    <t>2023年金马路肉联厂道口委托管养项目经费</t>
  </si>
  <si>
    <t>官渡区35条道路提升改造项目第一标段</t>
  </si>
  <si>
    <t>官渡区35条道路提升改造项目第二标段</t>
  </si>
  <si>
    <t>官渡49号电力通道新建工程项目</t>
  </si>
  <si>
    <t>官渡49号（金源大道）市政道路新建工程</t>
  </si>
  <si>
    <t>滇池绿道三个半岛段慢行系统贯通工程项目资金</t>
  </si>
  <si>
    <t>退回2023年官渡区保障性安居工程（棚户区改造）中央及省级补助资金</t>
  </si>
  <si>
    <t>退回2023年官渡区老旧小区改造项目中央补助资金</t>
  </si>
  <si>
    <t>30213</t>
  </si>
  <si>
    <t>维修（护）费</t>
  </si>
  <si>
    <t>30905</t>
  </si>
  <si>
    <t>基础设施建设</t>
  </si>
  <si>
    <t>31005</t>
  </si>
  <si>
    <t>31006</t>
  </si>
  <si>
    <t>大型修缮</t>
  </si>
  <si>
    <t>530111200000000000087</t>
  </si>
  <si>
    <t>530111200000000000489</t>
  </si>
  <si>
    <t>530111200000000000831</t>
  </si>
  <si>
    <t>530111200000000001104</t>
  </si>
  <si>
    <t>530111200000000001107</t>
  </si>
  <si>
    <t>530111221100001218525</t>
  </si>
  <si>
    <t>530111231100001781596</t>
  </si>
  <si>
    <t>530111231100001781687</t>
  </si>
  <si>
    <t>530111231100001814329</t>
  </si>
  <si>
    <t>530111241100002126250</t>
  </si>
  <si>
    <t>530111251100003705009</t>
  </si>
  <si>
    <t>530111251100003736079</t>
  </si>
  <si>
    <t>530111251100003736295</t>
  </si>
  <si>
    <t>530111251100003737238</t>
  </si>
  <si>
    <t>530111251100003737279</t>
  </si>
  <si>
    <t>530111251100003752099</t>
  </si>
  <si>
    <t>530111251100003974256</t>
  </si>
  <si>
    <t>530111251100003974614</t>
  </si>
  <si>
    <t>530111251100003974650</t>
  </si>
  <si>
    <t>530111251100003974694</t>
  </si>
  <si>
    <t>530111251100003974741</t>
  </si>
  <si>
    <t>530111251100003974776</t>
  </si>
  <si>
    <t>530111251100004075375</t>
  </si>
  <si>
    <t>530111251100004108829</t>
  </si>
  <si>
    <t>530111251100004108837</t>
  </si>
  <si>
    <t>530111241100002672488</t>
  </si>
  <si>
    <t>530111210000000003436</t>
  </si>
  <si>
    <t>530111210000000003437</t>
  </si>
  <si>
    <t>530111210000000003438</t>
  </si>
  <si>
    <t>530111210000000003439</t>
  </si>
  <si>
    <t>530111210000000003442</t>
  </si>
  <si>
    <t>530111210000000003444</t>
  </si>
  <si>
    <t>530111241100002292739</t>
  </si>
  <si>
    <t>530111241100002106598</t>
  </si>
  <si>
    <t>530111251100003871882</t>
  </si>
  <si>
    <t>530111251100003871892</t>
  </si>
  <si>
    <t>530111241100002106702</t>
  </si>
  <si>
    <t>530111210000000003443</t>
  </si>
  <si>
    <t>530111231100001495685</t>
  </si>
  <si>
    <t>530111231100001495696</t>
  </si>
  <si>
    <t>530111210000000003445</t>
  </si>
  <si>
    <t>530111231100001495695</t>
  </si>
  <si>
    <t>2季度完成部门内部审计，4季度完成物业费支付。办公费、法律服务费及维修耗材。</t>
  </si>
  <si>
    <t>产出指标</t>
  </si>
  <si>
    <t>数量指标</t>
  </si>
  <si>
    <t>工作目标完成数</t>
  </si>
  <si>
    <t>项</t>
  </si>
  <si>
    <t>考核项目实施，工作目标完成数是否达到5项</t>
  </si>
  <si>
    <t>定量指标</t>
  </si>
  <si>
    <t>&gt;=</t>
  </si>
  <si>
    <t>任务完成合格率</t>
  </si>
  <si>
    <t>=</t>
  </si>
  <si>
    <t>100</t>
  </si>
  <si>
    <t>%</t>
  </si>
  <si>
    <t>考核年度工作任务是否全部合格完成。</t>
  </si>
  <si>
    <t>时效指标</t>
  </si>
  <si>
    <t>任务完成及时率</t>
  </si>
  <si>
    <t>考核项目是否及时完成，任务完成及时率=（计划完成时间-实际完成时间）/计划完成时间*100%</t>
  </si>
  <si>
    <t>应急避难所维护数量</t>
  </si>
  <si>
    <t>个</t>
  </si>
  <si>
    <t>考核项目应急避难所维护数量是否达到5个。</t>
  </si>
  <si>
    <t>备案预案</t>
  </si>
  <si>
    <t>25</t>
  </si>
  <si>
    <t>开展全区地震应急准备工作检查</t>
  </si>
  <si>
    <t>次</t>
  </si>
  <si>
    <t>宣传用品制作数</t>
  </si>
  <si>
    <t>200</t>
  </si>
  <si>
    <t>套</t>
  </si>
  <si>
    <t>新建三类地震应急避难场所</t>
  </si>
  <si>
    <t>50</t>
  </si>
  <si>
    <t>所</t>
  </si>
  <si>
    <t>培训演练地震应急救援志愿者队伍数</t>
  </si>
  <si>
    <t>支</t>
  </si>
  <si>
    <t>效益指标</t>
  </si>
  <si>
    <t>保障各项业务工作正常开展情况</t>
  </si>
  <si>
    <t>定性指标</t>
  </si>
  <si>
    <t>考核项目实施后，保障各项业务工作正在开展情况是否达100%</t>
  </si>
  <si>
    <t>可持续保障影响力</t>
  </si>
  <si>
    <t>年</t>
  </si>
  <si>
    <t>考核通过项目实施是否能够持续保证部门年度工作任务完成 。</t>
  </si>
  <si>
    <t>工作人员满意度</t>
  </si>
  <si>
    <t>95</t>
  </si>
  <si>
    <t>社会群众满意度</t>
  </si>
  <si>
    <t>90</t>
  </si>
  <si>
    <t>办理相关业务市民满意度</t>
  </si>
  <si>
    <t>满意度指标</t>
  </si>
  <si>
    <t>考核项目实施后，工作人员对项目总体满意度是否达到预期目标</t>
  </si>
  <si>
    <t>考核项目实施后，社会群众对项目总体满意度是否达到预期目标</t>
  </si>
  <si>
    <t>考核项目实施后，办理相关业务市民对项目总体满意度是否达到预期目标</t>
  </si>
  <si>
    <t>考核备案预案数是否达到预期目标</t>
  </si>
  <si>
    <t>考核 开展全区地震应急准备工作检查是否达到预期目标</t>
  </si>
  <si>
    <t>考核科普宣传检查是否达到预期目标</t>
  </si>
  <si>
    <t>市级下发的文件任务清单及考核指标</t>
  </si>
  <si>
    <t>考核培训演练地震应急救援志愿者队伍数是否达到预期目标</t>
  </si>
  <si>
    <t>质量指标</t>
  </si>
  <si>
    <t>项目实施验收合格率</t>
  </si>
  <si>
    <t>官渡观测站正常运转</t>
  </si>
  <si>
    <t>考核项目实施中工程建设项目验收合格率是否达到相关文件标准。</t>
  </si>
  <si>
    <t>考核官渡观测站是否正常运转，及时检修。</t>
  </si>
  <si>
    <t>观测中心设施完好率</t>
  </si>
  <si>
    <t>防震减灾综合能力建设推进情况</t>
  </si>
  <si>
    <t>考核通过项目实施，观测中心设施完好率是否达100%。</t>
  </si>
  <si>
    <t>考核通过项目实施，是否有效促进防震减灾综合能力建设推进情况。</t>
  </si>
  <si>
    <t>受训人员满意度</t>
  </si>
  <si>
    <t>参与活动市民满意度</t>
  </si>
  <si>
    <t>考察通过项目实施，受训人员对项目综合满意度是否达到预期目标</t>
  </si>
  <si>
    <t>考察通过项目实施，工作人员对项目综合满意度是否达到预期目标</t>
  </si>
  <si>
    <t>考察通过项目实施，参与活动市民对项目综合满意度是否达到预期目标</t>
  </si>
  <si>
    <t>房屋建筑结构稳定和设备设施的正常使用情况</t>
  </si>
  <si>
    <t>考核通过项目实施，对本辖区内直管公房的使用安全性，及保障房屋建筑结构稳定和设备设施的正常使用情况是否达95%</t>
  </si>
  <si>
    <t>内部工作人员满意度</t>
  </si>
  <si>
    <t>考察通过项目实施，内部工作人员对项目综合满意度是否达到预期目标</t>
  </si>
  <si>
    <t>零星修缮维护覆盖率</t>
  </si>
  <si>
    <t>考核 零星修缮维护工程是否覆盖全面区达到100%</t>
  </si>
  <si>
    <t>直管公房维修质量合格率</t>
  </si>
  <si>
    <t>考核通过项目实施，直管公房维修质量合格率是否达95%。</t>
  </si>
  <si>
    <t>保证我区直管公房正常使用</t>
  </si>
  <si>
    <t>考核通过项目实施，是否有效保证我区直管公房正常使用</t>
  </si>
  <si>
    <t>服务对象满意度</t>
  </si>
  <si>
    <t>考察通过项目实施，服务对象对项目综合满意度是否达到预期目标</t>
  </si>
  <si>
    <t>确保房管所、产权处工作人员的用餐问题得以解决。</t>
  </si>
  <si>
    <t>就餐人数</t>
  </si>
  <si>
    <t>17</t>
  </si>
  <si>
    <t>人</t>
  </si>
  <si>
    <t>考核就餐人数是否符合在职人数。</t>
  </si>
  <si>
    <t>就餐人员就餐标准</t>
  </si>
  <si>
    <t>260</t>
  </si>
  <si>
    <t>元/人*月</t>
  </si>
  <si>
    <t>考核就餐人员就餐标准</t>
  </si>
  <si>
    <t>食堂验收合格率</t>
  </si>
  <si>
    <t>考核食堂菜品验收合格率</t>
  </si>
  <si>
    <t>社会效益</t>
  </si>
  <si>
    <t>保障房管所、产权处职工就餐</t>
  </si>
  <si>
    <t>可持续影响</t>
  </si>
  <si>
    <t>确保食堂正常运行</t>
  </si>
  <si>
    <t>职工满意度</t>
  </si>
  <si>
    <t>保障A24-1地块昆明市官渡区住房和城乡建设局（24套直管公房）回迁安置过渡费（菊花里11号）正常发放。</t>
  </si>
  <si>
    <t>及时发放被拆迁公房住户过渡费</t>
  </si>
  <si>
    <t>每月按时发放</t>
  </si>
  <si>
    <t>每月按时发放被拆迁公房住户过渡费</t>
  </si>
  <si>
    <t>保障被拆迁公房住户的权益</t>
  </si>
  <si>
    <t>保持稳定</t>
  </si>
  <si>
    <t>公房住户满意度</t>
  </si>
  <si>
    <t>80</t>
  </si>
  <si>
    <t>滇池绿道三个半岛段慢行系统贯通工程，包含道路工程、桥涵工程排水工程、绿化工程等工程，建设道路共总长度10.34km。</t>
  </si>
  <si>
    <t>质量合格率</t>
  </si>
  <si>
    <t>考核绿道质量合格，质保管养合格</t>
  </si>
  <si>
    <t>成本指标</t>
  </si>
  <si>
    <t>经济成本指标</t>
  </si>
  <si>
    <t>&lt;=</t>
  </si>
  <si>
    <t>7014.66</t>
  </si>
  <si>
    <t>万元</t>
  </si>
  <si>
    <t>考核实际成本使用情况</t>
  </si>
  <si>
    <t>通过项目建设提高了片区绿化、交通空间，为居民创造良好的居住环境和出行条件。</t>
  </si>
  <si>
    <t>道路周边群众满意度</t>
  </si>
  <si>
    <t>70</t>
  </si>
  <si>
    <t>考核绿道周边群众满意度</t>
  </si>
  <si>
    <t>2025年1-4季度总共完成二手房交易备案数8900套，商品房交易备案数10000套，房屋租赁备案100套，同时确保档案保管。其中：1季度完成总量百分之25%（二手房交易备案2225套、商品房交易备案2500套、房屋租赁备案数25套），2季度完成总量百分之25%（二手房交易备案2225套、商品房交易备案2500套、房屋租赁备案数25套），3季度完成总量百分之25%（二手房交易备案2225套、商品房交易备案2500套、房屋租赁备案数25套），4季度完成总量百分之25%（二手房交易备案2225套、商品房交易备案2500套、房屋租赁备案数25套）。</t>
  </si>
  <si>
    <t>二手房交易备案数</t>
  </si>
  <si>
    <t>8900</t>
  </si>
  <si>
    <t>考核二手房交易备案数是否达到8900套的预期目标</t>
  </si>
  <si>
    <t>商品房交易备案数</t>
  </si>
  <si>
    <t>10000</t>
  </si>
  <si>
    <t>考核商品房交易备案数是否达到10000套的预期目标</t>
  </si>
  <si>
    <t>房屋租赁备案数</t>
  </si>
  <si>
    <t>考核房屋租赁备案数是否达到100套的预期目标</t>
  </si>
  <si>
    <t>档案保管完整性</t>
  </si>
  <si>
    <t>考核市民办理的相关二手房、商品房交易备案数据是否保管完整。</t>
  </si>
  <si>
    <t>经济效益</t>
  </si>
  <si>
    <t>房屋交易税收提升性</t>
  </si>
  <si>
    <t>考核通过相关二手房、商品房交易，对本地区房屋交易税收较往年的提升情况。</t>
  </si>
  <si>
    <t>服务素质提高率</t>
  </si>
  <si>
    <t>考核通过项目实施，服务素质提高率。服务素质提高率=（今年服务素质综合分-去年服务素质综合分）/去年服务素质综合分*100%</t>
  </si>
  <si>
    <t>办理备案市民满意度</t>
  </si>
  <si>
    <t>考察通过项目实施，办理备案市民满意度是否达到预期目标90%或以上。</t>
  </si>
  <si>
    <t>普通市民满意度</t>
  </si>
  <si>
    <t>考察通过项目实施， 普通市民满意度是否达到预期目标90%或以上。</t>
  </si>
  <si>
    <t>考察通过项目实施， 工作人员满意度是否达到预期目标90%或以上。</t>
  </si>
  <si>
    <t xml:space="preserve">全面完成全市对各县市区的防震减灾工作目标考核任务，按要求开展地震监测预报、地震灾害预防、地震应急救援准备、地震科普宣传工作，有效预防地震灾害，为官渡区经济建设和社会发展服务。
2024年，为保障官渡区住房和城乡建设防震减灾办完成既定的行政工作任务，用于防震减灾专项经费支出66.02万元。具体为以下项目：
１．六甲地震观测站物业管理（含安全保卫、设施维护、卫生保洁、绿化管养等）的人工服务费20000元／年
２．新建2个三类应急避难场所，24个临时避难场所500000元（市级下发的任务清单）
3．地震观测仪器维护维修费30000元
4.视频监控系统传输用光纤年租费10200元
5.地震灾害风险普查一张图编制预算100000元（市级下发的任务清单）
</t>
  </si>
  <si>
    <t>总体绩效目标 按照委托运营管理协议相关工作要求，认真做好西亮塘、十里铺泵站的运行管理工作，根据水位情况进行积极应对处理，保证泵站的功能。</t>
  </si>
  <si>
    <t>泵站运维管理、防汛排涝及应急抢修处置等各项</t>
  </si>
  <si>
    <t>泵站运维管理、防汛排涝及应急抢修处置等各项工作</t>
  </si>
  <si>
    <t>泵站设施运行维护完成率</t>
  </si>
  <si>
    <t>泵站的正常使用情况</t>
  </si>
  <si>
    <t>保证我区泵站设施正常使用</t>
  </si>
  <si>
    <t>公众满意度</t>
  </si>
  <si>
    <t>考核道路质量合格</t>
  </si>
  <si>
    <t>37686.24</t>
  </si>
  <si>
    <t>用于工人工资比例</t>
  </si>
  <si>
    <t>考核资金使用情况</t>
  </si>
  <si>
    <t>考核道路周边群众满意度</t>
  </si>
  <si>
    <t>根据批复估算及有关评估资料，现已实施的4条道路预估总投资为32142.94万元。4条道路现已初验合格，工程建设完成率达100%；工程施工质量合格率达100%。</t>
  </si>
  <si>
    <t>工程质量合格率</t>
  </si>
  <si>
    <t>考核工程质量合格率</t>
  </si>
  <si>
    <t>工程完工时效性</t>
  </si>
  <si>
    <t>1年</t>
  </si>
  <si>
    <t>考核工程完工的时效性</t>
  </si>
  <si>
    <t>32142.94</t>
  </si>
  <si>
    <t>考核工程实际成本使用情况</t>
  </si>
  <si>
    <t>完善道路交通功能，增强城市道路交通综合承载力，有效解决城市交通的通行压力，提升道路景观品质，为构建社会和谐起到积极作用。</t>
  </si>
  <si>
    <t>正增长</t>
  </si>
  <si>
    <t>居民满意度</t>
  </si>
  <si>
    <t>考核周边居民、驾驶员对市政道路建设满意度</t>
  </si>
  <si>
    <t>支付昌宏路下段道路市容环境整治提升</t>
  </si>
  <si>
    <t>验收合格率</t>
  </si>
  <si>
    <t>考核工程质量验收合格率</t>
  </si>
  <si>
    <t>任务完成时效性</t>
  </si>
  <si>
    <t>考核工程完成时效性</t>
  </si>
  <si>
    <t>道路市容提升率</t>
  </si>
  <si>
    <t>考核道路市容提升率</t>
  </si>
  <si>
    <t>生态效益</t>
  </si>
  <si>
    <t>绿化环境达标率</t>
  </si>
  <si>
    <t>考核道路绿化率</t>
  </si>
  <si>
    <t>群众满意度</t>
  </si>
  <si>
    <t>考核群众满意度</t>
  </si>
  <si>
    <t>按照市委、市政府的工作要求，目前，昆明排水公司负责运行维护官渡区建成区域公共排水设施，昆明排水公司全力做好官渡区公共排水设施运行维护工作，具体为公共排水设施日常巡查及案件处置、公共排水设施清淤、泵站、调蓄池及闸门运维管理、防汛排涝及应急抢修处置、以及技术服务、配合开展雨污分流改造等工作。</t>
  </si>
  <si>
    <t>公共排水设施清淤、公共排水设施日常巡查及案件处置、泵站、调蓄池及闸门运维管理、防汛排涝及应急抢修处置、配合区上完成各项工作，提供技术支持。</t>
  </si>
  <si>
    <t>公共排水设施运行维护完成率</t>
  </si>
  <si>
    <t>公共排水设施运行维护完成及时率</t>
  </si>
  <si>
    <t>年度工作任务及工作计划</t>
  </si>
  <si>
    <t>公共排水设施的正常使用情况</t>
  </si>
  <si>
    <t>2025年市政排水设施运行维护完成情况</t>
  </si>
  <si>
    <t>保证我区公共排水设施正常使用</t>
  </si>
  <si>
    <t>官渡区关上街道福德片区城中村改造征地拆迁指挥部拨付的临时安置过渡费。</t>
  </si>
  <si>
    <t>确保2024年住户安置过渡费及时发放</t>
  </si>
  <si>
    <t>确保2025年住户安置过渡费及时发放</t>
  </si>
  <si>
    <t>保障被拆迁住户的住房过渡费</t>
  </si>
  <si>
    <t>被拆迁住户满意度</t>
  </si>
  <si>
    <t xml:space="preserve">为了保障该道口安全及日常设备维护，现恳请区住建局同意与中国铁路昆明局集团有限公司昆明工务段签订昆明市官渡区金马路肉联厂道口委托管养合同并支付合同金额。
1.道口24小时不间断单岗1班制轮班看守人工费全年100800.00元。
2.道口设备周期性检查、维护（含人工费、材料费）全年32000.00元。
3.道口看守发生的水电费全年7200.00元。
4.道口全部费用税率按9%计算，税额12600.00元。
5.费用价税合计：152600.00元。
</t>
  </si>
  <si>
    <t>专职委员、联络员配置覆盖全区</t>
  </si>
  <si>
    <t>考核 专职委员、联络员配置覆盖全区情况是否达到预期目标</t>
  </si>
  <si>
    <t>安全维护活动开展次数</t>
  </si>
  <si>
    <t>次/年</t>
  </si>
  <si>
    <t>考核安全维护活动开展次数是否达到预期目标</t>
  </si>
  <si>
    <t>开展专职委员培训次数</t>
  </si>
  <si>
    <t>考核开展专职委员培训次数是否达到预期目标</t>
  </si>
  <si>
    <t>每年至少举办活动次数</t>
  </si>
  <si>
    <t>考核各协会每年至少举办活动次数是否达到预期目标</t>
  </si>
  <si>
    <t>设备完好情况</t>
  </si>
  <si>
    <t>考核通过项目实施，设备完好情况是否达到100%。</t>
  </si>
  <si>
    <t>38</t>
  </si>
  <si>
    <t>考核项目是否进行有效的成本控制原则，将项目成本控制在38万元以内。</t>
  </si>
  <si>
    <t>道口看守、道口日常管理及安全性</t>
  </si>
  <si>
    <t>道口看守、道口日常管理及安全性是否达到95%</t>
  </si>
  <si>
    <t>保障全年道口设备正常运行率</t>
  </si>
  <si>
    <t>考核通过项目实施，是否能够保证道口全年设备正常运行。</t>
  </si>
  <si>
    <t>项目辖区内群众满意度</t>
  </si>
  <si>
    <t>考察通过项目实施，项目区域群众对项目综合满意度是否达到预期目标</t>
  </si>
  <si>
    <t>考察通过项目实施，普通市民对项目综合满意度是否达到预期目标</t>
  </si>
  <si>
    <t>为了保障该道口安全及日常设备维护，现恳请区住建局同意与中国铁路昆明局集团有限公司昆明工务段签订昆明市官渡区金马路肉联厂道口委托管养合同并支付合同金额。</t>
  </si>
  <si>
    <t>29</t>
  </si>
  <si>
    <t>考核项目是否进行有效的成本控制原则，将项目成本控制在290000元以内。</t>
  </si>
  <si>
    <t>2023年筹集21345套租赁住房房源。其中保障性租赁住房20565套，租赁补贴发放任务780户。</t>
  </si>
  <si>
    <t>筹集保障性租赁住房数量</t>
  </si>
  <si>
    <t>158</t>
  </si>
  <si>
    <t>考核筹集保障性租赁住房数量</t>
  </si>
  <si>
    <t>住房保障家庭租赁补贴（户）</t>
  </si>
  <si>
    <t>户</t>
  </si>
  <si>
    <t>考核住房保障家庭租赁补贴（户）</t>
  </si>
  <si>
    <t>考核验收合格率</t>
  </si>
  <si>
    <t>开工目标完成率</t>
  </si>
  <si>
    <t>考核开工目标完成率</t>
  </si>
  <si>
    <t>基本建成目标完成率</t>
  </si>
  <si>
    <t>考核基本建成目标完成率</t>
  </si>
  <si>
    <t>补贴发放目标完成率</t>
  </si>
  <si>
    <t>考核补贴发放目标完成率</t>
  </si>
  <si>
    <t>分配入住率</t>
  </si>
  <si>
    <t>60</t>
  </si>
  <si>
    <t>考核分配入住率</t>
  </si>
  <si>
    <t>已保家庭户数占应保家庭户数比率</t>
  </si>
  <si>
    <t>考核已保家庭户数占应保家庭户数比率</t>
  </si>
  <si>
    <t>城镇低收入住房困难家庭满意度</t>
  </si>
  <si>
    <t>考核城镇低收入住房困难家庭满意度</t>
  </si>
  <si>
    <t>新市民、青年人满意度</t>
  </si>
  <si>
    <t>确保官渡区五里项目征地拆迁工作指挥部拨付“A13-1、A13-2、C1地块昆明市官渡区住房和城乡建设局（8套直管公房）临时安置过渡费（五里多菜园子8号）的正常发放。</t>
  </si>
  <si>
    <t>及时发放住户安置过渡费</t>
  </si>
  <si>
    <t>2023年</t>
  </si>
  <si>
    <t>保障被拆迁公房住户的住房稳定</t>
  </si>
  <si>
    <t>官渡49号电力通道新建工程</t>
  </si>
  <si>
    <t>'3491.88</t>
  </si>
  <si>
    <t xml:space="preserve">总体目标围绕坚持“以房产管理为基础”的工作方针，抓好基础房产管理工作，理顺房屋租赁关系，认真履行直管公房房产管理工作职责，确保国有资产保值增值。在房产管理工作中，努力杜绝遗漏情况发生，避免出现任何漏管情况，为提高房屋使用效率，确保直管公房保值增值，对部分存量空置的直管公房进行装修并结清物管费、垃圾处置费等相关空置费用，对其进行市场化出租，增加财政收入同时节约空置房成本。
一、负责直管公房租金收缴，按照直管公房相关政策文件解答和受理直管公房低保、残疾户租金减免等业务工作。
二、负责直管公房的日常修缮、维护服务工作，拟定房屋大、中、小修计划和实施方案，确保住户居住安全。
三、积极配合上级主管有关部门做好城中村及旧城改造中涉及到直管公房的动员搬迁安置及过渡费发放等业务工作。
支付明细
直管公房软件系统服务费12,000.00 
房管所直管公房大、中、小修零星修缮工程项目250,000.00 
房管所办公楼物业管理服务费30,000.00 </t>
  </si>
  <si>
    <t xml:space="preserve">1、食堂早餐以米线、面条为主，午餐提供2荤2素1汤的菜品。
2、为提高工作效率，保障职工用餐方便、安全，在春城路266号官渡区房产交易中心工作的我局职工一直在官渡区房产交易中心职工食堂集中用餐。
3、2020年7月开始，交易中心职工食堂外包给云南巨和物业服务有限公司经营管理，考虑到官渡区房产交易中心实际困难和解决职工用餐问题，根据官渡区房产交易中心职工食堂餐饮服务合同和我局用餐人员数，特向我局申请2025年1月至2025年12月伙食补助34320.00元（叁万肆仟叁佰贰拾元整）
4、食堂重点开展文明餐桌宣传，大力倡导节俭用餐、文明用餐、安全用餐的理念，提升职工文明意识，形成勤俭节约、不浪费的良好风气。 
</t>
  </si>
  <si>
    <t>食品安全率</t>
  </si>
  <si>
    <t>100%</t>
  </si>
  <si>
    <t>食堂早餐以米线、面条为主，午餐提供2荤2素1汤的菜品，食品安全率达到100%。</t>
  </si>
  <si>
    <t>34320</t>
  </si>
  <si>
    <t>预算安排资金及实际使用资金</t>
  </si>
  <si>
    <t>保证工作人员正常用餐</t>
  </si>
  <si>
    <t>保证工作人员正常用餐，节俭用餐、文明用餐、安全用餐的理念，正常使用情况</t>
  </si>
  <si>
    <t>保证机构正常运转</t>
  </si>
  <si>
    <t>保证我单位工作人员正常用餐，做好提高工作效率的后勤保障</t>
  </si>
  <si>
    <t xml:space="preserve">内部工作人员满意度 </t>
  </si>
  <si>
    <t>官渡区建成未移交的云福路、广居路等市政道路地下排水管网约200公里市政排水管道维护管养存在空白，未得到及时养护维修。为使未移交的市政道路地下排水管道得到及时养护，根据区级相关会议精神，由云南睿建工程有限公司对官渡区市政地下排设施进行应急维护和应急抢险工作，确保官渡区市政道路设施应急施工及地下排水管网设施运维和应急处置工作有序开展。</t>
  </si>
  <si>
    <t>年度内工作开展情况</t>
  </si>
  <si>
    <t>对官渡区未移交至专业部门管养的市政道路设施应急施工及地下排水管网设施开展日常巡查及案件处置、防汛排涝及应急抢修处置、配合完成各项工作。</t>
  </si>
  <si>
    <t>对官渡区未移交至专业部门管养的市政道路设施应急施工及地下排水管网设施运行维护完成率</t>
  </si>
  <si>
    <t>95%</t>
  </si>
  <si>
    <t>对官渡区未移交至专业部门管养的市政道路设施应急施工及地下排水管网设施的正常使用情况</t>
  </si>
  <si>
    <t>2025年未移交至专业部门管养的市政道路设施应急施工及地下排水管网设施设施运行维护完成情况</t>
  </si>
  <si>
    <t>保证我区未移交至专业部门管养的市政道路设施应急施工及地下排水管网设施正常使用</t>
  </si>
  <si>
    <t xml:space="preserve"> 2025年未移交至专业部门管养的市政道路设施应急施工及地下排水管网设施设施运行维护完成情况 　</t>
  </si>
  <si>
    <t>上缴2025年年度收支专用账户银行存款利息空</t>
  </si>
  <si>
    <t>按税务征期上缴</t>
  </si>
  <si>
    <t>季度15日内</t>
  </si>
  <si>
    <t>天</t>
  </si>
  <si>
    <t>按实际产生利息足额上缴</t>
  </si>
  <si>
    <t>涉及人员满意度</t>
  </si>
  <si>
    <t>85</t>
  </si>
  <si>
    <t>2735.01</t>
  </si>
  <si>
    <t>2023年完成634.98万平方米老旧小区改造计划，改造老旧住宅82219户，改造楼栋3205栋，改造小区641个。</t>
  </si>
  <si>
    <t>改造面积</t>
  </si>
  <si>
    <t>'106.5</t>
  </si>
  <si>
    <t>万平方米</t>
  </si>
  <si>
    <t>改造户数</t>
  </si>
  <si>
    <t>15184</t>
  </si>
  <si>
    <t>改造楼栋楼</t>
  </si>
  <si>
    <t>'452</t>
  </si>
  <si>
    <t>栋</t>
  </si>
  <si>
    <t>改造小区数</t>
  </si>
  <si>
    <t>'101</t>
  </si>
  <si>
    <t>'100</t>
  </si>
  <si>
    <t>群众居住条件是否改善</t>
  </si>
  <si>
    <t>是</t>
  </si>
  <si>
    <t>老旧小区居民满意度</t>
  </si>
  <si>
    <t>'80</t>
  </si>
  <si>
    <t>2613.12</t>
  </si>
  <si>
    <t>用于新建排水管道41019米，新建砖砌排水7888米，新建检查1069座，交汇井95座，105平方米无动力不锈钢油水分离器50套。DN110排水立管169509米，新建智能分流井14座。</t>
  </si>
  <si>
    <t>新建排水管道</t>
  </si>
  <si>
    <t>41019</t>
  </si>
  <si>
    <t>米</t>
  </si>
  <si>
    <t>按实际完成情况</t>
  </si>
  <si>
    <t>新建砖砌排水</t>
  </si>
  <si>
    <t>7888</t>
  </si>
  <si>
    <t>质量验收合格率</t>
  </si>
  <si>
    <t>质量验收情况</t>
  </si>
  <si>
    <t>提高片区排涝能力，降低洪涝风险</t>
  </si>
  <si>
    <t>是否提高了片区排涝能力</t>
  </si>
  <si>
    <t>提升滇池水环境</t>
  </si>
  <si>
    <t>滇池水环境提升与否</t>
  </si>
  <si>
    <t>人民群众满意度</t>
  </si>
  <si>
    <t>（1）采集全区入库建筑企业和房地产项目基本情况数据；（2）房地产市场研究，供甲方提供参考依据；（3）维护数据填报子系统；（4）对全区建筑业和房地产业运行动态预警；（5）对建筑业和房地产运行情况进行分析且形成可视化报表。</t>
  </si>
  <si>
    <t>采集全区入库建筑企业和房地产项目基本情况数据</t>
  </si>
  <si>
    <t>12</t>
  </si>
  <si>
    <t>期</t>
  </si>
  <si>
    <t>考核通过根据区政府要求，对全区入库的建筑类企业和房地产项目基本情况进行梳理，配合各街道办采集企业动态运行情况数据，走访企业并解企业和项目存在的问题，听取意见和建议，及时以书面方式反馈给采购单位。</t>
  </si>
  <si>
    <t>房地产市场研究</t>
  </si>
  <si>
    <t>依托各企业和项目填报的数据，加强对官渡区建筑业及房地产市场的研究，建立科学的分析体系，全面准确及时地把全区建筑业和房地产业的发展趋势、存在问题及政策建议等成果按月度推送到业务单位，作为官渡区建筑业、房地产业行业管理的重要参考依据。</t>
  </si>
  <si>
    <t>报告完成合格率</t>
  </si>
  <si>
    <t>符合国家、省、市现行相关行业的规定，确保成果资料完整、真实准确、清晰有据。</t>
  </si>
  <si>
    <t>30</t>
  </si>
  <si>
    <t>考核项目是否进行有效的成本控制原则，将项目成本控制在30万元以内。</t>
  </si>
  <si>
    <t>布置各项工作情况</t>
  </si>
  <si>
    <t>考核通过项目实施，市、区布置各项工作情况是否达100%。</t>
  </si>
  <si>
    <t>对全区建筑业和房地产业运行动态预警</t>
  </si>
  <si>
    <t>考核通过项目实施，是否有对全区建筑业和房地产业运行动态预警。</t>
  </si>
  <si>
    <t>考察通过项目实施，本区群众对项目综合满意度是否达到预期目标。</t>
  </si>
  <si>
    <t>考察通过项目实施，工作人员对项目综合满意度是否达到预期目标。</t>
  </si>
  <si>
    <t>受益对象满意度</t>
  </si>
  <si>
    <t>考察通过项目实施，受益对象对项目综合满意度是否达到预期目标。</t>
  </si>
  <si>
    <t>备注：本单位无政府性基金预算支出，故此表无数据。</t>
  </si>
  <si>
    <t>公车购置及运维费</t>
    <phoneticPr fontId="22" type="noConversion"/>
  </si>
  <si>
    <t>加油卡充值</t>
  </si>
  <si>
    <t>车辆加油、添加燃料服务</t>
  </si>
  <si>
    <t>车辆维修保养</t>
  </si>
  <si>
    <t>车辆维修和保养服务</t>
  </si>
  <si>
    <t>车辆保险</t>
  </si>
  <si>
    <t>机动车保险服务</t>
  </si>
  <si>
    <t>元</t>
  </si>
  <si>
    <t>B1101 维修保养服务</t>
  </si>
  <si>
    <t>B1107 其他适合通过市场化方式提供的后勤服务</t>
  </si>
  <si>
    <t>备注：本单位无区对下转移支付预算支出，故此表无数据。</t>
  </si>
  <si>
    <t>备注：本单位无区对下转移支付绩效目标，故此表无数据。</t>
  </si>
  <si>
    <t>备注：本单位无新增资产配置支出，故此表无数据。</t>
  </si>
  <si>
    <t>备注：因本单位无上级补助项目支出，故此表无数据。</t>
  </si>
  <si>
    <t>昆明市官渡区住房和城乡建设局机关</t>
    <phoneticPr fontId="22" type="noConversion"/>
  </si>
  <si>
    <t>1 本级</t>
  </si>
  <si>
    <t>0</t>
  </si>
  <si>
    <t xml:space="preserve"> </t>
    <phoneticPr fontId="22" type="noConversion"/>
  </si>
  <si>
    <t>昆明市官渡区建设工程质量安全监督站</t>
  </si>
  <si>
    <t>昆明市官渡区市政养护管理处</t>
  </si>
  <si>
    <t>昆明市官渡区住房保障局</t>
  </si>
  <si>
    <t>2101102</t>
  </si>
  <si>
    <t>事业单位医疗</t>
  </si>
  <si>
    <t>2120601</t>
  </si>
  <si>
    <t>建设市场管理与监督</t>
  </si>
  <si>
    <t>2210111</t>
  </si>
  <si>
    <t>配租型住房保障</t>
  </si>
  <si>
    <t>备注：“三公”经费增减变化原因说明:2025年“三公”经费预算61,560.00元，比上年预算数减少452,640.00元，其中：因公出国（境）费预算0.00元，比上年预算数减少0.00元；2.公务接待费预算为0.00元，比上年预算数减少0.00元；3.公务用车购置及运行维护费为61,560.00元，比上年预算数减少452,640.00元，其中：公务用车购置费0.00元，比上年预算数减少0.00元；61,560.00元，比上年预算数减少452,640.00元；“三公”经费减少的原因主要是严格执行经费相关规定，厉行节约，降低公务用车运行维护费支出，合理、节约使用资金。</t>
    <phoneticPr fontId="22" type="noConversion"/>
  </si>
  <si>
    <t>昆明市官渡区住房和城乡建设局机关</t>
    <phoneticPr fontId="22" type="noConversion"/>
  </si>
  <si>
    <t>530111210000000003713</t>
  </si>
  <si>
    <t>530111210000000003714</t>
  </si>
  <si>
    <t>530111210000000003715</t>
  </si>
  <si>
    <t>530111210000000003717</t>
  </si>
  <si>
    <t>530111210000000003718</t>
  </si>
  <si>
    <t>530111210000000005000</t>
  </si>
  <si>
    <t>530111231100001496140</t>
  </si>
  <si>
    <t>530111231100001496157</t>
  </si>
  <si>
    <t>530111241100002124138</t>
  </si>
  <si>
    <t>530111251100003619106</t>
  </si>
  <si>
    <t>530111231100001127043</t>
  </si>
  <si>
    <t>530111231100001127051</t>
  </si>
  <si>
    <t>530111231100001127052</t>
  </si>
  <si>
    <t>530111231100001127077</t>
  </si>
  <si>
    <t>530111231100001127088</t>
  </si>
  <si>
    <t>530111231100001127089</t>
  </si>
  <si>
    <t>530111231100001489506</t>
  </si>
  <si>
    <t>530111231100001489507</t>
  </si>
  <si>
    <t>530111241100002086968</t>
  </si>
  <si>
    <t>530111241100002096182</t>
  </si>
  <si>
    <t>530111251100003585947</t>
  </si>
  <si>
    <t>530111210000000003412</t>
  </si>
  <si>
    <t>530111210000000003413</t>
  </si>
  <si>
    <t>530111210000000003414</t>
  </si>
  <si>
    <t>530111210000000003418</t>
  </si>
  <si>
    <t>530111210000000003419</t>
  </si>
  <si>
    <t>530111231100001443045</t>
  </si>
  <si>
    <t>530111231100001443046</t>
  </si>
  <si>
    <t>530111241100002123999</t>
  </si>
  <si>
    <t>530111251100003620723</t>
  </si>
  <si>
    <t>530111200000000000324</t>
  </si>
  <si>
    <t>业务费专项经费</t>
  </si>
  <si>
    <t>530111210000000003493</t>
  </si>
  <si>
    <t>道路及市政设施日常维护经费</t>
  </si>
  <si>
    <t>30906</t>
  </si>
  <si>
    <t>530111210000000003570</t>
  </si>
  <si>
    <t>窨井盖、雨水篦子备货先行处置经费</t>
  </si>
  <si>
    <t>530111210000000003594</t>
  </si>
  <si>
    <t>车辆租赁经费</t>
  </si>
  <si>
    <t>30214</t>
  </si>
  <si>
    <t>租赁费</t>
  </si>
  <si>
    <t>530111210000000003610</t>
  </si>
  <si>
    <t>业务工作经费</t>
  </si>
  <si>
    <t>530111210000000005353</t>
  </si>
  <si>
    <t>道路交通安全专项工作经费</t>
  </si>
  <si>
    <t>530111231100001626218</t>
  </si>
  <si>
    <t>桥梁检测经费</t>
  </si>
  <si>
    <t>530111251100003620248</t>
  </si>
  <si>
    <t>人行天桥电梯维保资金</t>
  </si>
  <si>
    <t>530111251100003973617</t>
  </si>
  <si>
    <t>官渡区羊甫社区公立标准化学校建设项目</t>
  </si>
  <si>
    <t>530111251100003973763</t>
  </si>
  <si>
    <t>官渡区市政道路桥梁等项目日常养护及窨井盖雨水箅子备货先行处置项目2023年</t>
  </si>
  <si>
    <t>530111251100003973890</t>
  </si>
  <si>
    <t>2022年道路交通安全隐患治理工程</t>
  </si>
  <si>
    <t>530111251100003973899</t>
  </si>
  <si>
    <t>2021年道路交通安全隐患治理工程</t>
  </si>
  <si>
    <t>530111251100003974055</t>
  </si>
  <si>
    <t>官渡区雨龙路昌宏路等4个节点工程性改造项目</t>
  </si>
  <si>
    <t>530111200000000000637</t>
  </si>
  <si>
    <t>保障性住房业务费专项经费</t>
  </si>
  <si>
    <t>530111200000000000646</t>
  </si>
  <si>
    <t>官渡区保障性住房零星修缮维修工程专项经费</t>
  </si>
  <si>
    <t>2025年业务经费预算金额为154695.00元，根据单位职能职责，主要用于各科室工作：1.建设工程安全生产监督管理；2、建设工程质量监督管理；3、区属建筑企业资质管理、辖区内在建项目省外企业项目管理人员登记备案工作、辖区内建设工程款、法定范围内农民工工资清欠工作；4、办理建设工程安全监督手续、建设工程质量监督手续、房屋和市政工程竣工验收备案手续；5、房屋建筑工程和市政工程的新建、扩建、改建等建设工程的消防验收、验收备案和抽查等工作的技术支持；6、特殊建设工程消防技术审查；7、保障办公室工作正常开展的日常工作开支。预计一季度完成25%；二季度完成50%；三季度完成75%；四季度完成100%。</t>
  </si>
  <si>
    <t>根据目标管理责任书、工作计划要求，按质按量完成</t>
  </si>
  <si>
    <t>辖区内已取得施工许可证并按正常程序实施安全监督的项目100%检查监督。对在我站办理建设工程质量监督手续的项目进行质量监督、竣工验收管理工作。办理完成房屋建筑和市政基础设施工程竣工验收备案、建设工程安全监督手续、建设工程质量监督手续。办理完成建筑企业资质新办、资质变更、建筑业产值等事项。办理完成特殊建设工程消防设计审查，对辖区范围内建设工程消防验收、备案和备案抽查工作提供技术支持等。</t>
  </si>
  <si>
    <t>全面提高工作效率和服务质量</t>
  </si>
  <si>
    <t>实现“纵向到底、横向到边、杜绝盲点、不留死角”网络化监管。创建安全文明生产的达标工地。加强在建工程项目的质量监督和竣工验收管理工作。按质按量按时完成建设工程安全监督手续、建设工程质量监督手续、房屋和市政工程竣工验收备案手续的办理工作；完成建筑企业资质新办、资质变更、建筑业产值的工作，全面提高工作效率和服务质量；提供建设工程的消防验收、验收备案和抽查等工作的技术支持。</t>
  </si>
  <si>
    <t>根据目标管理责任书的要求按质按量完成，行业新标准、新规范及时进行培训。</t>
  </si>
  <si>
    <t>1、配合其他部门每年召开二次的定期安全生产形势分析会。2、每年组织不少于一次生产安全事故应急救援演练。3、其余各项工作，均属于全年的日常管理和监督工作。4、根据目标管理责任书、工作计划要求，按质按量完成。</t>
  </si>
  <si>
    <t>1、提高建设工程质量，保障人民群众的合法利益。2、加强质量和安全生产监督管理，减少质量和安全事故的发生，降低了建设工程项目的营运成本，节约了资金，提高了企业的投资效益。</t>
  </si>
  <si>
    <t>1、提高建设工程质量和建设工程消防质量，保障人民群众的合法利益及生命财产安全。2、加强质量监督管理，加强特殊建设工程消防安全措施，降低火灾事故的发生，减少质量事故的发生，保障人民生命和财产安全，降低了建设工程项目的营运成本，节约了资金，提高了企业的投资效益。3、在消防建设工程项目严格实行国家消防技术标准和规范，降低火灾事故造成危害。</t>
  </si>
  <si>
    <t>1、促进城市健康发展。2、带动城市区域经济发展。3、社会安定的基础保障。4、规范建筑市场，使其健康、有序的发展。</t>
  </si>
  <si>
    <t>在建设工程项目中推广和使用节能环保的建筑材料等，能有效的保护生态环境。</t>
  </si>
  <si>
    <t>1、对在建工程项目的质量和安全生产的监督和管理，能有效的保护生态资源。2、利用新型的建筑材料，降低了社会资源的消耗，提高了社会资源的利用率，造福于子孙后代。</t>
  </si>
  <si>
    <t>社会公众满意度指标</t>
  </si>
  <si>
    <t>树立政府部门在社会公众中的良好形象，增加社会公众对政府行为的满意度。</t>
  </si>
  <si>
    <t>服务对象满意度指标</t>
  </si>
  <si>
    <t>认真履行职能职责，对辖区在建项目有效开展质量安全监督管理，确保工程质量安全可靠，保障人民群众生命财产安全。</t>
  </si>
  <si>
    <t>内部人员满意度指标</t>
  </si>
  <si>
    <t>积极协助并配合相关部门，根据职能职责开展监管工作。</t>
  </si>
  <si>
    <t>工程内容包括雨龙路道路交通隐患治理、虹桥路（第三机床厂）不稳定边坡挡土墙进行加固、辖区内破损桥梁伸缩缝治理、城市部分道路零星交通安全隐患治理等。</t>
  </si>
  <si>
    <t>根据交警、城管、交通、街道等部门进行隐患排查并提出治理意见措施后确定</t>
  </si>
  <si>
    <t>确定好需治理的隐患点位，由交警、城管、交通、街道等部门进行隐患排查并提出治理意见措施后</t>
  </si>
  <si>
    <t>减少道路交通安全隐患，提高社会安全指数</t>
  </si>
  <si>
    <t>及时完成隐患点治理，减少道路交通安全隐患</t>
  </si>
  <si>
    <t>道路交通安全隐患消除后，社会公众的综合满意度是否达到预期目标</t>
  </si>
  <si>
    <t>由于朱家村立交桥建成至今已近20年，交通流量巨大，桥梁的维护管理不具备断交施工条件，普通材料使用后由于无法达到养护期，导致短期内反复出现混凝土脱落，钢筋裸露断裂等病害安全隐患较大。2024年至今，朱家村立交桥伸缩缝破损导致伤人伤车案件共11件。经统计，目前朱家村立交桥有20处（每处约7米）伸缩缝有不同程度的病害需要彻底处理，排除安全隐患。按每米伸缩缝3570元计算，20处一共140米约需费用50万元。2025年亟需进行检测的城市桥梁一共4座。分别是朱家村立交桥DA匝道、朱家村立交桥RB匝道、朱家村立交桥SA匝道、朱家村立交桥SD匝道，检测费用约需60万元。我处2025年需财政安排桥梁检测经费30万元，用于解决2024年度桥梁检测经费2.5万元及保证2025年正常业务工作开展。</t>
  </si>
  <si>
    <t>完成2025年度计划</t>
  </si>
  <si>
    <t>座</t>
  </si>
  <si>
    <t>朱家村立交桥DA匝道、朱家村立交桥RB匝道、朱家村立交桥SA匝道、朱家村立交桥SD匝道</t>
  </si>
  <si>
    <t>检测质量标准合规</t>
  </si>
  <si>
    <t>检测4座桥梁的常规定期检测、荷载试验检测</t>
  </si>
  <si>
    <t>按时完成</t>
  </si>
  <si>
    <t>考核检测工作是否按时完成</t>
  </si>
  <si>
    <t>延长桥梁使用寿命</t>
  </si>
  <si>
    <t>考核延长桥梁使用寿命</t>
  </si>
  <si>
    <t>通过桥梁检测，起到了及时维护维修的作用，避免桥梁的加快损坏，有效延长了桥梁的使用寿命和大修时间，有效降低事故发生率。</t>
  </si>
  <si>
    <t>按时完成检测工作，消除桥梁安全隐患</t>
  </si>
  <si>
    <t>有效提升道路环境效益</t>
  </si>
  <si>
    <t>考核有效提升道路环境效益</t>
  </si>
  <si>
    <t>持续提高道路完好率及城市桥梁完好状况，延长道路及市政设施使用寿命</t>
  </si>
  <si>
    <t>考核持续提高道路完好率及城市桥梁完好状况，延长道路及市政设施使用寿命</t>
  </si>
  <si>
    <t>社会公众满意度</t>
  </si>
  <si>
    <t>桥梁安全隐患消除后，社会公众的综合满意度是否达到预期目标</t>
  </si>
  <si>
    <t>对环湖东路、朱家村立交上层等路段交通安全隐患治理</t>
  </si>
  <si>
    <t>学校周边安装路灯，栽种绿化、修复人行道及沥青路面等。</t>
  </si>
  <si>
    <t>完成学校周边安装路灯，栽种绿化、修复人行道及沥青路面</t>
  </si>
  <si>
    <t>减少道路安全隐患，提高社会安全指数</t>
  </si>
  <si>
    <t>按质保量完成</t>
  </si>
  <si>
    <t>工程完工后，受益对象满意度是否达到预期</t>
  </si>
  <si>
    <t>对昌宏路-雨龙路交叉口、二环南路-民航路交叉口、昌宏西路-彩云北路交叉口、古渡口路-海贝中英文小学交叉口4个道路交通节点进行改造。</t>
  </si>
  <si>
    <t>减少道路桥梁安全隐患，提高社会安全指数</t>
  </si>
  <si>
    <t>工程完成后，综合满意度是否达到预期目</t>
  </si>
  <si>
    <t>对移交到官渡区市政养护管理处的所有市政道路桥梁及附属设施的日常维修养护及涉及道路桥梁等维修养护各类事件的处置</t>
  </si>
  <si>
    <t>计划对202条道路及139座桥梁的网格案件及12345市长热线案件进行处理</t>
  </si>
  <si>
    <t>98</t>
  </si>
  <si>
    <t>202条道路及139座桥梁的网格案件及12345市长热线案件</t>
  </si>
  <si>
    <t>及时处理完成案件，减少道路桥梁安全隐患</t>
  </si>
  <si>
    <t>案件处理完成后，报件人员的综合满意度是否达到预期目标</t>
  </si>
  <si>
    <t>保证辖区范围内我部门管养的大树营立交光明路口人行天桥、广福路世纪城、官渡古镇、新亚洲人行天桥、广福路永中路口人行天桥、人民东路人行天桥、南部客运站及商博路人行天桥7座人行天桥，每座人行天桥配备2部客用电梯，共计14部电梯的正常运行，定期对14部电梯进行安全检测和维护保养，杜绝发生危及人民群众财产生命安全的事件。2025年计划对人民东路人行天桥电梯的钢绳部件进行更换，需要维修费用3万元，对广福路4座人行天桥电梯的运行部件进行更换，需要维修费用1.8万元。维持14座电梯的正常运转保养费和电费需要19.79万元。我处2025年需财政安排人行天桥电梯运维资金20万元，用于解决2024年度欠款及保证2025年正常业务工作开展。</t>
  </si>
  <si>
    <t>辖区范围内人行天桥附属电梯</t>
  </si>
  <si>
    <t>14</t>
  </si>
  <si>
    <t>按年度工作计划对辖区人行天桥进行维护，对12345等市民投诉件进行处理，保证安全运行</t>
  </si>
  <si>
    <t>减少人行天桥电梯安全隐患，提高社会安全指数</t>
  </si>
  <si>
    <t>减少人行天桥电梯安全隐患，提高社会安全指数，提高社会满意度</t>
  </si>
  <si>
    <t>人行天桥电梯正常运行，保障群众的生命安全</t>
  </si>
  <si>
    <t>昆明市智慧化城市管理综合运行系统平台和各级部门交办的昆明市12345市长热线平台的所有案件、12345督办件、网格中心派遣案件。2022年7-12月窨井盖、雨水箅子备货先行处置项目欠款8万元、2023年1-12月欠款18.14万元，2024年1-9月窨井盖、雨水箅子备货先行处置项目欠款56.9万元。我处2025年需财政安排窨井盖、雨水篦子备货先行处置经费2万元，用于解决以前年度部分欠款及保证2025年正常业务工作开展。</t>
  </si>
  <si>
    <t>计划对202条道路的网格案件及12345市长热线案件进行处理</t>
  </si>
  <si>
    <t>昆明市智慧化城市管理综合运行系统平台和昆明市12345市长热线平台的所有案件</t>
  </si>
  <si>
    <t>官渡区住房保障局所管理政府投资的保障性住房约7400余套，包括11个项目小区，大部分属于老旧小区，随房屋使用年限的增加，房屋及设施设备损坏日益增加。为让承租户在我区保障性住房住得安心、舒适、安全，我局2025年将对部分房屋进行维修及改造。</t>
  </si>
  <si>
    <t>保障性住房维修质量指标</t>
  </si>
  <si>
    <t>通过维修使我区保障性住房无安全隐患</t>
  </si>
  <si>
    <t>减少无房人群，提高社会安全指数</t>
  </si>
  <si>
    <t>完成维修各项工作任务，规范低保住户住所，提高住户安全指数</t>
  </si>
  <si>
    <t>考核通过项目实施，对辖区内公租房廉租房的使用安全性，及保障房屋建筑结构稳定和设备设施的正常使用情况是否达95%</t>
  </si>
  <si>
    <t>保障性住房住户幸福指数</t>
  </si>
  <si>
    <t>提高住户安全指数，提高住户幸福指数</t>
  </si>
  <si>
    <t>内部人员满意度</t>
  </si>
  <si>
    <t>内部人员对项目综合满意度是否达到预期目标</t>
  </si>
  <si>
    <t>社会公众对项目综合满意度是否达到预期目标</t>
  </si>
  <si>
    <t>2025年年度目标：保障性住房专项巡查整治工作经费；对保障性住房小区进行日常巡查管理；开展业务培训费，针对每年新出台的保障性住房政策，及时对街道、社区及相关单位进行培训；保障性住房行业检查工作费用，每季度对辖区内的保障性住房进行一次行业检查；保障性住房空置房物业管理费。保障性住房租金催缴专项法律服务费。</t>
  </si>
  <si>
    <t>不定期对各小区开展上门服务工作质量指标</t>
  </si>
  <si>
    <t>让保障对象享受到更好的服务</t>
  </si>
  <si>
    <t>提高工作效率，更好服务群众</t>
  </si>
  <si>
    <t>规范低保住户住所，减少无房人群，提高社会安全指数</t>
  </si>
  <si>
    <t>承租户对公租廉租住房相关工作满意度</t>
  </si>
  <si>
    <t>保障性住房住户办事方便指数住户幸福指数</t>
  </si>
  <si>
    <t>昆明市官渡区住房和城乡建设局机关</t>
    <phoneticPr fontId="22" type="noConversion"/>
  </si>
  <si>
    <t>复印纸</t>
  </si>
  <si>
    <t>印刷服务</t>
  </si>
  <si>
    <t>其他印刷服务</t>
  </si>
  <si>
    <t>车辆加油服务</t>
  </si>
  <si>
    <t>昆明市官渡区建设工程质量安全监督站</t>
    <phoneticPr fontId="22" type="noConversion"/>
  </si>
  <si>
    <t>昆明市官渡区市政养护管理处</t>
    <phoneticPr fontId="22" type="noConversion"/>
  </si>
  <si>
    <t>昆明市官渡区住房保障局</t>
    <phoneticPr fontId="22" type="noConversion"/>
  </si>
  <si>
    <t>昆明市官渡区住房保障局</t>
    <phoneticPr fontId="22" type="noConversion"/>
  </si>
  <si>
    <t>2110302</t>
    <phoneticPr fontId="22" type="noConversion"/>
  </si>
  <si>
    <t>水体</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</si>
</sst>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yyyy\-mm\-dd\ hh:mm:ss"/>
    <numFmt numFmtId="178" formatCode="yyyy\-mm\-dd"/>
    <numFmt numFmtId="179" formatCode="#,##0.00;\-#,##0.00;;@"/>
    <numFmt numFmtId="180" formatCode="hh:mm:ss"/>
    <numFmt numFmtId="181" formatCode="#,##0.00_ "/>
  </numFmts>
  <fonts count="40">
    <font>
      <sz val="11"/>
      <color theme="1"/>
      <name val="宋体"/>
      <charset val="134"/>
      <scheme val="minor"/>
    </font>
    <font>
      <sz val="10"/>
      <color rgb="FF000000"/>
      <name val="宋体"/>
      <family val="3"/>
      <charset val="134"/>
    </font>
    <font>
      <b/>
      <sz val="21"/>
      <color rgb="FF000000"/>
      <name val="宋体"/>
      <family val="3"/>
      <charset val="134"/>
    </font>
    <font>
      <sz val="9"/>
      <color rgb="FF000000"/>
      <name val="宋体"/>
      <family val="3"/>
      <charset val="134"/>
    </font>
    <font>
      <sz val="11"/>
      <color rgb="FF000000"/>
      <name val="宋体"/>
      <family val="3"/>
      <charset val="134"/>
    </font>
    <font>
      <sz val="9"/>
      <color theme="1"/>
      <name val="宋体"/>
      <family val="3"/>
      <charset val="134"/>
    </font>
    <font>
      <b/>
      <sz val="23"/>
      <color rgb="FF000000"/>
      <name val="宋体"/>
      <family val="3"/>
      <charset val="134"/>
    </font>
    <font>
      <sz val="11"/>
      <name val="宋体"/>
      <family val="3"/>
      <charset val="134"/>
      <scheme val="minor"/>
    </font>
    <font>
      <sz val="9"/>
      <name val="宋体"/>
      <family val="3"/>
      <charset val="134"/>
    </font>
    <font>
      <b/>
      <sz val="19.5"/>
      <name val="宋体"/>
      <family val="3"/>
      <charset val="134"/>
    </font>
    <font>
      <sz val="10.5"/>
      <name val="宋体"/>
      <family val="3"/>
      <charset val="134"/>
    </font>
    <font>
      <sz val="9"/>
      <name val="SimSun"/>
      <charset val="134"/>
    </font>
    <font>
      <b/>
      <sz val="22"/>
      <color rgb="FF000000"/>
      <name val="宋体"/>
      <family val="3"/>
      <charset val="134"/>
    </font>
    <font>
      <sz val="10.5"/>
      <color rgb="FF000000"/>
      <name val="宋体"/>
      <family val="3"/>
      <charset val="134"/>
    </font>
    <font>
      <sz val="11"/>
      <color theme="1"/>
      <name val="宋体"/>
      <family val="3"/>
      <charset val="134"/>
    </font>
    <font>
      <sz val="9.75"/>
      <color rgb="FF000000"/>
      <name val="SimSun"/>
      <charset val="134"/>
    </font>
    <font>
      <b/>
      <sz val="18"/>
      <color rgb="FF000000"/>
      <name val="SimSun"/>
      <charset val="134"/>
    </font>
    <font>
      <sz val="12"/>
      <color rgb="FF000000"/>
      <name val="宋体"/>
      <family val="3"/>
      <charset val="134"/>
    </font>
    <font>
      <b/>
      <sz val="20"/>
      <color rgb="FF000000"/>
      <name val="宋体"/>
      <family val="3"/>
      <charset val="134"/>
    </font>
    <font>
      <b/>
      <sz val="11"/>
      <color rgb="FF000000"/>
      <name val="宋体"/>
      <family val="3"/>
      <charset val="134"/>
    </font>
    <font>
      <b/>
      <sz val="9"/>
      <color rgb="FF000000"/>
      <name val="宋体"/>
      <family val="3"/>
      <charset val="134"/>
    </font>
    <font>
      <sz val="10"/>
      <color theme="1"/>
      <name val="宋体"/>
      <family val="3"/>
      <charset val="134"/>
    </font>
    <font>
      <sz val="9"/>
      <name val="宋体"/>
      <family val="3"/>
      <charset val="134"/>
      <scheme val="minor"/>
    </font>
    <font>
      <sz val="9"/>
      <color rgb="FF000000"/>
      <name val="宋体"/>
      <family val="3"/>
      <charset val="134"/>
    </font>
    <font>
      <sz val="11"/>
      <color indexed="8"/>
      <name val="宋体"/>
      <family val="3"/>
      <charset val="134"/>
    </font>
    <font>
      <sz val="9"/>
      <name val="宋体"/>
      <family val="3"/>
      <charset val="134"/>
    </font>
    <font>
      <sz val="10.5"/>
      <color indexed="8"/>
      <name val="宋体"/>
      <family val="3"/>
      <charset val="134"/>
    </font>
    <font>
      <b/>
      <sz val="10.5"/>
      <color indexed="8"/>
      <name val="宋体"/>
      <family val="3"/>
      <charset val="134"/>
    </font>
    <font>
      <sz val="9"/>
      <color theme="1"/>
      <name val="宋体"/>
      <family val="3"/>
      <charset val="134"/>
    </font>
    <font>
      <sz val="12"/>
      <color indexed="8"/>
      <name val="宋体"/>
      <family val="3"/>
      <charset val="134"/>
    </font>
    <font>
      <sz val="11"/>
      <color theme="1"/>
      <name val="宋体"/>
      <family val="3"/>
      <charset val="134"/>
      <scheme val="minor"/>
    </font>
    <font>
      <sz val="12"/>
      <color rgb="FF000000"/>
      <name val="宋体"/>
      <family val="3"/>
      <charset val="134"/>
      <scheme val="minor"/>
    </font>
    <font>
      <sz val="11"/>
      <color rgb="FF000000"/>
      <name val="宋体"/>
      <family val="3"/>
      <charset val="134"/>
    </font>
    <font>
      <sz val="9"/>
      <color theme="1"/>
      <name val="宋体"/>
      <family val="3"/>
      <charset val="134"/>
      <scheme val="minor"/>
    </font>
    <font>
      <sz val="9"/>
      <color indexed="8"/>
      <name val="宋体"/>
      <family val="3"/>
      <charset val="134"/>
    </font>
    <font>
      <sz val="10"/>
      <color rgb="FF000000"/>
      <name val="宋体"/>
      <family val="3"/>
      <charset val="134"/>
    </font>
    <font>
      <sz val="11"/>
      <color theme="1"/>
      <name val="宋体"/>
      <family val="3"/>
      <charset val="134"/>
    </font>
    <font>
      <sz val="10"/>
      <name val="宋体"/>
      <family val="3"/>
      <charset val="134"/>
    </font>
    <font>
      <b/>
      <sz val="22"/>
      <color rgb="FF000000"/>
      <name val="宋体"/>
      <family val="3"/>
      <charset val="134"/>
    </font>
    <font>
      <b/>
      <sz val="23"/>
      <color rgb="FF000000"/>
      <name val="宋体"/>
      <family val="3"/>
      <charset val="134"/>
    </font>
  </fonts>
  <fills count="4">
    <fill>
      <patternFill patternType="none"/>
    </fill>
    <fill>
      <patternFill patternType="gray125"/>
    </fill>
    <fill>
      <patternFill patternType="solid">
        <fgColor rgb="FFFFFFFF"/>
        <bgColor indexed="64"/>
      </patternFill>
    </fill>
    <fill>
      <patternFill patternType="solid">
        <fgColor rgb="FFFFFFFF"/>
      </patternFill>
    </fill>
  </fills>
  <borders count="1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12">
    <xf numFmtId="0" fontId="0" fillId="0" borderId="0"/>
    <xf numFmtId="177" fontId="8" fillId="0" borderId="7">
      <alignment horizontal="right" vertical="center"/>
    </xf>
    <xf numFmtId="178" fontId="8" fillId="0" borderId="7">
      <alignment horizontal="right" vertical="center"/>
    </xf>
    <xf numFmtId="10" fontId="8" fillId="0" borderId="7">
      <alignment horizontal="right" vertical="center"/>
    </xf>
    <xf numFmtId="179" fontId="8" fillId="0" borderId="7">
      <alignment horizontal="right" vertical="center"/>
    </xf>
    <xf numFmtId="49" fontId="8" fillId="0" borderId="7">
      <alignment horizontal="left" vertical="center" wrapText="1"/>
    </xf>
    <xf numFmtId="179" fontId="8" fillId="0" borderId="7">
      <alignment horizontal="right" vertical="center"/>
    </xf>
    <xf numFmtId="180" fontId="8" fillId="0" borderId="7">
      <alignment horizontal="right" vertical="center"/>
    </xf>
    <xf numFmtId="176" fontId="8" fillId="0" borderId="7">
      <alignment horizontal="right" vertical="center"/>
    </xf>
    <xf numFmtId="0" fontId="36" fillId="0" borderId="0">
      <alignment vertical="center"/>
    </xf>
    <xf numFmtId="0" fontId="25" fillId="0" borderId="0">
      <alignment vertical="top"/>
      <protection locked="0"/>
    </xf>
    <xf numFmtId="0" fontId="37" fillId="0" borderId="0"/>
  </cellStyleXfs>
  <cellXfs count="244">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1" fillId="0" borderId="0" xfId="0" applyFont="1" applyBorder="1" applyAlignment="1" applyProtection="1">
      <alignment horizontal="right" vertical="center"/>
      <protection locked="0"/>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179" fontId="5" fillId="0" borderId="7" xfId="6" applyNumberFormat="1" applyFont="1" applyBorder="1">
      <alignment horizontal="right"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179" fontId="5" fillId="0" borderId="7" xfId="0" applyNumberFormat="1" applyFont="1" applyBorder="1" applyAlignment="1">
      <alignment horizontal="right" vertical="center"/>
    </xf>
    <xf numFmtId="0" fontId="1" fillId="0" borderId="7" xfId="0" applyFont="1" applyBorder="1" applyAlignment="1" applyProtection="1">
      <alignment horizontal="center" vertical="center"/>
      <protection locked="0"/>
    </xf>
    <xf numFmtId="0" fontId="7" fillId="0" borderId="0" xfId="0" applyFont="1" applyBorder="1" applyAlignment="1">
      <alignment horizontal="center" vertical="center"/>
    </xf>
    <xf numFmtId="49" fontId="8" fillId="0" borderId="0" xfId="5" applyNumberFormat="1" applyFont="1" applyBorder="1">
      <alignment horizontal="left" vertical="center" wrapText="1"/>
    </xf>
    <xf numFmtId="49" fontId="8" fillId="0" borderId="0" xfId="5" applyNumberFormat="1" applyFont="1" applyBorder="1" applyAlignment="1">
      <alignment horizontal="right" vertical="center" wrapText="1"/>
    </xf>
    <xf numFmtId="49" fontId="10" fillId="0" borderId="7" xfId="5" applyNumberFormat="1" applyFont="1" applyBorder="1" applyAlignment="1">
      <alignment horizontal="center" vertical="center" wrapText="1"/>
    </xf>
    <xf numFmtId="49" fontId="11" fillId="0" borderId="7" xfId="5" applyNumberFormat="1" applyFont="1" applyBorder="1" applyAlignment="1">
      <alignment horizontal="center" vertical="center" wrapText="1"/>
    </xf>
    <xf numFmtId="49" fontId="10" fillId="0" borderId="7" xfId="5" applyNumberFormat="1" applyFont="1" applyBorder="1">
      <alignment horizontal="left" vertical="center" wrapText="1"/>
    </xf>
    <xf numFmtId="176" fontId="8" fillId="0" borderId="7" xfId="8" applyNumberFormat="1" applyFont="1" applyBorder="1">
      <alignment horizontal="right" vertical="center"/>
    </xf>
    <xf numFmtId="179" fontId="8" fillId="0" borderId="7" xfId="6" applyNumberFormat="1" applyFont="1" applyBorder="1">
      <alignment horizontal="right" vertical="center"/>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Border="1" applyAlignment="1" applyProtection="1">
      <alignment horizontal="right" vertical="center"/>
      <protection locked="0"/>
    </xf>
    <xf numFmtId="0" fontId="1" fillId="0" borderId="0" xfId="0" applyFont="1" applyBorder="1" applyAlignment="1">
      <alignment horizontal="right" vertical="center"/>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Border="1" applyAlignment="1" applyProtection="1">
      <alignment horizontal="right"/>
      <protection locked="0"/>
    </xf>
    <xf numFmtId="0" fontId="3" fillId="0" borderId="0" xfId="0" applyFont="1" applyBorder="1" applyAlignment="1" applyProtection="1">
      <alignment vertical="top"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4" fontId="3" fillId="0" borderId="11" xfId="0" applyNumberFormat="1" applyFont="1" applyBorder="1" applyAlignment="1" applyProtection="1">
      <alignment horizontal="right" vertical="center"/>
      <protection locked="0"/>
    </xf>
    <xf numFmtId="0" fontId="3" fillId="0" borderId="0" xfId="0" applyFont="1" applyBorder="1" applyAlignment="1" applyProtection="1">
      <alignment horizontal="right" vertical="center" wrapText="1"/>
      <protection locked="0"/>
    </xf>
    <xf numFmtId="0" fontId="3" fillId="0" borderId="0" xfId="0" applyFont="1" applyBorder="1" applyAlignment="1">
      <alignment horizontal="right" vertical="center" wrapText="1"/>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0" xfId="0" applyFont="1" applyBorder="1" applyAlignment="1">
      <alignment horizontal="right" vertical="center"/>
    </xf>
    <xf numFmtId="0" fontId="3" fillId="0" borderId="0" xfId="0" applyFont="1" applyBorder="1" applyAlignment="1">
      <alignment horizontal="right"/>
    </xf>
    <xf numFmtId="0" fontId="4" fillId="0" borderId="0" xfId="0" applyFont="1" applyBorder="1" applyAlignment="1">
      <alignment horizontal="left" vertical="center" wrapText="1"/>
    </xf>
    <xf numFmtId="0" fontId="1" fillId="0" borderId="0" xfId="0" applyFont="1" applyBorder="1" applyAlignment="1">
      <alignment horizontal="right"/>
    </xf>
    <xf numFmtId="49" fontId="5" fillId="0" borderId="7" xfId="5" applyNumberFormat="1" applyFont="1" applyBorder="1">
      <alignment horizontal="left"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Border="1" applyAlignment="1">
      <alignment vertical="top"/>
    </xf>
    <xf numFmtId="0" fontId="15" fillId="0" borderId="7" xfId="0" applyFont="1" applyBorder="1" applyAlignment="1">
      <alignment horizontal="center"/>
    </xf>
    <xf numFmtId="0" fontId="1" fillId="0" borderId="0" xfId="0" applyFont="1" applyBorder="1" applyAlignment="1">
      <alignment horizont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1" fillId="0" borderId="2" xfId="0" applyFont="1" applyBorder="1" applyAlignment="1">
      <alignment horizontal="center" vertical="center"/>
    </xf>
    <xf numFmtId="0" fontId="19" fillId="0" borderId="0" xfId="0" applyFont="1" applyBorder="1" applyAlignment="1">
      <alignment horizontal="center" vertical="center"/>
    </xf>
    <xf numFmtId="0" fontId="20" fillId="0" borderId="7" xfId="0" applyFont="1" applyBorder="1" applyAlignment="1">
      <alignment vertical="center"/>
    </xf>
    <xf numFmtId="49" fontId="20" fillId="0" borderId="7" xfId="5" applyNumberFormat="1" applyFont="1" applyBorder="1">
      <alignment horizontal="left" vertical="center" wrapText="1"/>
    </xf>
    <xf numFmtId="0" fontId="5" fillId="0" borderId="7" xfId="0" applyFont="1" applyBorder="1" applyAlignment="1">
      <alignment vertical="center"/>
    </xf>
    <xf numFmtId="0" fontId="20" fillId="0" borderId="7" xfId="0" applyFont="1" applyBorder="1" applyAlignment="1">
      <alignment horizontal="center" vertical="center"/>
    </xf>
    <xf numFmtId="4" fontId="20" fillId="0" borderId="7" xfId="0" applyNumberFormat="1" applyFont="1" applyBorder="1" applyAlignment="1">
      <alignment horizontal="right" vertical="center"/>
    </xf>
    <xf numFmtId="0" fontId="3" fillId="0" borderId="7" xfId="0" applyFont="1" applyBorder="1" applyAlignment="1">
      <alignment vertical="center"/>
    </xf>
    <xf numFmtId="0" fontId="5" fillId="0" borderId="7" xfId="0" applyFont="1" applyBorder="1" applyAlignment="1">
      <alignment horizontal="left" vertical="center"/>
    </xf>
    <xf numFmtId="0" fontId="20"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Border="1" applyProtection="1">
      <protection locked="0"/>
    </xf>
    <xf numFmtId="0" fontId="4" fillId="0" borderId="0" xfId="0" applyFont="1" applyBorder="1" applyProtection="1">
      <protection locked="0"/>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3" fillId="0" borderId="6" xfId="0" applyFont="1" applyBorder="1" applyAlignment="1">
      <alignment horizontal="left" vertical="center"/>
    </xf>
    <xf numFmtId="0" fontId="20" fillId="0" borderId="6"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179" fontId="20" fillId="0" borderId="7" xfId="0" applyNumberFormat="1" applyFont="1" applyBorder="1" applyAlignment="1">
      <alignment horizontal="right" vertical="center"/>
    </xf>
    <xf numFmtId="0" fontId="5" fillId="0" borderId="6" xfId="0" applyFont="1" applyBorder="1" applyAlignment="1">
      <alignment horizontal="left" vertical="center"/>
    </xf>
    <xf numFmtId="0" fontId="20" fillId="0" borderId="6" xfId="0" applyFont="1" applyBorder="1" applyAlignment="1" applyProtection="1">
      <alignment horizontal="center" vertical="center"/>
      <protection locked="0"/>
    </xf>
    <xf numFmtId="0" fontId="0" fillId="0" borderId="0" xfId="0" applyFont="1" applyBorder="1"/>
    <xf numFmtId="0" fontId="24" fillId="0" borderId="0" xfId="0" applyNumberFormat="1" applyFont="1" applyFill="1" applyBorder="1" applyAlignment="1" applyProtection="1">
      <alignment vertical="top"/>
      <protection locked="0"/>
    </xf>
    <xf numFmtId="179" fontId="26" fillId="0" borderId="7" xfId="0" applyNumberFormat="1" applyFont="1" applyFill="1" applyBorder="1" applyAlignment="1" applyProtection="1">
      <alignment horizontal="right" vertical="center"/>
    </xf>
    <xf numFmtId="179" fontId="27" fillId="0" borderId="7" xfId="0" applyNumberFormat="1" applyFont="1" applyFill="1" applyBorder="1" applyAlignment="1" applyProtection="1">
      <alignment horizontal="right" vertical="center"/>
    </xf>
    <xf numFmtId="0" fontId="23" fillId="0" borderId="7" xfId="0" applyFont="1" applyBorder="1" applyAlignment="1">
      <alignment horizontal="left" vertical="center" wrapText="1"/>
    </xf>
    <xf numFmtId="179" fontId="31" fillId="0" borderId="7" xfId="0" applyNumberFormat="1" applyFont="1" applyBorder="1" applyAlignment="1">
      <alignment horizontal="right" vertical="center"/>
    </xf>
    <xf numFmtId="49" fontId="29" fillId="0" borderId="2" xfId="0" applyNumberFormat="1" applyFont="1" applyFill="1" applyBorder="1" applyAlignment="1" applyProtection="1">
      <alignment horizontal="left" vertical="center" wrapText="1"/>
    </xf>
    <xf numFmtId="0" fontId="3" fillId="0" borderId="14" xfId="0" applyFont="1" applyBorder="1" applyAlignment="1">
      <alignment horizontal="left" vertical="center"/>
    </xf>
    <xf numFmtId="0" fontId="30" fillId="0" borderId="0" xfId="0" applyFont="1" applyBorder="1"/>
    <xf numFmtId="4" fontId="23" fillId="0" borderId="7" xfId="0" applyNumberFormat="1" applyFont="1" applyBorder="1" applyAlignment="1">
      <alignment horizontal="right" vertical="center"/>
    </xf>
    <xf numFmtId="179" fontId="25" fillId="0" borderId="7" xfId="0" applyNumberFormat="1" applyFont="1" applyFill="1" applyBorder="1" applyAlignment="1" applyProtection="1">
      <alignment horizontal="right" vertical="center"/>
      <protection locked="0"/>
    </xf>
    <xf numFmtId="0" fontId="25" fillId="0" borderId="7" xfId="0" applyNumberFormat="1" applyFont="1" applyFill="1" applyBorder="1" applyAlignment="1" applyProtection="1">
      <alignment horizontal="left" vertical="center"/>
      <protection locked="0"/>
    </xf>
    <xf numFmtId="0" fontId="34" fillId="2" borderId="7" xfId="0" applyNumberFormat="1" applyFont="1" applyFill="1" applyBorder="1" applyAlignment="1" applyProtection="1">
      <alignment horizontal="left" vertical="center" wrapText="1"/>
      <protection locked="0"/>
    </xf>
    <xf numFmtId="0" fontId="34" fillId="2" borderId="7" xfId="0" applyNumberFormat="1" applyFont="1" applyFill="1" applyBorder="1" applyAlignment="1" applyProtection="1">
      <alignment horizontal="left" vertical="center"/>
      <protection locked="0"/>
    </xf>
    <xf numFmtId="4" fontId="34" fillId="2" borderId="7" xfId="0" applyNumberFormat="1" applyFont="1" applyFill="1" applyBorder="1" applyAlignment="1" applyProtection="1">
      <alignment horizontal="right" vertical="center"/>
      <protection locked="0"/>
    </xf>
    <xf numFmtId="181" fontId="1" fillId="0" borderId="7" xfId="0" applyNumberFormat="1" applyFont="1" applyBorder="1" applyAlignment="1">
      <alignment horizontal="center" vertical="center"/>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3" fillId="0" borderId="1" xfId="0" applyFont="1" applyBorder="1" applyAlignment="1" applyProtection="1">
      <alignment horizontal="center" vertical="center"/>
      <protection locked="0"/>
    </xf>
    <xf numFmtId="49" fontId="34" fillId="0" borderId="7" xfId="0" applyNumberFormat="1" applyFont="1" applyFill="1" applyBorder="1" applyAlignment="1" applyProtection="1">
      <alignment horizontal="left" vertical="center" wrapText="1"/>
    </xf>
    <xf numFmtId="49" fontId="37" fillId="0" borderId="0" xfId="10" applyNumberFormat="1" applyFont="1" applyFill="1" applyBorder="1" applyAlignment="1" applyProtection="1"/>
    <xf numFmtId="0" fontId="37" fillId="0" borderId="0" xfId="10" applyFont="1" applyFill="1" applyBorder="1" applyAlignment="1" applyProtection="1"/>
    <xf numFmtId="179" fontId="34" fillId="0" borderId="7" xfId="0" applyNumberFormat="1" applyFont="1" applyFill="1" applyBorder="1" applyAlignment="1" applyProtection="1">
      <alignment horizontal="left" vertical="center"/>
    </xf>
    <xf numFmtId="179" fontId="28" fillId="0" borderId="7" xfId="6" applyNumberFormat="1" applyFont="1" applyBorder="1">
      <alignment horizontal="right" vertical="center"/>
    </xf>
    <xf numFmtId="179" fontId="34" fillId="0" borderId="7" xfId="0" applyNumberFormat="1" applyFont="1" applyFill="1" applyBorder="1" applyAlignment="1" applyProtection="1">
      <alignment horizontal="right" vertical="center"/>
    </xf>
    <xf numFmtId="0" fontId="25" fillId="0" borderId="0" xfId="10" applyFont="1" applyFill="1" applyBorder="1" applyAlignment="1" applyProtection="1">
      <alignment vertical="top"/>
      <protection locked="0"/>
    </xf>
    <xf numFmtId="0" fontId="37" fillId="0" borderId="0" xfId="10" applyFont="1" applyFill="1" applyBorder="1" applyAlignment="1" applyProtection="1">
      <alignment vertical="center"/>
    </xf>
    <xf numFmtId="0" fontId="37" fillId="0" borderId="0" xfId="11" applyFill="1" applyAlignment="1">
      <alignment vertical="center"/>
    </xf>
    <xf numFmtId="0" fontId="35" fillId="0" borderId="7" xfId="0" applyFont="1" applyBorder="1" applyAlignment="1">
      <alignment horizontal="center" vertical="center"/>
    </xf>
    <xf numFmtId="0" fontId="33" fillId="0" borderId="14" xfId="0" applyFont="1" applyBorder="1" applyAlignment="1">
      <alignment horizontal="left" vertical="center"/>
    </xf>
    <xf numFmtId="0" fontId="12" fillId="0" borderId="0" xfId="0" applyFont="1" applyBorder="1" applyAlignment="1">
      <alignment horizontal="center" vertical="center"/>
    </xf>
    <xf numFmtId="0" fontId="6" fillId="0" borderId="0" xfId="0" applyFont="1" applyBorder="1" applyAlignment="1">
      <alignment horizontal="center" vertical="top"/>
    </xf>
    <xf numFmtId="0" fontId="3" fillId="0" borderId="0" xfId="0" applyFont="1" applyBorder="1" applyAlignment="1">
      <alignment horizontal="left" vertical="center"/>
    </xf>
    <xf numFmtId="0" fontId="19" fillId="0" borderId="0"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21"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6" xfId="0" applyFont="1" applyBorder="1" applyAlignment="1">
      <alignment horizontal="center" vertical="center"/>
    </xf>
    <xf numFmtId="0" fontId="1" fillId="0" borderId="9" xfId="0" applyFont="1" applyBorder="1" applyAlignment="1" applyProtection="1">
      <alignment horizontal="center" vertical="center" wrapText="1"/>
      <protection locked="0"/>
    </xf>
    <xf numFmtId="0" fontId="1" fillId="0" borderId="10" xfId="0" applyFont="1" applyBorder="1" applyAlignment="1">
      <alignment horizontal="center" vertical="center" wrapText="1"/>
    </xf>
    <xf numFmtId="0" fontId="1" fillId="0" borderId="11" xfId="0" applyFont="1" applyBorder="1" applyAlignment="1">
      <alignment horizontal="center" vertical="center"/>
    </xf>
    <xf numFmtId="0" fontId="1" fillId="0" borderId="0" xfId="0" applyFont="1" applyBorder="1" applyAlignment="1" applyProtection="1">
      <alignment horizontal="right" vertical="center"/>
      <protection locked="0"/>
    </xf>
    <xf numFmtId="0" fontId="0" fillId="0" borderId="0" xfId="0" applyFont="1" applyBorder="1"/>
    <xf numFmtId="0" fontId="12" fillId="0" borderId="0" xfId="0" applyFont="1" applyBorder="1" applyAlignment="1" applyProtection="1">
      <alignment horizontal="center" vertical="center"/>
      <protection locked="0"/>
    </xf>
    <xf numFmtId="0" fontId="6"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1" fillId="0" borderId="0" xfId="0" applyFont="1" applyBorder="1" applyAlignment="1" applyProtection="1">
      <alignment horizontal="right"/>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4" fillId="0" borderId="7"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0" xfId="0" applyFont="1" applyBorder="1"/>
    <xf numFmtId="0" fontId="23" fillId="0" borderId="0" xfId="0" applyFont="1" applyBorder="1" applyAlignment="1">
      <alignment horizontal="left" vertical="center"/>
    </xf>
    <xf numFmtId="0" fontId="18"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6" xfId="0" applyFont="1" applyBorder="1" applyAlignment="1">
      <alignment horizontal="center" vertical="center" wrapText="1"/>
    </xf>
    <xf numFmtId="0" fontId="2" fillId="0" borderId="0" xfId="0" applyFont="1" applyBorder="1" applyAlignment="1">
      <alignment horizontal="center"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33" fillId="0" borderId="0" xfId="0" applyFont="1" applyBorder="1" applyAlignment="1">
      <alignment vertical="center" wrapText="1"/>
    </xf>
    <xf numFmtId="0" fontId="16" fillId="0" borderId="0" xfId="0" applyFont="1" applyBorder="1" applyAlignment="1">
      <alignment horizontal="center" vertical="center" wrapText="1"/>
    </xf>
    <xf numFmtId="0" fontId="32" fillId="0" borderId="1" xfId="0" applyFont="1" applyBorder="1" applyAlignment="1">
      <alignment horizontal="center" vertical="center" wrapText="1"/>
    </xf>
    <xf numFmtId="0" fontId="4" fillId="0" borderId="7"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0" xfId="0" applyFont="1" applyBorder="1" applyAlignment="1">
      <alignment horizontal="left" vertical="center"/>
    </xf>
    <xf numFmtId="0" fontId="14" fillId="0" borderId="7" xfId="0" applyFont="1" applyBorder="1" applyAlignment="1">
      <alignment horizontal="center" vertical="center"/>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5" fillId="0" borderId="0" xfId="0" applyFont="1" applyBorder="1" applyAlignment="1">
      <alignment horizontal="left" vertical="center"/>
    </xf>
    <xf numFmtId="49" fontId="34" fillId="0" borderId="1" xfId="0" applyNumberFormat="1" applyFont="1" applyFill="1" applyBorder="1" applyAlignment="1" applyProtection="1">
      <alignment horizontal="left" vertical="center" wrapText="1"/>
    </xf>
    <xf numFmtId="49" fontId="34" fillId="0" borderId="5" xfId="0" applyNumberFormat="1" applyFont="1" applyFill="1" applyBorder="1" applyAlignment="1" applyProtection="1">
      <alignment horizontal="left" vertical="center" wrapText="1"/>
    </xf>
    <xf numFmtId="49" fontId="34" fillId="0" borderId="6" xfId="0" applyNumberFormat="1" applyFont="1" applyFill="1" applyBorder="1" applyAlignment="1" applyProtection="1">
      <alignment horizontal="left" vertical="center" wrapText="1"/>
    </xf>
    <xf numFmtId="0" fontId="3" fillId="0" borderId="13" xfId="0" applyFont="1" applyBorder="1" applyAlignment="1" applyProtection="1">
      <alignment horizontal="left" vertical="center" wrapText="1"/>
      <protection locked="0"/>
    </xf>
    <xf numFmtId="0" fontId="23" fillId="0" borderId="13" xfId="0" applyFont="1" applyBorder="1" applyAlignment="1" applyProtection="1">
      <alignment horizontal="left" vertical="center" wrapText="1"/>
      <protection locked="0"/>
    </xf>
    <xf numFmtId="0" fontId="23" fillId="0" borderId="1"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12" fillId="0" borderId="0"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right"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6" fillId="0" borderId="0" xfId="0" applyFont="1" applyBorder="1" applyAlignment="1">
      <alignment horizontal="center" vertical="center" wrapText="1"/>
    </xf>
    <xf numFmtId="0" fontId="6" fillId="0" borderId="0" xfId="0" applyFont="1" applyBorder="1" applyAlignment="1" applyProtection="1">
      <alignment horizontal="center" vertical="center" wrapText="1"/>
      <protection locked="0"/>
    </xf>
    <xf numFmtId="0" fontId="3" fillId="0" borderId="0" xfId="0" applyFont="1" applyBorder="1" applyAlignment="1">
      <alignment horizontal="left" vertical="center" wrapText="1"/>
    </xf>
    <xf numFmtId="0" fontId="4" fillId="0" borderId="0" xfId="0" applyFont="1" applyBorder="1" applyAlignment="1">
      <alignment wrapText="1"/>
    </xf>
    <xf numFmtId="0" fontId="3" fillId="0" borderId="11" xfId="0" applyFont="1" applyBorder="1" applyAlignment="1">
      <alignment horizontal="left" vertical="center"/>
    </xf>
    <xf numFmtId="0" fontId="1" fillId="0" borderId="0" xfId="0" applyFont="1" applyBorder="1" applyAlignment="1">
      <alignment horizontal="right" wrapText="1"/>
    </xf>
    <xf numFmtId="0" fontId="1" fillId="0" borderId="0" xfId="0" applyFont="1" applyBorder="1" applyAlignment="1">
      <alignment wrapText="1"/>
    </xf>
    <xf numFmtId="0" fontId="38" fillId="0" borderId="0" xfId="0" applyFont="1" applyBorder="1" applyAlignment="1">
      <alignment horizontal="center" vertical="center" wrapText="1"/>
    </xf>
    <xf numFmtId="0" fontId="39" fillId="0" borderId="0" xfId="0" applyFont="1" applyBorder="1" applyAlignment="1">
      <alignment horizontal="center" vertical="center"/>
    </xf>
    <xf numFmtId="0" fontId="39" fillId="0" borderId="0" xfId="0" applyFont="1" applyBorder="1" applyAlignment="1" applyProtection="1">
      <alignment horizontal="center" vertical="center"/>
      <protection locked="0"/>
    </xf>
    <xf numFmtId="0" fontId="38" fillId="0" borderId="0" xfId="0" applyFont="1" applyBorder="1" applyAlignment="1">
      <alignment horizontal="center" vertical="center"/>
    </xf>
    <xf numFmtId="49" fontId="9" fillId="0" borderId="0" xfId="5" applyNumberFormat="1" applyFont="1" applyBorder="1" applyAlignment="1">
      <alignment horizontal="center" vertical="center" wrapText="1"/>
    </xf>
    <xf numFmtId="49" fontId="10" fillId="0" borderId="7" xfId="5" applyNumberFormat="1" applyFont="1" applyBorder="1" applyAlignment="1">
      <alignment horizontal="center" vertical="center" wrapText="1"/>
    </xf>
    <xf numFmtId="0" fontId="4" fillId="0" borderId="5" xfId="0" applyFont="1" applyBorder="1" applyAlignment="1">
      <alignment horizontal="center" vertical="center"/>
    </xf>
    <xf numFmtId="0" fontId="3" fillId="0" borderId="2" xfId="0" applyFont="1" applyBorder="1" applyAlignment="1" applyProtection="1">
      <alignment horizontal="center" vertical="center" wrapText="1"/>
      <protection locked="0"/>
    </xf>
    <xf numFmtId="181" fontId="0" fillId="0" borderId="0" xfId="0" applyNumberFormat="1" applyFont="1" applyBorder="1"/>
    <xf numFmtId="0" fontId="3" fillId="2" borderId="7"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181" fontId="27" fillId="0" borderId="7" xfId="0" applyNumberFormat="1" applyFont="1" applyFill="1" applyBorder="1" applyAlignment="1" applyProtection="1">
      <alignment horizontal="right" vertical="center"/>
    </xf>
    <xf numFmtId="49" fontId="4" fillId="0" borderId="7" xfId="0" applyNumberFormat="1" applyFont="1" applyBorder="1" applyAlignment="1">
      <alignment horizontal="left" vertical="center"/>
    </xf>
    <xf numFmtId="0" fontId="8" fillId="0" borderId="7" xfId="0" applyNumberFormat="1" applyFont="1" applyFill="1" applyBorder="1" applyAlignment="1" applyProtection="1">
      <alignment horizontal="left" vertical="center"/>
      <protection locked="0"/>
    </xf>
    <xf numFmtId="0" fontId="3" fillId="0" borderId="7" xfId="0" applyFont="1" applyBorder="1" applyAlignment="1">
      <alignment vertical="center" wrapText="1"/>
    </xf>
    <xf numFmtId="0" fontId="3" fillId="0" borderId="7" xfId="0" applyFont="1" applyBorder="1" applyAlignment="1">
      <alignment horizontal="left" vertical="center" wrapText="1" indent="1"/>
    </xf>
    <xf numFmtId="0" fontId="3" fillId="2" borderId="7" xfId="0" applyFont="1" applyFill="1" applyBorder="1" applyAlignment="1" applyProtection="1">
      <alignment horizontal="left" vertical="center" wrapText="1"/>
      <protection locked="0"/>
    </xf>
    <xf numFmtId="0" fontId="3" fillId="0" borderId="7" xfId="0" applyFont="1" applyBorder="1" applyAlignment="1">
      <alignment horizontal="center" vertical="center" wrapText="1"/>
    </xf>
    <xf numFmtId="0" fontId="3" fillId="3" borderId="7" xfId="0" applyFont="1" applyFill="1" applyBorder="1" applyAlignment="1" applyProtection="1">
      <alignment horizontal="center" vertical="center"/>
      <protection locked="0"/>
    </xf>
    <xf numFmtId="0" fontId="3" fillId="3" borderId="7" xfId="0" applyFont="1" applyFill="1" applyBorder="1" applyAlignment="1" applyProtection="1">
      <alignment horizontal="left" vertical="center" wrapText="1"/>
      <protection locked="0"/>
    </xf>
    <xf numFmtId="0" fontId="3" fillId="0" borderId="7" xfId="0" applyFont="1" applyBorder="1" applyAlignment="1">
      <alignment horizontal="left" vertical="center" wrapText="1" indent="1"/>
    </xf>
    <xf numFmtId="0" fontId="3" fillId="2" borderId="7"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protection locked="0"/>
    </xf>
    <xf numFmtId="0" fontId="3" fillId="0" borderId="11" xfId="0" applyFont="1" applyBorder="1" applyAlignment="1">
      <alignment horizontal="left" vertical="center" wrapText="1"/>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cellXfs>
  <cellStyles count="12">
    <cellStyle name="DateStyle" xfId="2"/>
    <cellStyle name="DateTimeStyle" xfId="1"/>
    <cellStyle name="IntegralNumberStyle" xfId="8"/>
    <cellStyle name="MoneyStyle" xfId="6"/>
    <cellStyle name="Normal" xfId="10"/>
    <cellStyle name="NumberStyle" xfId="4"/>
    <cellStyle name="PercentStyle" xfId="3"/>
    <cellStyle name="TextStyle" xfId="5"/>
    <cellStyle name="TimeStyle" xfId="7"/>
    <cellStyle name="常规" xfId="0" builtinId="0"/>
    <cellStyle name="常规 3 2" xfId="9"/>
    <cellStyle name="常规 5"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D40"/>
  <sheetViews>
    <sheetView showZeros="0" workbookViewId="0">
      <pane ySplit="1" topLeftCell="A11" activePane="bottomLeft" state="frozen"/>
      <selection pane="bottomLeft" activeCell="D40" sqref="D40"/>
    </sheetView>
  </sheetViews>
  <sheetFormatPr defaultColWidth="8" defaultRowHeight="14.25" customHeight="1"/>
  <cols>
    <col min="1" max="1" width="39.625" customWidth="1"/>
    <col min="2" max="2" width="46.375" customWidth="1"/>
    <col min="3" max="3" width="40.375" customWidth="1"/>
    <col min="4" max="4" width="26.75" customWidth="1"/>
  </cols>
  <sheetData>
    <row r="1" spans="1:4" ht="14.25" customHeight="1">
      <c r="A1" s="1"/>
      <c r="B1" s="1"/>
      <c r="C1" s="1"/>
      <c r="D1" s="1"/>
    </row>
    <row r="2" spans="1:4" ht="12" customHeight="1">
      <c r="D2" s="54" t="s">
        <v>0</v>
      </c>
    </row>
    <row r="3" spans="1:4" ht="36" customHeight="1">
      <c r="A3" s="123" t="s">
        <v>1</v>
      </c>
      <c r="B3" s="124"/>
      <c r="C3" s="124"/>
      <c r="D3" s="124"/>
    </row>
    <row r="4" spans="1:4" ht="21" customHeight="1">
      <c r="A4" s="125" t="str">
        <f>"单位名称："&amp;"昆明市官渡区住房和城乡建设局"</f>
        <v>单位名称：昆明市官渡区住房和城乡建设局</v>
      </c>
      <c r="B4" s="126"/>
      <c r="C4" s="69"/>
      <c r="D4" s="53" t="s">
        <v>2</v>
      </c>
    </row>
    <row r="5" spans="1:4" ht="19.5" customHeight="1">
      <c r="A5" s="127" t="s">
        <v>3</v>
      </c>
      <c r="B5" s="128"/>
      <c r="C5" s="127" t="s">
        <v>4</v>
      </c>
      <c r="D5" s="128"/>
    </row>
    <row r="6" spans="1:4" ht="19.5" customHeight="1">
      <c r="A6" s="129" t="s">
        <v>5</v>
      </c>
      <c r="B6" s="129" t="s">
        <v>6</v>
      </c>
      <c r="C6" s="129" t="s">
        <v>7</v>
      </c>
      <c r="D6" s="129" t="s">
        <v>6</v>
      </c>
    </row>
    <row r="7" spans="1:4" ht="19.5" customHeight="1">
      <c r="A7" s="130"/>
      <c r="B7" s="130"/>
      <c r="C7" s="130"/>
      <c r="D7" s="130"/>
    </row>
    <row r="8" spans="1:4" ht="25.35" customHeight="1">
      <c r="A8" s="78" t="s">
        <v>8</v>
      </c>
      <c r="B8" s="94">
        <v>79407996.719999999</v>
      </c>
      <c r="C8" s="78" t="s">
        <v>188</v>
      </c>
      <c r="D8" s="94">
        <v>0</v>
      </c>
    </row>
    <row r="9" spans="1:4" ht="25.35" customHeight="1">
      <c r="A9" s="78" t="s">
        <v>9</v>
      </c>
      <c r="B9" s="94">
        <v>0</v>
      </c>
      <c r="C9" s="78" t="s">
        <v>189</v>
      </c>
      <c r="D9" s="94">
        <v>0</v>
      </c>
    </row>
    <row r="10" spans="1:4" ht="25.35" customHeight="1">
      <c r="A10" s="78" t="s">
        <v>10</v>
      </c>
      <c r="B10" s="94">
        <v>0</v>
      </c>
      <c r="C10" s="78" t="s">
        <v>190</v>
      </c>
      <c r="D10" s="94">
        <v>0</v>
      </c>
    </row>
    <row r="11" spans="1:4" ht="25.35" customHeight="1">
      <c r="A11" s="78" t="s">
        <v>11</v>
      </c>
      <c r="B11" s="94">
        <v>0</v>
      </c>
      <c r="C11" s="78" t="s">
        <v>191</v>
      </c>
      <c r="D11" s="94">
        <v>0</v>
      </c>
    </row>
    <row r="12" spans="1:4" ht="25.35" customHeight="1">
      <c r="A12" s="78" t="s">
        <v>12</v>
      </c>
      <c r="B12" s="94">
        <v>0</v>
      </c>
      <c r="C12" s="78" t="s">
        <v>192</v>
      </c>
      <c r="D12" s="94">
        <v>0</v>
      </c>
    </row>
    <row r="13" spans="1:4" ht="25.35" customHeight="1">
      <c r="A13" s="78" t="s">
        <v>13</v>
      </c>
      <c r="B13" s="94">
        <v>0</v>
      </c>
      <c r="C13" s="78" t="s">
        <v>193</v>
      </c>
      <c r="D13" s="94">
        <v>0</v>
      </c>
    </row>
    <row r="14" spans="1:4" ht="25.35" customHeight="1">
      <c r="A14" s="78" t="s">
        <v>14</v>
      </c>
      <c r="B14" s="94">
        <v>0</v>
      </c>
      <c r="C14" s="78" t="s">
        <v>194</v>
      </c>
      <c r="D14" s="94">
        <v>0</v>
      </c>
    </row>
    <row r="15" spans="1:4" ht="25.35" customHeight="1">
      <c r="A15" s="78" t="s">
        <v>15</v>
      </c>
      <c r="B15" s="94">
        <v>0</v>
      </c>
      <c r="C15" s="78" t="s">
        <v>195</v>
      </c>
      <c r="D15" s="94">
        <v>7350912.5200000005</v>
      </c>
    </row>
    <row r="16" spans="1:4" ht="25.35" customHeight="1">
      <c r="A16" s="85" t="s">
        <v>16</v>
      </c>
      <c r="B16">
        <v>0</v>
      </c>
      <c r="C16" s="78" t="s">
        <v>196</v>
      </c>
      <c r="D16" s="94">
        <v>2708887.5200000005</v>
      </c>
    </row>
    <row r="17" spans="1:4" ht="25.35" customHeight="1">
      <c r="A17" s="85" t="s">
        <v>17</v>
      </c>
      <c r="B17" s="94">
        <v>8971935.3000000007</v>
      </c>
      <c r="C17" s="78" t="s">
        <v>197</v>
      </c>
      <c r="D17" s="94">
        <v>10850980</v>
      </c>
    </row>
    <row r="18" spans="1:4" ht="25.35" customHeight="1">
      <c r="A18" s="85"/>
      <c r="B18" s="94">
        <v>0</v>
      </c>
      <c r="C18" s="78" t="s">
        <v>198</v>
      </c>
      <c r="D18" s="94">
        <v>35867751.980000004</v>
      </c>
    </row>
    <row r="19" spans="1:4" ht="25.35" customHeight="1">
      <c r="A19" s="85"/>
      <c r="B19" s="94">
        <v>0</v>
      </c>
      <c r="C19" s="78" t="s">
        <v>199</v>
      </c>
      <c r="D19" s="94">
        <v>0</v>
      </c>
    </row>
    <row r="20" spans="1:4" ht="25.35" customHeight="1">
      <c r="A20" s="85"/>
      <c r="B20" s="94">
        <v>0</v>
      </c>
      <c r="C20" s="78" t="s">
        <v>200</v>
      </c>
      <c r="D20" s="94">
        <v>13610000</v>
      </c>
    </row>
    <row r="21" spans="1:4" ht="25.35" customHeight="1">
      <c r="A21" s="85"/>
      <c r="B21" s="94">
        <v>0</v>
      </c>
      <c r="C21" s="78" t="s">
        <v>201</v>
      </c>
      <c r="D21" s="94">
        <v>0</v>
      </c>
    </row>
    <row r="22" spans="1:4" ht="25.35" customHeight="1">
      <c r="A22" s="85"/>
      <c r="B22" s="94">
        <v>0</v>
      </c>
      <c r="C22" s="78" t="s">
        <v>202</v>
      </c>
      <c r="D22" s="94">
        <v>0</v>
      </c>
    </row>
    <row r="23" spans="1:4" ht="25.35" customHeight="1">
      <c r="A23" s="85"/>
      <c r="B23" s="94">
        <v>0</v>
      </c>
      <c r="C23" s="78" t="s">
        <v>203</v>
      </c>
      <c r="D23" s="94">
        <v>0</v>
      </c>
    </row>
    <row r="24" spans="1:4" ht="25.35" customHeight="1">
      <c r="A24" s="85"/>
      <c r="B24" s="94">
        <v>0</v>
      </c>
      <c r="C24" s="78" t="s">
        <v>204</v>
      </c>
      <c r="D24" s="94">
        <v>0</v>
      </c>
    </row>
    <row r="25" spans="1:4" ht="25.35" customHeight="1">
      <c r="A25" s="85"/>
      <c r="B25" s="94">
        <v>0</v>
      </c>
      <c r="C25" s="78" t="s">
        <v>205</v>
      </c>
      <c r="D25" s="94">
        <v>0</v>
      </c>
    </row>
    <row r="26" spans="1:4" ht="25.35" customHeight="1">
      <c r="A26" s="85"/>
      <c r="B26" s="94">
        <v>0</v>
      </c>
      <c r="C26" s="78" t="s">
        <v>206</v>
      </c>
      <c r="D26" s="94">
        <v>17891400</v>
      </c>
    </row>
    <row r="27" spans="1:4" ht="25.35" customHeight="1">
      <c r="A27" s="85"/>
      <c r="B27" s="94">
        <v>0</v>
      </c>
      <c r="C27" s="78" t="s">
        <v>207</v>
      </c>
      <c r="D27" s="94">
        <v>0</v>
      </c>
    </row>
    <row r="28" spans="1:4" ht="25.35" customHeight="1">
      <c r="A28" s="85"/>
      <c r="B28" s="94">
        <v>0</v>
      </c>
      <c r="C28" s="78" t="s">
        <v>208</v>
      </c>
      <c r="D28" s="94">
        <v>0</v>
      </c>
    </row>
    <row r="29" spans="1:4" ht="25.35" customHeight="1">
      <c r="A29" s="85"/>
      <c r="B29" s="94">
        <v>0</v>
      </c>
      <c r="C29" s="78" t="s">
        <v>209</v>
      </c>
      <c r="D29" s="94">
        <v>100000</v>
      </c>
    </row>
    <row r="30" spans="1:4" ht="25.35" customHeight="1">
      <c r="A30" s="85"/>
      <c r="B30" s="94">
        <v>0</v>
      </c>
      <c r="C30" s="78" t="s">
        <v>210</v>
      </c>
      <c r="D30" s="94">
        <v>0</v>
      </c>
    </row>
    <row r="31" spans="1:4" ht="25.35" customHeight="1">
      <c r="A31" s="85"/>
      <c r="B31" s="94">
        <v>0</v>
      </c>
      <c r="C31" s="78" t="s">
        <v>211</v>
      </c>
      <c r="D31" s="94">
        <v>0</v>
      </c>
    </row>
    <row r="32" spans="1:4" ht="25.35" customHeight="1">
      <c r="A32" s="85"/>
      <c r="B32" s="94">
        <v>0</v>
      </c>
      <c r="C32" s="78" t="s">
        <v>212</v>
      </c>
      <c r="D32" s="94">
        <v>0</v>
      </c>
    </row>
    <row r="33" spans="1:4" ht="25.35" customHeight="1">
      <c r="A33" s="85"/>
      <c r="B33" s="94">
        <v>0</v>
      </c>
      <c r="C33" s="78" t="s">
        <v>213</v>
      </c>
      <c r="D33" s="94">
        <v>0</v>
      </c>
    </row>
    <row r="34" spans="1:4" ht="25.35" customHeight="1">
      <c r="A34" s="85"/>
      <c r="B34" s="94" t="s">
        <v>218</v>
      </c>
      <c r="C34" s="78" t="s">
        <v>214</v>
      </c>
      <c r="D34" s="94"/>
    </row>
    <row r="35" spans="1:4" ht="25.35" customHeight="1">
      <c r="A35" s="85"/>
      <c r="B35" s="94">
        <v>0</v>
      </c>
      <c r="C35" s="78" t="s">
        <v>215</v>
      </c>
      <c r="D35" s="94"/>
    </row>
    <row r="36" spans="1:4" ht="25.35" customHeight="1">
      <c r="A36" s="86" t="s">
        <v>18</v>
      </c>
      <c r="B36" s="95">
        <v>88379932.019999996</v>
      </c>
      <c r="C36" s="73" t="s">
        <v>19</v>
      </c>
      <c r="D36" s="95">
        <v>88379932.020000011</v>
      </c>
    </row>
    <row r="37" spans="1:4" ht="25.35" customHeight="1">
      <c r="A37" s="87" t="s">
        <v>20</v>
      </c>
      <c r="B37" s="74">
        <v>0</v>
      </c>
      <c r="C37" s="88" t="s">
        <v>21</v>
      </c>
      <c r="D37" s="89"/>
    </row>
    <row r="38" spans="1:4" ht="25.35" customHeight="1">
      <c r="A38" s="90" t="s">
        <v>22</v>
      </c>
      <c r="B38" s="64" t="s">
        <v>218</v>
      </c>
      <c r="C38" s="76" t="s">
        <v>22</v>
      </c>
      <c r="D38" s="50"/>
    </row>
    <row r="39" spans="1:4" ht="25.35" customHeight="1">
      <c r="A39" s="90" t="s">
        <v>23</v>
      </c>
      <c r="B39" s="64">
        <v>0</v>
      </c>
      <c r="C39" s="76" t="s">
        <v>24</v>
      </c>
      <c r="D39" s="50"/>
    </row>
    <row r="40" spans="1:4" ht="25.35" customHeight="1">
      <c r="A40" s="91" t="s">
        <v>25</v>
      </c>
      <c r="B40" s="95">
        <v>88379932.019999996</v>
      </c>
      <c r="C40" s="73" t="s">
        <v>26</v>
      </c>
      <c r="D40" s="95">
        <v>88379932.020000011</v>
      </c>
    </row>
  </sheetData>
  <mergeCells count="8">
    <mergeCell ref="A3:D3"/>
    <mergeCell ref="A4:B4"/>
    <mergeCell ref="A5:B5"/>
    <mergeCell ref="C5:D5"/>
    <mergeCell ref="A6:A7"/>
    <mergeCell ref="B6:B7"/>
    <mergeCell ref="C6:C7"/>
    <mergeCell ref="D6:D7"/>
  </mergeCells>
  <phoneticPr fontId="22" type="noConversion"/>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S21"/>
  <sheetViews>
    <sheetView showZeros="0" workbookViewId="0">
      <pane ySplit="1" topLeftCell="A2" activePane="bottomLeft" state="frozen"/>
      <selection pane="bottomLeft" activeCell="E9" sqref="E9"/>
    </sheetView>
  </sheetViews>
  <sheetFormatPr defaultColWidth="8" defaultRowHeight="14.25" customHeight="1"/>
  <cols>
    <col min="1" max="1" width="21.125" customWidth="1"/>
    <col min="2" max="2" width="35.25" customWidth="1"/>
    <col min="3" max="19" width="16.125" customWidth="1"/>
  </cols>
  <sheetData>
    <row r="1" spans="1:19" ht="14.25" customHeight="1">
      <c r="A1" s="1"/>
      <c r="B1" s="1"/>
      <c r="C1" s="1"/>
      <c r="D1" s="1"/>
      <c r="E1" s="1"/>
      <c r="F1" s="1"/>
      <c r="G1" s="1"/>
      <c r="H1" s="1"/>
      <c r="I1" s="1"/>
      <c r="J1" s="1"/>
      <c r="K1" s="1"/>
      <c r="L1" s="1"/>
      <c r="M1" s="1"/>
      <c r="N1" s="1"/>
      <c r="O1" s="1"/>
      <c r="P1" s="1"/>
      <c r="Q1" s="1"/>
      <c r="R1" s="1"/>
      <c r="S1" s="1"/>
    </row>
    <row r="2" spans="1:19" ht="12" customHeight="1">
      <c r="A2" s="16"/>
      <c r="J2" s="81"/>
      <c r="R2" s="142" t="s">
        <v>27</v>
      </c>
      <c r="S2" s="143"/>
    </row>
    <row r="3" spans="1:19" ht="36" customHeight="1">
      <c r="A3" s="144" t="s">
        <v>28</v>
      </c>
      <c r="B3" s="145"/>
      <c r="C3" s="145"/>
      <c r="D3" s="145"/>
      <c r="E3" s="145"/>
      <c r="F3" s="145"/>
      <c r="G3" s="145"/>
      <c r="H3" s="145"/>
      <c r="I3" s="145"/>
      <c r="J3" s="146"/>
      <c r="K3" s="145"/>
      <c r="L3" s="145"/>
      <c r="M3" s="145"/>
      <c r="N3" s="145"/>
      <c r="O3" s="145"/>
      <c r="P3" s="145"/>
      <c r="Q3" s="145"/>
      <c r="R3" s="145"/>
      <c r="S3" s="145"/>
    </row>
    <row r="4" spans="1:19" ht="20.25" customHeight="1">
      <c r="A4" s="125" t="str">
        <f>"单位名称："&amp;"昆明市官渡区住房和城乡建设局"</f>
        <v>单位名称：昆明市官渡区住房和城乡建设局</v>
      </c>
      <c r="B4" s="126"/>
      <c r="C4" s="125"/>
      <c r="D4" s="126"/>
      <c r="E4" s="4"/>
      <c r="F4" s="4"/>
      <c r="G4" s="4"/>
      <c r="H4" s="4"/>
      <c r="I4" s="4"/>
      <c r="J4" s="82"/>
      <c r="K4" s="4"/>
      <c r="L4" s="4"/>
      <c r="M4" s="4"/>
      <c r="N4" s="5"/>
      <c r="O4" s="5"/>
      <c r="P4" s="5"/>
      <c r="Q4" s="5"/>
      <c r="R4" s="147" t="s">
        <v>2</v>
      </c>
      <c r="S4" s="147" t="s">
        <v>2</v>
      </c>
    </row>
    <row r="5" spans="1:19" ht="18.75" customHeight="1">
      <c r="A5" s="136" t="s">
        <v>29</v>
      </c>
      <c r="B5" s="139" t="s">
        <v>30</v>
      </c>
      <c r="C5" s="139" t="s">
        <v>31</v>
      </c>
      <c r="D5" s="148" t="s">
        <v>32</v>
      </c>
      <c r="E5" s="149"/>
      <c r="F5" s="149"/>
      <c r="G5" s="149"/>
      <c r="H5" s="149"/>
      <c r="I5" s="149"/>
      <c r="J5" s="150"/>
      <c r="K5" s="149"/>
      <c r="L5" s="149"/>
      <c r="M5" s="149"/>
      <c r="N5" s="151"/>
      <c r="O5" s="151" t="s">
        <v>20</v>
      </c>
      <c r="P5" s="151"/>
      <c r="Q5" s="151"/>
      <c r="R5" s="151"/>
      <c r="S5" s="151"/>
    </row>
    <row r="6" spans="1:19" ht="18" customHeight="1">
      <c r="A6" s="137"/>
      <c r="B6" s="140"/>
      <c r="C6" s="140"/>
      <c r="D6" s="140" t="s">
        <v>33</v>
      </c>
      <c r="E6" s="140" t="s">
        <v>34</v>
      </c>
      <c r="F6" s="140" t="s">
        <v>35</v>
      </c>
      <c r="G6" s="140" t="s">
        <v>36</v>
      </c>
      <c r="H6" s="140" t="s">
        <v>37</v>
      </c>
      <c r="I6" s="133" t="s">
        <v>38</v>
      </c>
      <c r="J6" s="134"/>
      <c r="K6" s="133" t="s">
        <v>39</v>
      </c>
      <c r="L6" s="133" t="s">
        <v>40</v>
      </c>
      <c r="M6" s="133" t="s">
        <v>41</v>
      </c>
      <c r="N6" s="135" t="s">
        <v>42</v>
      </c>
      <c r="O6" s="131" t="s">
        <v>33</v>
      </c>
      <c r="P6" s="131" t="s">
        <v>34</v>
      </c>
      <c r="Q6" s="131" t="s">
        <v>35</v>
      </c>
      <c r="R6" s="131" t="s">
        <v>36</v>
      </c>
      <c r="S6" s="131" t="s">
        <v>43</v>
      </c>
    </row>
    <row r="7" spans="1:19" ht="29.25" customHeight="1">
      <c r="A7" s="138"/>
      <c r="B7" s="141"/>
      <c r="C7" s="141"/>
      <c r="D7" s="141"/>
      <c r="E7" s="141"/>
      <c r="F7" s="141"/>
      <c r="G7" s="141"/>
      <c r="H7" s="141"/>
      <c r="I7" s="83" t="s">
        <v>33</v>
      </c>
      <c r="J7" s="83" t="s">
        <v>44</v>
      </c>
      <c r="K7" s="83" t="s">
        <v>39</v>
      </c>
      <c r="L7" s="83" t="s">
        <v>40</v>
      </c>
      <c r="M7" s="83" t="s">
        <v>41</v>
      </c>
      <c r="N7" s="83" t="s">
        <v>42</v>
      </c>
      <c r="O7" s="132"/>
      <c r="P7" s="132"/>
      <c r="Q7" s="132"/>
      <c r="R7" s="132"/>
      <c r="S7" s="132"/>
    </row>
    <row r="8" spans="1:19" ht="16.5" customHeight="1">
      <c r="A8" s="68">
        <v>1</v>
      </c>
      <c r="B8" s="11">
        <v>2</v>
      </c>
      <c r="C8" s="11">
        <v>3</v>
      </c>
      <c r="D8" s="11">
        <v>4</v>
      </c>
      <c r="E8" s="68">
        <v>5</v>
      </c>
      <c r="F8" s="11">
        <v>6</v>
      </c>
      <c r="G8" s="11">
        <v>7</v>
      </c>
      <c r="H8" s="68">
        <v>8</v>
      </c>
      <c r="I8" s="11">
        <v>9</v>
      </c>
      <c r="J8" s="17">
        <v>10</v>
      </c>
      <c r="K8" s="17">
        <v>11</v>
      </c>
      <c r="L8" s="84">
        <v>12</v>
      </c>
      <c r="M8" s="17">
        <v>13</v>
      </c>
      <c r="N8" s="17">
        <v>14</v>
      </c>
      <c r="O8" s="17">
        <v>15</v>
      </c>
      <c r="P8" s="17">
        <v>16</v>
      </c>
      <c r="Q8" s="17">
        <v>17</v>
      </c>
      <c r="R8" s="17">
        <v>18</v>
      </c>
      <c r="S8" s="17">
        <v>19</v>
      </c>
    </row>
    <row r="9" spans="1:19" ht="31.35" customHeight="1">
      <c r="A9" s="15">
        <v>120001</v>
      </c>
      <c r="B9" s="96" t="s">
        <v>216</v>
      </c>
      <c r="C9" s="229">
        <v>88379932.019999996</v>
      </c>
      <c r="D9" s="94">
        <v>79407996.719999999</v>
      </c>
      <c r="E9" s="94">
        <v>79407996.719999999</v>
      </c>
      <c r="F9" s="50"/>
      <c r="G9" s="50"/>
      <c r="H9" s="50"/>
      <c r="I9" s="94" t="s">
        <v>219</v>
      </c>
      <c r="J9" s="50"/>
      <c r="K9" s="50"/>
      <c r="L9" s="50"/>
      <c r="M9" s="50"/>
      <c r="N9" s="94" t="s">
        <v>217</v>
      </c>
      <c r="O9" s="50"/>
      <c r="P9" s="50"/>
      <c r="Q9" s="50"/>
      <c r="R9" s="50"/>
      <c r="S9" s="50"/>
    </row>
    <row r="10" spans="1:19" ht="16.5" customHeight="1">
      <c r="A10" s="79" t="s">
        <v>31</v>
      </c>
      <c r="B10" s="80"/>
      <c r="C10" s="229">
        <v>88379932.019999996</v>
      </c>
      <c r="D10" s="94">
        <v>79407996.719999999</v>
      </c>
      <c r="E10" s="94">
        <v>79407996.719999999</v>
      </c>
      <c r="F10" s="50"/>
      <c r="G10" s="50"/>
      <c r="H10" s="50"/>
      <c r="I10" s="94" t="s">
        <v>219</v>
      </c>
      <c r="J10" s="50"/>
      <c r="K10" s="50"/>
      <c r="L10" s="50"/>
      <c r="M10" s="50"/>
      <c r="N10" s="94" t="s">
        <v>217</v>
      </c>
      <c r="O10" s="50"/>
      <c r="P10" s="50"/>
      <c r="Q10" s="50"/>
      <c r="R10" s="50"/>
      <c r="S10" s="50"/>
    </row>
    <row r="11" spans="1:19" ht="14.25" customHeight="1">
      <c r="C11" s="226"/>
    </row>
    <row r="21" spans="9:9" ht="14.25" customHeight="1">
      <c r="I21" s="100" t="s">
        <v>220</v>
      </c>
    </row>
  </sheetData>
  <mergeCells count="21">
    <mergeCell ref="R2:S2"/>
    <mergeCell ref="A3:S3"/>
    <mergeCell ref="R4:S4"/>
    <mergeCell ref="D5:N5"/>
    <mergeCell ref="O5:S5"/>
    <mergeCell ref="A4:B4"/>
    <mergeCell ref="C4:D4"/>
    <mergeCell ref="I6:N6"/>
    <mergeCell ref="A5:A7"/>
    <mergeCell ref="B5:B7"/>
    <mergeCell ref="C5:C7"/>
    <mergeCell ref="D6:D7"/>
    <mergeCell ref="E6:E7"/>
    <mergeCell ref="F6:F7"/>
    <mergeCell ref="G6:G7"/>
    <mergeCell ref="H6:H7"/>
    <mergeCell ref="O6:O7"/>
    <mergeCell ref="P6:P7"/>
    <mergeCell ref="Q6:Q7"/>
    <mergeCell ref="R6:R7"/>
    <mergeCell ref="S6:S7"/>
  </mergeCells>
  <phoneticPr fontId="22" type="noConversion"/>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O32"/>
  <sheetViews>
    <sheetView showZeros="0" workbookViewId="0">
      <pane ySplit="1" topLeftCell="A2" activePane="bottomLeft" state="frozen"/>
      <selection pane="bottomLeft" activeCell="D28" sqref="D28"/>
    </sheetView>
  </sheetViews>
  <sheetFormatPr defaultColWidth="9.125" defaultRowHeight="14.25" customHeight="1"/>
  <cols>
    <col min="1" max="1" width="14.25" customWidth="1"/>
    <col min="2" max="2" width="32.625" customWidth="1"/>
    <col min="3" max="6" width="18.875" customWidth="1"/>
    <col min="7" max="7" width="21.25" customWidth="1"/>
    <col min="8" max="9" width="18.875" customWidth="1"/>
    <col min="10" max="10" width="17.875" customWidth="1"/>
    <col min="11" max="15" width="18.875" customWidth="1"/>
  </cols>
  <sheetData>
    <row r="1" spans="1:15" ht="14.25" customHeight="1">
      <c r="A1" s="1"/>
      <c r="B1" s="1"/>
      <c r="C1" s="1"/>
      <c r="D1" s="1"/>
      <c r="E1" s="1"/>
      <c r="F1" s="1"/>
      <c r="G1" s="1"/>
      <c r="H1" s="1"/>
      <c r="I1" s="1"/>
      <c r="J1" s="1"/>
      <c r="K1" s="1"/>
      <c r="L1" s="1"/>
      <c r="M1" s="1"/>
      <c r="N1" s="1"/>
      <c r="O1" s="1"/>
    </row>
    <row r="2" spans="1:15" ht="15.75" customHeight="1">
      <c r="O2" s="34" t="s">
        <v>45</v>
      </c>
    </row>
    <row r="3" spans="1:15" ht="28.5" customHeight="1">
      <c r="A3" s="145" t="s">
        <v>46</v>
      </c>
      <c r="B3" s="145"/>
      <c r="C3" s="145"/>
      <c r="D3" s="145"/>
      <c r="E3" s="145"/>
      <c r="F3" s="145"/>
      <c r="G3" s="145"/>
      <c r="H3" s="145"/>
      <c r="I3" s="145"/>
      <c r="J3" s="145"/>
      <c r="K3" s="145"/>
      <c r="L3" s="145"/>
      <c r="M3" s="145"/>
      <c r="N3" s="145"/>
      <c r="O3" s="145"/>
    </row>
    <row r="4" spans="1:15" ht="15" customHeight="1">
      <c r="A4" s="125" t="str">
        <f>"单位名称：昆明市官渡区住房和城乡建设局"</f>
        <v>单位名称：昆明市官渡区住房和城乡建设局</v>
      </c>
      <c r="B4" s="159"/>
      <c r="C4" s="159"/>
      <c r="D4" s="159"/>
      <c r="E4" s="125"/>
      <c r="F4" s="159"/>
      <c r="G4" s="159"/>
      <c r="H4" s="159"/>
      <c r="I4" s="160" t="s">
        <v>256</v>
      </c>
      <c r="J4" s="159"/>
      <c r="K4" s="159"/>
      <c r="L4" s="159"/>
      <c r="M4" s="4"/>
      <c r="N4" s="4"/>
      <c r="O4" s="56" t="s">
        <v>2</v>
      </c>
    </row>
    <row r="5" spans="1:15" ht="18.75" customHeight="1">
      <c r="A5" s="157" t="s">
        <v>47</v>
      </c>
      <c r="B5" s="157" t="s">
        <v>48</v>
      </c>
      <c r="C5" s="129" t="s">
        <v>31</v>
      </c>
      <c r="D5" s="152" t="s">
        <v>34</v>
      </c>
      <c r="E5" s="152"/>
      <c r="F5" s="152"/>
      <c r="G5" s="158" t="s">
        <v>35</v>
      </c>
      <c r="H5" s="157" t="s">
        <v>36</v>
      </c>
      <c r="I5" s="157" t="s">
        <v>49</v>
      </c>
      <c r="J5" s="127" t="s">
        <v>50</v>
      </c>
      <c r="K5" s="153" t="s">
        <v>51</v>
      </c>
      <c r="L5" s="153" t="s">
        <v>52</v>
      </c>
      <c r="M5" s="153" t="s">
        <v>53</v>
      </c>
      <c r="N5" s="153" t="s">
        <v>54</v>
      </c>
      <c r="O5" s="154" t="s">
        <v>55</v>
      </c>
    </row>
    <row r="6" spans="1:15" ht="30" customHeight="1">
      <c r="A6" s="130"/>
      <c r="B6" s="130"/>
      <c r="C6" s="130"/>
      <c r="D6" s="39" t="s">
        <v>33</v>
      </c>
      <c r="E6" s="39" t="s">
        <v>56</v>
      </c>
      <c r="F6" s="39" t="s">
        <v>57</v>
      </c>
      <c r="G6" s="130"/>
      <c r="H6" s="130"/>
      <c r="I6" s="130"/>
      <c r="J6" s="39" t="s">
        <v>33</v>
      </c>
      <c r="K6" s="49" t="s">
        <v>51</v>
      </c>
      <c r="L6" s="49" t="s">
        <v>52</v>
      </c>
      <c r="M6" s="49" t="s">
        <v>53</v>
      </c>
      <c r="N6" s="49" t="s">
        <v>54</v>
      </c>
      <c r="O6" s="49" t="s">
        <v>55</v>
      </c>
    </row>
    <row r="7" spans="1:15" ht="16.5" customHeight="1">
      <c r="A7" s="39">
        <v>1</v>
      </c>
      <c r="B7" s="8">
        <v>2</v>
      </c>
      <c r="C7" s="39">
        <v>3</v>
      </c>
      <c r="D7" s="39">
        <v>4</v>
      </c>
      <c r="E7" s="39">
        <v>5</v>
      </c>
      <c r="F7" s="39">
        <v>6</v>
      </c>
      <c r="G7" s="39">
        <v>7</v>
      </c>
      <c r="H7" s="27">
        <v>8</v>
      </c>
      <c r="I7" s="27">
        <v>9</v>
      </c>
      <c r="J7" s="27">
        <v>10</v>
      </c>
      <c r="K7" s="27">
        <v>11</v>
      </c>
      <c r="L7" s="27">
        <v>12</v>
      </c>
      <c r="M7" s="27">
        <v>13</v>
      </c>
      <c r="N7" s="27">
        <v>14</v>
      </c>
      <c r="O7" s="39">
        <v>15</v>
      </c>
    </row>
    <row r="8" spans="1:15" ht="16.5" customHeight="1">
      <c r="A8" s="98" t="s">
        <v>221</v>
      </c>
      <c r="B8" s="99" t="s">
        <v>222</v>
      </c>
      <c r="C8" s="64">
        <f>D8+J8</f>
        <v>2278200</v>
      </c>
      <c r="D8" s="64">
        <v>2278200</v>
      </c>
      <c r="E8" s="64">
        <v>2278200</v>
      </c>
      <c r="F8" s="97">
        <v>0</v>
      </c>
      <c r="G8" s="39"/>
      <c r="H8" s="27"/>
      <c r="I8" s="27"/>
      <c r="J8" s="27"/>
      <c r="K8" s="27"/>
      <c r="L8" s="27"/>
      <c r="M8" s="27"/>
      <c r="N8" s="27"/>
      <c r="O8" s="39"/>
    </row>
    <row r="9" spans="1:15" ht="16.5" customHeight="1">
      <c r="A9" s="98" t="s">
        <v>223</v>
      </c>
      <c r="B9" s="99" t="s">
        <v>224</v>
      </c>
      <c r="C9" s="64">
        <f t="shared" ref="C9:C28" si="0">D9+J9</f>
        <v>1465000</v>
      </c>
      <c r="D9" s="64">
        <v>1465000</v>
      </c>
      <c r="E9" s="64">
        <v>1465000</v>
      </c>
      <c r="F9" s="97">
        <v>0</v>
      </c>
      <c r="G9" s="39"/>
      <c r="H9" s="27"/>
      <c r="I9" s="27"/>
      <c r="J9" s="27"/>
      <c r="K9" s="27"/>
      <c r="L9" s="27"/>
      <c r="M9" s="27"/>
      <c r="N9" s="27"/>
      <c r="O9" s="39"/>
    </row>
    <row r="10" spans="1:15" ht="16.5" customHeight="1">
      <c r="A10" s="98" t="s">
        <v>225</v>
      </c>
      <c r="B10" s="99" t="s">
        <v>226</v>
      </c>
      <c r="C10" s="64">
        <f t="shared" si="0"/>
        <v>2590882.52</v>
      </c>
      <c r="D10" s="64">
        <v>2590882.52</v>
      </c>
      <c r="E10" s="64">
        <v>2590882.52</v>
      </c>
      <c r="F10" s="97">
        <v>0</v>
      </c>
      <c r="G10" s="39"/>
      <c r="H10" s="27"/>
      <c r="I10" s="27"/>
      <c r="J10" s="27"/>
      <c r="K10" s="27"/>
      <c r="L10" s="27"/>
      <c r="M10" s="27"/>
      <c r="N10" s="27"/>
      <c r="O10" s="39"/>
    </row>
    <row r="11" spans="1:15" ht="16.5" customHeight="1">
      <c r="A11" s="98" t="s">
        <v>227</v>
      </c>
      <c r="B11" s="99" t="s">
        <v>228</v>
      </c>
      <c r="C11" s="64">
        <f t="shared" si="0"/>
        <v>1016830</v>
      </c>
      <c r="D11" s="64">
        <v>1016830</v>
      </c>
      <c r="E11" s="64">
        <v>1016830</v>
      </c>
      <c r="F11" s="97">
        <v>0</v>
      </c>
      <c r="G11" s="39"/>
      <c r="H11" s="27"/>
      <c r="I11" s="27"/>
      <c r="J11" s="27"/>
      <c r="K11" s="27"/>
      <c r="L11" s="27"/>
      <c r="M11" s="27"/>
      <c r="N11" s="27"/>
      <c r="O11" s="39"/>
    </row>
    <row r="12" spans="1:15" ht="16.5" customHeight="1">
      <c r="A12" s="98" t="s">
        <v>229</v>
      </c>
      <c r="B12" s="99" t="s">
        <v>230</v>
      </c>
      <c r="C12" s="64">
        <f t="shared" si="0"/>
        <v>486196</v>
      </c>
      <c r="D12" s="64">
        <v>486196</v>
      </c>
      <c r="E12" s="64">
        <v>486196</v>
      </c>
      <c r="F12" s="97">
        <v>0</v>
      </c>
      <c r="G12" s="39"/>
      <c r="H12" s="27"/>
      <c r="I12" s="27"/>
      <c r="J12" s="27"/>
      <c r="K12" s="27"/>
      <c r="L12" s="27"/>
      <c r="M12" s="27"/>
      <c r="N12" s="27"/>
      <c r="O12" s="39"/>
    </row>
    <row r="13" spans="1:15" ht="16.5" customHeight="1">
      <c r="A13" s="98" t="s">
        <v>737</v>
      </c>
      <c r="B13" s="99" t="s">
        <v>738</v>
      </c>
      <c r="C13" s="64">
        <f t="shared" si="0"/>
        <v>810636</v>
      </c>
      <c r="D13" s="64">
        <v>810636</v>
      </c>
      <c r="E13" s="64">
        <v>810636</v>
      </c>
      <c r="F13" s="97">
        <v>0</v>
      </c>
      <c r="G13" s="39"/>
      <c r="H13" s="27"/>
      <c r="I13" s="27"/>
      <c r="J13" s="27"/>
      <c r="K13" s="27"/>
      <c r="L13" s="27"/>
      <c r="M13" s="27"/>
      <c r="N13" s="27"/>
      <c r="O13" s="39"/>
    </row>
    <row r="14" spans="1:15" ht="16.5" customHeight="1">
      <c r="A14" s="98" t="s">
        <v>231</v>
      </c>
      <c r="B14" s="99" t="s">
        <v>232</v>
      </c>
      <c r="C14" s="64">
        <f t="shared" si="0"/>
        <v>1274149.3999999999</v>
      </c>
      <c r="D14" s="64">
        <v>1274149.3999999999</v>
      </c>
      <c r="E14" s="64">
        <v>1274149.3999999999</v>
      </c>
      <c r="F14" s="97">
        <v>0</v>
      </c>
      <c r="G14" s="39"/>
      <c r="H14" s="27"/>
      <c r="I14" s="27"/>
      <c r="J14" s="27"/>
      <c r="K14" s="27"/>
      <c r="L14" s="27"/>
      <c r="M14" s="27"/>
      <c r="N14" s="27"/>
      <c r="O14" s="39"/>
    </row>
    <row r="15" spans="1:15" ht="16.5" customHeight="1">
      <c r="A15" s="98" t="s">
        <v>233</v>
      </c>
      <c r="B15" s="99" t="s">
        <v>234</v>
      </c>
      <c r="C15" s="64">
        <f t="shared" si="0"/>
        <v>6137906.1200000001</v>
      </c>
      <c r="D15" s="64">
        <v>137906.12000000002</v>
      </c>
      <c r="E15" s="64">
        <v>137906.12000000002</v>
      </c>
      <c r="F15" s="64">
        <v>0</v>
      </c>
      <c r="G15" s="39"/>
      <c r="H15" s="27"/>
      <c r="I15" s="27"/>
      <c r="J15" s="64">
        <v>6000000</v>
      </c>
      <c r="K15" s="27"/>
      <c r="L15" s="27"/>
      <c r="M15" s="27"/>
      <c r="N15" s="27"/>
      <c r="O15" s="64">
        <v>6000000</v>
      </c>
    </row>
    <row r="16" spans="1:15" ht="16.5" customHeight="1">
      <c r="A16" s="98" t="s">
        <v>902</v>
      </c>
      <c r="B16" s="99" t="s">
        <v>903</v>
      </c>
      <c r="C16" s="64">
        <f t="shared" si="0"/>
        <v>4850980</v>
      </c>
      <c r="D16" s="64">
        <v>4850980</v>
      </c>
      <c r="E16" s="64">
        <v>0</v>
      </c>
      <c r="F16" s="64">
        <v>4850980</v>
      </c>
      <c r="G16" s="39"/>
      <c r="H16" s="27"/>
      <c r="I16" s="27"/>
      <c r="J16" s="27"/>
      <c r="K16" s="27"/>
      <c r="L16" s="27"/>
      <c r="M16" s="27"/>
      <c r="N16" s="27"/>
      <c r="O16" s="39"/>
    </row>
    <row r="17" spans="1:15" ht="16.5" customHeight="1">
      <c r="A17" s="98" t="s">
        <v>237</v>
      </c>
      <c r="B17" s="99" t="s">
        <v>238</v>
      </c>
      <c r="C17" s="64">
        <f t="shared" si="0"/>
        <v>11831146.300000001</v>
      </c>
      <c r="D17" s="64">
        <v>8869211</v>
      </c>
      <c r="E17" s="64">
        <v>8869211</v>
      </c>
      <c r="F17" s="64">
        <v>0</v>
      </c>
      <c r="G17" s="39"/>
      <c r="H17" s="27"/>
      <c r="I17" s="27"/>
      <c r="J17" s="64">
        <v>2961935.3</v>
      </c>
      <c r="K17" s="27"/>
      <c r="L17" s="27"/>
      <c r="M17" s="27"/>
      <c r="N17" s="27"/>
      <c r="O17" s="64">
        <v>2961935.3</v>
      </c>
    </row>
    <row r="18" spans="1:15" ht="16.5" customHeight="1">
      <c r="A18" s="98" t="s">
        <v>239</v>
      </c>
      <c r="B18" s="99" t="s">
        <v>240</v>
      </c>
      <c r="C18" s="64">
        <f t="shared" si="0"/>
        <v>6925640</v>
      </c>
      <c r="D18" s="101">
        <v>6925640</v>
      </c>
      <c r="E18" s="64">
        <v>0</v>
      </c>
      <c r="F18" s="101">
        <v>6925640</v>
      </c>
      <c r="G18" s="39"/>
      <c r="H18" s="27"/>
      <c r="I18" s="27"/>
      <c r="J18" s="64">
        <v>0</v>
      </c>
      <c r="K18" s="27"/>
      <c r="L18" s="27"/>
      <c r="M18" s="27"/>
      <c r="N18" s="27"/>
      <c r="O18" s="64" t="s">
        <v>733</v>
      </c>
    </row>
    <row r="19" spans="1:15" ht="16.5" customHeight="1">
      <c r="A19" s="98" t="s">
        <v>241</v>
      </c>
      <c r="B19" s="99" t="s">
        <v>242</v>
      </c>
      <c r="C19" s="64">
        <f t="shared" si="0"/>
        <v>10000</v>
      </c>
      <c r="D19" s="64">
        <v>0</v>
      </c>
      <c r="E19" s="64">
        <v>0</v>
      </c>
      <c r="F19" s="64">
        <v>0</v>
      </c>
      <c r="G19" s="39"/>
      <c r="H19" s="27"/>
      <c r="I19" s="27"/>
      <c r="J19" s="64">
        <v>10000</v>
      </c>
      <c r="K19" s="27"/>
      <c r="L19" s="27"/>
      <c r="M19" s="27"/>
      <c r="N19" s="27"/>
      <c r="O19" s="64">
        <v>10000</v>
      </c>
    </row>
    <row r="20" spans="1:15" ht="16.5" customHeight="1">
      <c r="A20" s="98" t="s">
        <v>243</v>
      </c>
      <c r="B20" s="99" t="s">
        <v>244</v>
      </c>
      <c r="C20" s="64">
        <f t="shared" si="0"/>
        <v>350000</v>
      </c>
      <c r="D20" s="64">
        <v>350000</v>
      </c>
      <c r="E20" s="64">
        <v>0</v>
      </c>
      <c r="F20" s="64">
        <v>350000</v>
      </c>
      <c r="G20" s="39"/>
      <c r="H20" s="27"/>
      <c r="I20" s="27"/>
      <c r="J20" s="27"/>
      <c r="K20" s="27"/>
      <c r="L20" s="27"/>
      <c r="M20" s="27"/>
      <c r="N20" s="27"/>
      <c r="O20" s="39"/>
    </row>
    <row r="21" spans="1:15" ht="16.5" customHeight="1">
      <c r="A21" s="98" t="s">
        <v>245</v>
      </c>
      <c r="B21" s="99" t="s">
        <v>246</v>
      </c>
      <c r="C21" s="64">
        <f t="shared" si="0"/>
        <v>10612038.68</v>
      </c>
      <c r="D21" s="64">
        <v>10612038.68</v>
      </c>
      <c r="E21" s="64">
        <v>7358688.6799999997</v>
      </c>
      <c r="F21" s="64">
        <v>3253350</v>
      </c>
      <c r="G21" s="39"/>
      <c r="H21" s="27"/>
      <c r="I21" s="27"/>
      <c r="J21" s="27"/>
      <c r="K21" s="27"/>
      <c r="L21" s="27"/>
      <c r="M21" s="27"/>
      <c r="N21" s="27"/>
      <c r="O21" s="39"/>
    </row>
    <row r="22" spans="1:15" ht="16.5" customHeight="1">
      <c r="A22" s="98" t="s">
        <v>739</v>
      </c>
      <c r="B22" s="99" t="s">
        <v>740</v>
      </c>
      <c r="C22" s="64">
        <f t="shared" si="0"/>
        <v>6138927</v>
      </c>
      <c r="D22" s="64">
        <v>6138927</v>
      </c>
      <c r="E22" s="64">
        <v>5984232</v>
      </c>
      <c r="F22" s="64">
        <v>154695</v>
      </c>
      <c r="G22" s="39"/>
      <c r="H22" s="27"/>
      <c r="I22" s="27"/>
      <c r="J22" s="27"/>
      <c r="K22" s="27"/>
      <c r="L22" s="27"/>
      <c r="M22" s="27"/>
      <c r="N22" s="27"/>
      <c r="O22" s="39"/>
    </row>
    <row r="23" spans="1:15" ht="16.5" customHeight="1">
      <c r="A23" s="98" t="s">
        <v>247</v>
      </c>
      <c r="B23" s="99" t="s">
        <v>248</v>
      </c>
      <c r="C23" s="64">
        <f t="shared" si="0"/>
        <v>13610000</v>
      </c>
      <c r="D23" s="64">
        <v>13610000</v>
      </c>
      <c r="E23" s="64">
        <v>0</v>
      </c>
      <c r="F23" s="64">
        <v>13610000</v>
      </c>
      <c r="G23" s="39"/>
      <c r="H23" s="27"/>
      <c r="I23" s="27"/>
      <c r="J23" s="27"/>
      <c r="K23" s="27"/>
      <c r="L23" s="27"/>
      <c r="M23" s="27"/>
      <c r="N23" s="27"/>
      <c r="O23" s="39"/>
    </row>
    <row r="24" spans="1:15" ht="16.5" customHeight="1">
      <c r="A24" s="98" t="s">
        <v>249</v>
      </c>
      <c r="B24" s="99" t="s">
        <v>250</v>
      </c>
      <c r="C24" s="64">
        <f t="shared" si="0"/>
        <v>10138400</v>
      </c>
      <c r="D24" s="64">
        <v>10138400</v>
      </c>
      <c r="E24" s="64">
        <v>0</v>
      </c>
      <c r="F24" s="64">
        <v>10138400</v>
      </c>
      <c r="G24" s="39"/>
      <c r="H24" s="27"/>
      <c r="I24" s="27"/>
      <c r="J24" s="27"/>
      <c r="K24" s="27"/>
      <c r="L24" s="27"/>
      <c r="M24" s="27"/>
      <c r="N24" s="27"/>
      <c r="O24" s="39"/>
    </row>
    <row r="25" spans="1:15" ht="16.5" customHeight="1">
      <c r="A25" s="98" t="s">
        <v>741</v>
      </c>
      <c r="B25" s="99" t="s">
        <v>742</v>
      </c>
      <c r="C25" s="64">
        <f t="shared" si="0"/>
        <v>200000</v>
      </c>
      <c r="D25" s="64">
        <v>200000</v>
      </c>
      <c r="E25" s="64">
        <v>0</v>
      </c>
      <c r="F25" s="64">
        <v>200000</v>
      </c>
      <c r="G25" s="39"/>
      <c r="H25" s="27"/>
      <c r="I25" s="27"/>
      <c r="J25" s="27"/>
      <c r="K25" s="27"/>
      <c r="L25" s="27"/>
      <c r="M25" s="27"/>
      <c r="N25" s="27"/>
      <c r="O25" s="39"/>
    </row>
    <row r="26" spans="1:15" ht="16.5" customHeight="1">
      <c r="A26" s="98" t="s">
        <v>251</v>
      </c>
      <c r="B26" s="98" t="s">
        <v>252</v>
      </c>
      <c r="C26" s="64">
        <f t="shared" si="0"/>
        <v>5248700</v>
      </c>
      <c r="D26" s="101">
        <v>5248700</v>
      </c>
      <c r="E26" s="64">
        <v>0</v>
      </c>
      <c r="F26" s="101">
        <v>5248700</v>
      </c>
      <c r="G26" s="39"/>
      <c r="H26" s="27"/>
      <c r="I26" s="27"/>
      <c r="J26" s="27"/>
      <c r="K26" s="27"/>
      <c r="L26" s="27"/>
      <c r="M26" s="27"/>
      <c r="N26" s="27"/>
      <c r="O26" s="39"/>
    </row>
    <row r="27" spans="1:15" ht="16.5" customHeight="1">
      <c r="A27" s="98" t="s">
        <v>253</v>
      </c>
      <c r="B27" s="98" t="s">
        <v>254</v>
      </c>
      <c r="C27" s="64">
        <f t="shared" si="0"/>
        <v>2304300</v>
      </c>
      <c r="D27" s="64">
        <v>2304300</v>
      </c>
      <c r="E27" s="64">
        <v>2304300</v>
      </c>
      <c r="F27" s="64">
        <v>0</v>
      </c>
      <c r="G27" s="39"/>
      <c r="H27" s="27"/>
      <c r="I27" s="27"/>
      <c r="J27" s="27"/>
      <c r="K27" s="27"/>
      <c r="L27" s="27"/>
      <c r="M27" s="27"/>
      <c r="N27" s="27"/>
      <c r="O27" s="39"/>
    </row>
    <row r="28" spans="1:15" ht="16.5" customHeight="1">
      <c r="A28" s="98" t="s">
        <v>255</v>
      </c>
      <c r="B28" s="98" t="s">
        <v>240</v>
      </c>
      <c r="C28" s="64">
        <f t="shared" si="0"/>
        <v>100000</v>
      </c>
      <c r="D28" s="64">
        <v>100000</v>
      </c>
      <c r="E28" s="64"/>
      <c r="F28" s="64">
        <v>100000</v>
      </c>
      <c r="G28" s="39"/>
      <c r="H28" s="27"/>
      <c r="I28" s="27"/>
      <c r="J28" s="27"/>
      <c r="K28" s="27"/>
      <c r="L28" s="27"/>
      <c r="M28" s="27"/>
      <c r="N28" s="27"/>
      <c r="O28" s="39"/>
    </row>
    <row r="29" spans="1:15" ht="16.5" customHeight="1">
      <c r="A29" s="39"/>
      <c r="B29" s="39"/>
      <c r="C29" s="39"/>
      <c r="D29" s="64">
        <f t="shared" ref="D9:D31" si="1">E29+F29</f>
        <v>0</v>
      </c>
      <c r="E29" s="39"/>
      <c r="F29" s="39"/>
      <c r="G29" s="39"/>
      <c r="H29" s="27"/>
      <c r="I29" s="27"/>
      <c r="J29" s="27"/>
      <c r="K29" s="27"/>
      <c r="L29" s="27"/>
      <c r="M29" s="27"/>
      <c r="N29" s="27"/>
      <c r="O29" s="39"/>
    </row>
    <row r="30" spans="1:15" ht="16.5" customHeight="1">
      <c r="A30" s="39"/>
      <c r="B30" s="39"/>
      <c r="C30" s="39"/>
      <c r="D30" s="64">
        <f t="shared" si="1"/>
        <v>0</v>
      </c>
      <c r="E30" s="39"/>
      <c r="F30" s="39"/>
      <c r="G30" s="39"/>
      <c r="H30" s="27"/>
      <c r="I30" s="27"/>
      <c r="J30" s="27"/>
      <c r="K30" s="27"/>
      <c r="L30" s="27"/>
      <c r="M30" s="27"/>
      <c r="N30" s="27"/>
      <c r="O30" s="39"/>
    </row>
    <row r="31" spans="1:15" ht="20.25" customHeight="1">
      <c r="A31" s="15"/>
      <c r="B31" s="15"/>
      <c r="C31" s="64"/>
      <c r="D31" s="64">
        <f t="shared" si="1"/>
        <v>0</v>
      </c>
      <c r="E31" s="64"/>
      <c r="F31" s="64"/>
      <c r="G31" s="50"/>
      <c r="H31" s="64"/>
      <c r="I31" s="64"/>
      <c r="J31" s="64"/>
      <c r="K31" s="64"/>
      <c r="L31" s="64"/>
      <c r="M31" s="50"/>
      <c r="N31" s="64"/>
      <c r="O31" s="64"/>
    </row>
    <row r="32" spans="1:15" ht="17.25" customHeight="1">
      <c r="A32" s="155" t="s">
        <v>58</v>
      </c>
      <c r="B32" s="156" t="s">
        <v>58</v>
      </c>
      <c r="C32" s="64">
        <f>SUM(C8:C31)</f>
        <v>88379932.020000011</v>
      </c>
      <c r="D32" s="64">
        <f t="shared" ref="D32:K32" si="2">SUM(D8:D31)</f>
        <v>79407996.719999999</v>
      </c>
      <c r="E32" s="64">
        <f t="shared" si="2"/>
        <v>34576231.719999999</v>
      </c>
      <c r="F32" s="64">
        <f t="shared" si="2"/>
        <v>44831765</v>
      </c>
      <c r="G32" s="64">
        <f t="shared" si="2"/>
        <v>0</v>
      </c>
      <c r="H32" s="64">
        <f t="shared" si="2"/>
        <v>0</v>
      </c>
      <c r="I32" s="64">
        <f t="shared" si="2"/>
        <v>0</v>
      </c>
      <c r="J32" s="64">
        <f t="shared" si="2"/>
        <v>8971935.3000000007</v>
      </c>
      <c r="K32" s="64">
        <f t="shared" si="2"/>
        <v>0</v>
      </c>
      <c r="L32" s="64">
        <f t="shared" ref="G32:O32" si="3">SUM(L8:L31)</f>
        <v>0</v>
      </c>
      <c r="M32" s="64">
        <f t="shared" si="3"/>
        <v>0</v>
      </c>
      <c r="N32" s="64">
        <f t="shared" si="3"/>
        <v>0</v>
      </c>
      <c r="O32" s="64">
        <f t="shared" si="3"/>
        <v>8971935.3000000007</v>
      </c>
    </row>
  </sheetData>
  <mergeCells count="13">
    <mergeCell ref="A3:O3"/>
    <mergeCell ref="D5:F5"/>
    <mergeCell ref="J5:O5"/>
    <mergeCell ref="A32:B32"/>
    <mergeCell ref="A5:A6"/>
    <mergeCell ref="B5:B6"/>
    <mergeCell ref="C5:C6"/>
    <mergeCell ref="G5:G6"/>
    <mergeCell ref="H5:H6"/>
    <mergeCell ref="I5:I6"/>
    <mergeCell ref="A4:D4"/>
    <mergeCell ref="E4:H4"/>
    <mergeCell ref="I4:L4"/>
  </mergeCells>
  <phoneticPr fontId="22" type="noConversion"/>
  <pageMargins left="0.75" right="0.75" top="1" bottom="1" header="0.5" footer="0.5"/>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D38"/>
  <sheetViews>
    <sheetView showZeros="0" workbookViewId="0">
      <pane ySplit="1" topLeftCell="A23" activePane="bottomLeft" state="frozen"/>
      <selection pane="bottomLeft" activeCell="G13" sqref="G13"/>
    </sheetView>
  </sheetViews>
  <sheetFormatPr defaultColWidth="9.125" defaultRowHeight="14.25" customHeight="1"/>
  <cols>
    <col min="1" max="1" width="49.25" customWidth="1"/>
    <col min="2" max="2" width="43.375" customWidth="1"/>
    <col min="3" max="3" width="48.625" customWidth="1"/>
    <col min="4" max="4" width="41.125" customWidth="1"/>
  </cols>
  <sheetData>
    <row r="1" spans="1:4" ht="14.25" customHeight="1">
      <c r="A1" s="1"/>
      <c r="B1" s="1"/>
      <c r="C1" s="1"/>
      <c r="D1" s="1"/>
    </row>
    <row r="2" spans="1:4" ht="14.25" customHeight="1">
      <c r="D2" s="53" t="s">
        <v>59</v>
      </c>
    </row>
    <row r="3" spans="1:4" ht="31.5" customHeight="1">
      <c r="A3" s="123" t="s">
        <v>60</v>
      </c>
      <c r="B3" s="161"/>
      <c r="C3" s="161"/>
      <c r="D3" s="161"/>
    </row>
    <row r="4" spans="1:4" ht="17.25" customHeight="1">
      <c r="A4" s="162" t="str">
        <f>"单位名称："&amp;"昆明市官渡区住房和城乡建设局"</f>
        <v>单位名称：昆明市官渡区住房和城乡建设局</v>
      </c>
      <c r="B4" s="126"/>
      <c r="C4" s="69"/>
      <c r="D4" s="54" t="s">
        <v>2</v>
      </c>
    </row>
    <row r="5" spans="1:4" ht="24.6" customHeight="1">
      <c r="A5" s="127" t="s">
        <v>3</v>
      </c>
      <c r="B5" s="128"/>
      <c r="C5" s="127" t="s">
        <v>4</v>
      </c>
      <c r="D5" s="128"/>
    </row>
    <row r="6" spans="1:4" ht="15.6" customHeight="1">
      <c r="A6" s="129" t="s">
        <v>5</v>
      </c>
      <c r="B6" s="163" t="s">
        <v>6</v>
      </c>
      <c r="C6" s="129" t="s">
        <v>61</v>
      </c>
      <c r="D6" s="163" t="s">
        <v>6</v>
      </c>
    </row>
    <row r="7" spans="1:4" ht="14.1" customHeight="1">
      <c r="A7" s="130"/>
      <c r="B7" s="164"/>
      <c r="C7" s="130"/>
      <c r="D7" s="164"/>
    </row>
    <row r="8" spans="1:4" ht="29.1" customHeight="1">
      <c r="A8" s="70" t="s">
        <v>62</v>
      </c>
      <c r="B8" s="64">
        <v>79407996.719999999</v>
      </c>
      <c r="C8" s="71" t="s">
        <v>63</v>
      </c>
      <c r="D8" s="64">
        <v>79407996.719999999</v>
      </c>
    </row>
    <row r="9" spans="1:4" ht="29.1" customHeight="1">
      <c r="A9" s="72" t="s">
        <v>64</v>
      </c>
      <c r="B9" s="64">
        <v>79407996.719999999</v>
      </c>
      <c r="C9" s="78" t="s">
        <v>188</v>
      </c>
      <c r="D9" s="64">
        <v>0</v>
      </c>
    </row>
    <row r="10" spans="1:4" ht="29.1" customHeight="1">
      <c r="A10" s="72" t="s">
        <v>65</v>
      </c>
      <c r="B10" s="50"/>
      <c r="C10" s="78" t="s">
        <v>189</v>
      </c>
      <c r="D10" s="64">
        <v>0</v>
      </c>
    </row>
    <row r="11" spans="1:4" ht="29.1" customHeight="1">
      <c r="A11" s="72" t="s">
        <v>66</v>
      </c>
      <c r="B11" s="50"/>
      <c r="C11" s="78" t="s">
        <v>190</v>
      </c>
      <c r="D11" s="64">
        <v>0</v>
      </c>
    </row>
    <row r="12" spans="1:4" ht="29.1" customHeight="1">
      <c r="A12" s="75" t="s">
        <v>67</v>
      </c>
      <c r="B12" s="74"/>
      <c r="C12" s="78" t="s">
        <v>191</v>
      </c>
      <c r="D12" s="64">
        <v>0</v>
      </c>
    </row>
    <row r="13" spans="1:4" ht="29.1" customHeight="1">
      <c r="A13" s="72" t="s">
        <v>64</v>
      </c>
      <c r="B13" s="64"/>
      <c r="C13" s="78" t="s">
        <v>192</v>
      </c>
      <c r="D13" s="64">
        <v>0</v>
      </c>
    </row>
    <row r="14" spans="1:4" ht="29.1" customHeight="1">
      <c r="A14" s="76" t="s">
        <v>65</v>
      </c>
      <c r="B14" s="64"/>
      <c r="C14" s="78" t="s">
        <v>193</v>
      </c>
      <c r="D14" s="64">
        <v>0</v>
      </c>
    </row>
    <row r="15" spans="1:4" ht="29.1" customHeight="1">
      <c r="A15" s="76" t="s">
        <v>66</v>
      </c>
      <c r="B15" s="74"/>
      <c r="C15" s="78" t="s">
        <v>194</v>
      </c>
      <c r="D15" s="64">
        <v>0</v>
      </c>
    </row>
    <row r="16" spans="1:4" ht="29.1" customHeight="1">
      <c r="A16" s="76"/>
      <c r="B16" s="74"/>
      <c r="C16" s="78" t="s">
        <v>195</v>
      </c>
      <c r="D16" s="64">
        <v>7350912.5200000005</v>
      </c>
    </row>
    <row r="17" spans="1:4" ht="29.1" customHeight="1">
      <c r="A17" s="76"/>
      <c r="B17" s="74"/>
      <c r="C17" s="78" t="s">
        <v>196</v>
      </c>
      <c r="D17" s="64">
        <v>2708887.5200000005</v>
      </c>
    </row>
    <row r="18" spans="1:4" ht="29.1" customHeight="1">
      <c r="A18" s="76"/>
      <c r="B18" s="74"/>
      <c r="C18" s="78" t="s">
        <v>197</v>
      </c>
      <c r="D18" s="64">
        <v>4850980</v>
      </c>
    </row>
    <row r="19" spans="1:4" ht="29.1" customHeight="1">
      <c r="A19" s="76"/>
      <c r="B19" s="74"/>
      <c r="C19" s="78" t="s">
        <v>198</v>
      </c>
      <c r="D19" s="64">
        <v>32895816.68</v>
      </c>
    </row>
    <row r="20" spans="1:4" ht="29.1" customHeight="1">
      <c r="A20" s="76"/>
      <c r="B20" s="74"/>
      <c r="C20" s="78" t="s">
        <v>199</v>
      </c>
      <c r="D20" s="64">
        <v>0</v>
      </c>
    </row>
    <row r="21" spans="1:4" ht="29.1" customHeight="1">
      <c r="A21" s="76"/>
      <c r="B21" s="74"/>
      <c r="C21" s="78" t="s">
        <v>200</v>
      </c>
      <c r="D21" s="64">
        <v>13610000</v>
      </c>
    </row>
    <row r="22" spans="1:4" ht="29.1" customHeight="1">
      <c r="A22" s="76"/>
      <c r="B22" s="74"/>
      <c r="C22" s="78" t="s">
        <v>201</v>
      </c>
      <c r="D22" s="64">
        <v>0</v>
      </c>
    </row>
    <row r="23" spans="1:4" ht="29.1" customHeight="1">
      <c r="A23" s="76"/>
      <c r="B23" s="74"/>
      <c r="C23" s="78" t="s">
        <v>202</v>
      </c>
      <c r="D23" s="64">
        <v>0</v>
      </c>
    </row>
    <row r="24" spans="1:4" ht="29.1" customHeight="1">
      <c r="A24" s="76"/>
      <c r="B24" s="74"/>
      <c r="C24" s="78" t="s">
        <v>203</v>
      </c>
      <c r="D24" s="64">
        <v>0</v>
      </c>
    </row>
    <row r="25" spans="1:4" ht="29.1" customHeight="1">
      <c r="A25" s="76"/>
      <c r="B25" s="74"/>
      <c r="C25" s="78" t="s">
        <v>204</v>
      </c>
      <c r="D25" s="64">
        <v>0</v>
      </c>
    </row>
    <row r="26" spans="1:4" ht="29.1" customHeight="1">
      <c r="A26" s="76"/>
      <c r="B26" s="74"/>
      <c r="C26" s="78" t="s">
        <v>205</v>
      </c>
      <c r="D26" s="64">
        <v>0</v>
      </c>
    </row>
    <row r="27" spans="1:4" ht="29.1" customHeight="1">
      <c r="A27" s="76"/>
      <c r="B27" s="74"/>
      <c r="C27" s="78" t="s">
        <v>206</v>
      </c>
      <c r="D27" s="64">
        <v>17891400</v>
      </c>
    </row>
    <row r="28" spans="1:4" ht="29.1" customHeight="1">
      <c r="A28" s="76"/>
      <c r="B28" s="74"/>
      <c r="C28" s="78" t="s">
        <v>207</v>
      </c>
      <c r="D28" s="64">
        <v>0</v>
      </c>
    </row>
    <row r="29" spans="1:4" ht="29.1" customHeight="1">
      <c r="A29" s="76"/>
      <c r="B29" s="74"/>
      <c r="C29" s="78" t="s">
        <v>208</v>
      </c>
      <c r="D29" s="64">
        <v>0</v>
      </c>
    </row>
    <row r="30" spans="1:4" ht="29.1" customHeight="1">
      <c r="A30" s="76"/>
      <c r="B30" s="74"/>
      <c r="C30" s="78" t="s">
        <v>209</v>
      </c>
      <c r="D30" s="64">
        <v>100000</v>
      </c>
    </row>
    <row r="31" spans="1:4" ht="29.1" customHeight="1">
      <c r="A31" s="76"/>
      <c r="B31" s="74"/>
      <c r="C31" s="78" t="s">
        <v>210</v>
      </c>
      <c r="D31" s="64">
        <v>0</v>
      </c>
    </row>
    <row r="32" spans="1:4" ht="29.1" customHeight="1">
      <c r="A32" s="76"/>
      <c r="B32" s="74"/>
      <c r="C32" s="78" t="s">
        <v>211</v>
      </c>
      <c r="D32" s="94">
        <v>0</v>
      </c>
    </row>
    <row r="33" spans="1:4" ht="29.1" customHeight="1">
      <c r="A33" s="76"/>
      <c r="B33" s="74"/>
      <c r="C33" s="78" t="s">
        <v>212</v>
      </c>
      <c r="D33" s="94">
        <v>0</v>
      </c>
    </row>
    <row r="34" spans="1:4" ht="29.1" customHeight="1">
      <c r="A34" s="76"/>
      <c r="B34" s="74"/>
      <c r="C34" s="78" t="s">
        <v>213</v>
      </c>
      <c r="D34" s="94">
        <v>0</v>
      </c>
    </row>
    <row r="35" spans="1:4" ht="29.1" customHeight="1">
      <c r="A35" s="76"/>
      <c r="B35" s="74"/>
      <c r="C35" s="78" t="s">
        <v>214</v>
      </c>
      <c r="D35" s="94">
        <v>0</v>
      </c>
    </row>
    <row r="36" spans="1:4" ht="29.1" customHeight="1">
      <c r="A36" s="76"/>
      <c r="B36" s="74"/>
      <c r="C36" s="78" t="s">
        <v>215</v>
      </c>
      <c r="D36" s="94">
        <v>0</v>
      </c>
    </row>
    <row r="37" spans="1:4" ht="29.1" customHeight="1">
      <c r="A37" s="77"/>
      <c r="B37" s="74"/>
      <c r="C37" s="78" t="s">
        <v>68</v>
      </c>
      <c r="D37" s="74">
        <v>0</v>
      </c>
    </row>
    <row r="38" spans="1:4" ht="29.1" customHeight="1">
      <c r="A38" s="77" t="s">
        <v>69</v>
      </c>
      <c r="B38" s="95">
        <v>79407996.719999999</v>
      </c>
      <c r="C38" s="73" t="s">
        <v>26</v>
      </c>
      <c r="D38" s="95">
        <v>79407996.719999999</v>
      </c>
    </row>
  </sheetData>
  <mergeCells count="8">
    <mergeCell ref="A3:D3"/>
    <mergeCell ref="A4:B4"/>
    <mergeCell ref="A5:B5"/>
    <mergeCell ref="C5:D5"/>
    <mergeCell ref="A6:A7"/>
    <mergeCell ref="B6:B7"/>
    <mergeCell ref="C6:C7"/>
    <mergeCell ref="D6:D7"/>
  </mergeCells>
  <phoneticPr fontId="22" type="noConversion"/>
  <pageMargins left="0.75" right="0.75" top="1" bottom="1" header="0.5" footer="0.5"/>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G31"/>
  <sheetViews>
    <sheetView showZeros="0" workbookViewId="0">
      <pane ySplit="1" topLeftCell="A2" activePane="bottomLeft" state="frozen"/>
      <selection pane="bottomLeft" activeCell="F30" sqref="F30"/>
    </sheetView>
  </sheetViews>
  <sheetFormatPr defaultColWidth="9.125" defaultRowHeight="14.25" customHeight="1"/>
  <cols>
    <col min="1" max="1" width="20.125" customWidth="1"/>
    <col min="2" max="2" width="37.375" customWidth="1"/>
    <col min="3" max="3" width="24.25" customWidth="1"/>
    <col min="4" max="6" width="25" customWidth="1"/>
    <col min="7" max="7" width="24.25" customWidth="1"/>
  </cols>
  <sheetData>
    <row r="1" spans="1:7" ht="14.25" customHeight="1">
      <c r="A1" s="1"/>
      <c r="B1" s="1"/>
      <c r="C1" s="1"/>
      <c r="D1" s="1"/>
      <c r="E1" s="1"/>
      <c r="F1" s="1"/>
      <c r="G1" s="1"/>
    </row>
    <row r="2" spans="1:7" ht="12" customHeight="1">
      <c r="D2" s="59"/>
      <c r="F2" s="34"/>
      <c r="G2" s="34" t="s">
        <v>70</v>
      </c>
    </row>
    <row r="3" spans="1:7" ht="39" customHeight="1">
      <c r="A3" s="165" t="s">
        <v>71</v>
      </c>
      <c r="B3" s="165"/>
      <c r="C3" s="165"/>
      <c r="D3" s="165"/>
      <c r="E3" s="165"/>
      <c r="F3" s="165"/>
      <c r="G3" s="165"/>
    </row>
    <row r="4" spans="1:7" ht="18" customHeight="1">
      <c r="A4" s="162" t="str">
        <f>"单位名称："&amp;"昆明市官渡区住房和城乡建设局"</f>
        <v>单位名称：昆明市官渡区住房和城乡建设局</v>
      </c>
      <c r="B4" s="143"/>
      <c r="C4" s="143"/>
      <c r="D4" s="143"/>
      <c r="E4" s="143"/>
      <c r="F4" s="56"/>
      <c r="G4" s="56" t="s">
        <v>2</v>
      </c>
    </row>
    <row r="5" spans="1:7" ht="20.25" customHeight="1">
      <c r="A5" s="166" t="s">
        <v>72</v>
      </c>
      <c r="B5" s="167"/>
      <c r="C5" s="171" t="s">
        <v>31</v>
      </c>
      <c r="D5" s="168" t="s">
        <v>56</v>
      </c>
      <c r="E5" s="168"/>
      <c r="F5" s="128"/>
      <c r="G5" s="171" t="s">
        <v>57</v>
      </c>
    </row>
    <row r="6" spans="1:7" ht="20.25" customHeight="1">
      <c r="A6" s="65" t="s">
        <v>47</v>
      </c>
      <c r="B6" s="66" t="s">
        <v>48</v>
      </c>
      <c r="C6" s="172"/>
      <c r="D6" s="51" t="s">
        <v>33</v>
      </c>
      <c r="E6" s="51" t="s">
        <v>73</v>
      </c>
      <c r="F6" s="51" t="s">
        <v>74</v>
      </c>
      <c r="G6" s="172"/>
    </row>
    <row r="7" spans="1:7" ht="13.5" customHeight="1">
      <c r="A7" s="67" t="s">
        <v>75</v>
      </c>
      <c r="B7" s="67" t="s">
        <v>76</v>
      </c>
      <c r="C7" s="67" t="s">
        <v>77</v>
      </c>
      <c r="D7" s="39"/>
      <c r="E7" s="67" t="s">
        <v>78</v>
      </c>
      <c r="F7" s="67" t="s">
        <v>79</v>
      </c>
      <c r="G7" s="67" t="s">
        <v>80</v>
      </c>
    </row>
    <row r="8" spans="1:7" ht="18" customHeight="1">
      <c r="A8" s="98" t="s">
        <v>221</v>
      </c>
      <c r="B8" s="66" t="s">
        <v>222</v>
      </c>
      <c r="C8" s="64">
        <f>D8+G8</f>
        <v>2278200</v>
      </c>
      <c r="D8" s="64">
        <f>E8+F8</f>
        <v>2278200</v>
      </c>
      <c r="E8" s="64">
        <v>2190000</v>
      </c>
      <c r="F8" s="64">
        <v>88200</v>
      </c>
      <c r="G8" s="64"/>
    </row>
    <row r="9" spans="1:7" ht="18" customHeight="1">
      <c r="A9" s="98" t="s">
        <v>223</v>
      </c>
      <c r="B9" s="66" t="s">
        <v>224</v>
      </c>
      <c r="C9" s="64">
        <f t="shared" ref="C9:C27" si="0">D9+G9</f>
        <v>1465000</v>
      </c>
      <c r="D9" s="64">
        <f t="shared" ref="D9:D24" si="1">E9+F9</f>
        <v>1465000</v>
      </c>
      <c r="E9" s="64">
        <v>1040400</v>
      </c>
      <c r="F9" s="64">
        <v>424600</v>
      </c>
      <c r="G9" s="64"/>
    </row>
    <row r="10" spans="1:7" ht="18" customHeight="1">
      <c r="A10" s="98" t="s">
        <v>225</v>
      </c>
      <c r="B10" s="66" t="s">
        <v>226</v>
      </c>
      <c r="C10" s="64">
        <f t="shared" si="0"/>
        <v>2590882.52</v>
      </c>
      <c r="D10" s="64">
        <f t="shared" si="1"/>
        <v>2590882.52</v>
      </c>
      <c r="E10" s="64">
        <v>2590882.52</v>
      </c>
      <c r="F10" s="64">
        <v>0</v>
      </c>
      <c r="G10" s="64"/>
    </row>
    <row r="11" spans="1:7" ht="18" customHeight="1">
      <c r="A11" s="98" t="s">
        <v>227</v>
      </c>
      <c r="B11" s="66" t="s">
        <v>228</v>
      </c>
      <c r="C11" s="64">
        <f t="shared" si="0"/>
        <v>1016830</v>
      </c>
      <c r="D11" s="64">
        <f t="shared" si="1"/>
        <v>1016830</v>
      </c>
      <c r="E11" s="64">
        <v>1016830</v>
      </c>
      <c r="F11" s="64">
        <v>0</v>
      </c>
      <c r="G11" s="64"/>
    </row>
    <row r="12" spans="1:7" ht="18" customHeight="1">
      <c r="A12" s="98" t="s">
        <v>229</v>
      </c>
      <c r="B12" s="66" t="s">
        <v>230</v>
      </c>
      <c r="C12" s="64">
        <f t="shared" si="0"/>
        <v>486196</v>
      </c>
      <c r="D12" s="101">
        <f t="shared" si="1"/>
        <v>486196</v>
      </c>
      <c r="E12" s="101">
        <v>486196</v>
      </c>
      <c r="F12" s="101">
        <v>0</v>
      </c>
      <c r="G12" s="101"/>
    </row>
    <row r="13" spans="1:7" ht="18" customHeight="1">
      <c r="A13" s="98" t="s">
        <v>737</v>
      </c>
      <c r="B13" s="66" t="s">
        <v>738</v>
      </c>
      <c r="C13" s="64">
        <f t="shared" si="0"/>
        <v>810636</v>
      </c>
      <c r="D13" s="64">
        <f t="shared" si="1"/>
        <v>810636</v>
      </c>
      <c r="E13" s="64">
        <v>810636</v>
      </c>
      <c r="F13" s="64">
        <v>0</v>
      </c>
      <c r="G13" s="64"/>
    </row>
    <row r="14" spans="1:7" ht="18" customHeight="1">
      <c r="A14" s="98" t="s">
        <v>231</v>
      </c>
      <c r="B14" s="66" t="s">
        <v>232</v>
      </c>
      <c r="C14" s="64">
        <f t="shared" si="0"/>
        <v>1274149.3999999999</v>
      </c>
      <c r="D14" s="64">
        <f t="shared" si="1"/>
        <v>1274149.3999999999</v>
      </c>
      <c r="E14" s="64">
        <v>1274149.3999999999</v>
      </c>
      <c r="F14" s="64">
        <v>0</v>
      </c>
      <c r="G14" s="64"/>
    </row>
    <row r="15" spans="1:7" ht="18" customHeight="1">
      <c r="A15" s="98" t="s">
        <v>233</v>
      </c>
      <c r="B15" s="66" t="s">
        <v>234</v>
      </c>
      <c r="C15" s="64">
        <f t="shared" si="0"/>
        <v>137906.12000000002</v>
      </c>
      <c r="D15" s="64">
        <f t="shared" si="1"/>
        <v>137906.12000000002</v>
      </c>
      <c r="E15" s="64">
        <v>137906.12000000002</v>
      </c>
      <c r="F15" s="64">
        <v>0</v>
      </c>
      <c r="G15" s="64"/>
    </row>
    <row r="16" spans="1:7" ht="18" customHeight="1">
      <c r="A16" s="98" t="s">
        <v>235</v>
      </c>
      <c r="B16" s="66" t="s">
        <v>236</v>
      </c>
      <c r="C16" s="64">
        <f t="shared" si="0"/>
        <v>4850980</v>
      </c>
      <c r="D16" s="64">
        <f t="shared" si="1"/>
        <v>0</v>
      </c>
      <c r="E16" s="64">
        <v>0</v>
      </c>
      <c r="F16" s="64">
        <v>0</v>
      </c>
      <c r="G16" s="64">
        <v>4850980</v>
      </c>
    </row>
    <row r="17" spans="1:7" ht="18" customHeight="1">
      <c r="A17" s="98" t="s">
        <v>237</v>
      </c>
      <c r="B17" s="66" t="s">
        <v>238</v>
      </c>
      <c r="C17" s="64">
        <f t="shared" si="0"/>
        <v>8869211</v>
      </c>
      <c r="D17" s="101">
        <f t="shared" si="1"/>
        <v>8869211</v>
      </c>
      <c r="E17" s="101">
        <v>7980097</v>
      </c>
      <c r="F17" s="101">
        <v>889114</v>
      </c>
      <c r="G17" s="101">
        <v>0</v>
      </c>
    </row>
    <row r="18" spans="1:7" ht="18" customHeight="1">
      <c r="A18" s="98" t="s">
        <v>239</v>
      </c>
      <c r="B18" s="66" t="s">
        <v>240</v>
      </c>
      <c r="C18" s="64">
        <f t="shared" si="0"/>
        <v>6925640</v>
      </c>
      <c r="D18" s="64">
        <f t="shared" si="1"/>
        <v>0</v>
      </c>
      <c r="E18" s="64">
        <v>0</v>
      </c>
      <c r="F18" s="64">
        <v>0</v>
      </c>
      <c r="G18" s="64">
        <v>6925640</v>
      </c>
    </row>
    <row r="19" spans="1:7" ht="18" customHeight="1">
      <c r="A19" s="98" t="s">
        <v>241</v>
      </c>
      <c r="B19" s="66" t="s">
        <v>242</v>
      </c>
      <c r="C19" s="64">
        <f t="shared" si="0"/>
        <v>0</v>
      </c>
      <c r="D19" s="64">
        <f t="shared" si="1"/>
        <v>0</v>
      </c>
      <c r="E19" s="64">
        <v>0</v>
      </c>
      <c r="F19" s="64">
        <v>0</v>
      </c>
      <c r="G19" s="64">
        <v>0</v>
      </c>
    </row>
    <row r="20" spans="1:7" ht="18" customHeight="1">
      <c r="A20" s="98" t="s">
        <v>243</v>
      </c>
      <c r="B20" s="66" t="s">
        <v>244</v>
      </c>
      <c r="C20" s="64">
        <f t="shared" si="0"/>
        <v>350000</v>
      </c>
      <c r="D20" s="64">
        <f t="shared" si="1"/>
        <v>0</v>
      </c>
      <c r="E20" s="64">
        <v>0</v>
      </c>
      <c r="F20" s="64">
        <v>0</v>
      </c>
      <c r="G20" s="64">
        <v>350000</v>
      </c>
    </row>
    <row r="21" spans="1:7" ht="18" customHeight="1">
      <c r="A21" s="98" t="s">
        <v>245</v>
      </c>
      <c r="B21" s="66" t="s">
        <v>246</v>
      </c>
      <c r="C21" s="64">
        <f t="shared" si="0"/>
        <v>10612038.68</v>
      </c>
      <c r="D21" s="64">
        <f t="shared" si="1"/>
        <v>7358688.6799999997</v>
      </c>
      <c r="E21" s="64">
        <v>6691144.6799999997</v>
      </c>
      <c r="F21" s="64">
        <v>667544</v>
      </c>
      <c r="G21" s="64">
        <v>3253350</v>
      </c>
    </row>
    <row r="22" spans="1:7" ht="18" customHeight="1">
      <c r="A22" s="98" t="s">
        <v>739</v>
      </c>
      <c r="B22" s="66" t="s">
        <v>740</v>
      </c>
      <c r="C22" s="64">
        <f t="shared" si="0"/>
        <v>6138927</v>
      </c>
      <c r="D22" s="101">
        <f t="shared" si="1"/>
        <v>5984232</v>
      </c>
      <c r="E22" s="101">
        <v>5380664</v>
      </c>
      <c r="F22" s="101">
        <v>603568</v>
      </c>
      <c r="G22" s="101">
        <v>154695</v>
      </c>
    </row>
    <row r="23" spans="1:7" ht="18" customHeight="1">
      <c r="A23" s="98" t="s">
        <v>247</v>
      </c>
      <c r="B23" s="66" t="s">
        <v>248</v>
      </c>
      <c r="C23" s="64">
        <f t="shared" si="0"/>
        <v>13610000</v>
      </c>
      <c r="D23" s="64">
        <f t="shared" si="1"/>
        <v>0</v>
      </c>
      <c r="E23" s="64">
        <v>0</v>
      </c>
      <c r="F23" s="64">
        <v>0</v>
      </c>
      <c r="G23" s="64">
        <v>13610000</v>
      </c>
    </row>
    <row r="24" spans="1:7" ht="18" customHeight="1">
      <c r="A24" s="98" t="s">
        <v>249</v>
      </c>
      <c r="B24" s="66" t="s">
        <v>250</v>
      </c>
      <c r="C24" s="64">
        <f t="shared" si="0"/>
        <v>10138400</v>
      </c>
      <c r="D24" s="64">
        <f t="shared" si="1"/>
        <v>0</v>
      </c>
      <c r="E24" s="64">
        <v>0</v>
      </c>
      <c r="F24" s="64">
        <v>0</v>
      </c>
      <c r="G24" s="64">
        <v>10138400</v>
      </c>
    </row>
    <row r="25" spans="1:7" ht="18" customHeight="1">
      <c r="A25" s="98" t="s">
        <v>741</v>
      </c>
      <c r="B25" s="66" t="s">
        <v>742</v>
      </c>
      <c r="C25" s="64">
        <f t="shared" si="0"/>
        <v>200000</v>
      </c>
      <c r="D25" s="64">
        <v>0</v>
      </c>
      <c r="E25" s="64">
        <v>0</v>
      </c>
      <c r="F25" s="64">
        <v>0</v>
      </c>
      <c r="G25" s="64">
        <v>200000</v>
      </c>
    </row>
    <row r="26" spans="1:7" ht="18" customHeight="1">
      <c r="A26" s="230" t="s">
        <v>251</v>
      </c>
      <c r="B26" s="67" t="s">
        <v>252</v>
      </c>
      <c r="C26" s="64">
        <f t="shared" si="0"/>
        <v>5248700</v>
      </c>
      <c r="D26" s="64"/>
      <c r="E26" s="64">
        <v>0</v>
      </c>
      <c r="F26" s="64">
        <v>0</v>
      </c>
      <c r="G26" s="64">
        <v>5248700</v>
      </c>
    </row>
    <row r="27" spans="1:7" ht="18" customHeight="1">
      <c r="A27" s="230" t="s">
        <v>253</v>
      </c>
      <c r="B27" s="67" t="s">
        <v>254</v>
      </c>
      <c r="C27" s="64">
        <f t="shared" si="0"/>
        <v>0</v>
      </c>
      <c r="D27" s="39"/>
      <c r="E27" s="101">
        <v>2304300</v>
      </c>
      <c r="F27" s="67">
        <v>0</v>
      </c>
      <c r="G27" s="67">
        <v>0</v>
      </c>
    </row>
    <row r="28" spans="1:7" ht="18" customHeight="1">
      <c r="A28" s="230" t="s">
        <v>255</v>
      </c>
      <c r="B28" s="67" t="s">
        <v>240</v>
      </c>
      <c r="C28" s="64">
        <f>D28+G28</f>
        <v>100000</v>
      </c>
      <c r="D28" s="39"/>
      <c r="E28" s="67">
        <v>0</v>
      </c>
      <c r="F28" s="67">
        <v>0</v>
      </c>
      <c r="G28" s="64">
        <v>100000</v>
      </c>
    </row>
    <row r="29" spans="1:7" ht="18" customHeight="1">
      <c r="A29" s="15"/>
      <c r="B29" s="15"/>
      <c r="C29" s="13"/>
      <c r="D29" s="13"/>
      <c r="E29" s="13"/>
      <c r="F29" s="13">
        <v>0</v>
      </c>
      <c r="G29" s="13">
        <v>0</v>
      </c>
    </row>
    <row r="30" spans="1:7" ht="18" customHeight="1">
      <c r="A30" s="169" t="s">
        <v>58</v>
      </c>
      <c r="B30" s="170" t="s">
        <v>58</v>
      </c>
      <c r="C30" s="13">
        <f>SUM(C8:C29)</f>
        <v>77103696.719999999</v>
      </c>
      <c r="D30" s="13">
        <f t="shared" ref="D30:G30" si="2">SUM(D8:D29)</f>
        <v>32271931.719999999</v>
      </c>
      <c r="E30" s="13">
        <f t="shared" si="2"/>
        <v>31903205.719999999</v>
      </c>
      <c r="F30" s="13">
        <f t="shared" si="2"/>
        <v>2673026</v>
      </c>
      <c r="G30" s="13">
        <f t="shared" si="2"/>
        <v>44831765</v>
      </c>
    </row>
    <row r="31" spans="1:7" ht="14.25" customHeight="1">
      <c r="G31">
        <v>0</v>
      </c>
    </row>
  </sheetData>
  <mergeCells count="7">
    <mergeCell ref="A3:G3"/>
    <mergeCell ref="A4:E4"/>
    <mergeCell ref="A5:B5"/>
    <mergeCell ref="D5:F5"/>
    <mergeCell ref="A30:B30"/>
    <mergeCell ref="C5:C6"/>
    <mergeCell ref="G5:G6"/>
  </mergeCells>
  <phoneticPr fontId="22" type="noConversion"/>
  <pageMargins left="0.75" right="0.75" top="1" bottom="1" header="0.5" footer="0.5"/>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F15"/>
  <sheetViews>
    <sheetView showZeros="0" tabSelected="1" workbookViewId="0">
      <pane ySplit="1" topLeftCell="A2" activePane="bottomLeft" state="frozen"/>
      <selection pane="bottomLeft" activeCell="D22" sqref="D22"/>
    </sheetView>
  </sheetViews>
  <sheetFormatPr defaultColWidth="9.125" defaultRowHeight="14.25" customHeight="1"/>
  <cols>
    <col min="1" max="1" width="27.375" customWidth="1"/>
    <col min="2" max="6" width="31.125" customWidth="1"/>
  </cols>
  <sheetData>
    <row r="1" spans="1:6" ht="14.25" customHeight="1">
      <c r="A1" s="1"/>
      <c r="B1" s="1"/>
      <c r="C1" s="1"/>
      <c r="D1" s="1"/>
      <c r="E1" s="1"/>
      <c r="F1" s="1"/>
    </row>
    <row r="2" spans="1:6" ht="12" customHeight="1">
      <c r="A2" s="61"/>
      <c r="B2" s="61"/>
      <c r="C2" s="37"/>
      <c r="F2" s="36" t="s">
        <v>81</v>
      </c>
    </row>
    <row r="3" spans="1:6" ht="25.5" customHeight="1">
      <c r="A3" s="174" t="s">
        <v>82</v>
      </c>
      <c r="B3" s="174"/>
      <c r="C3" s="174"/>
      <c r="D3" s="174"/>
      <c r="E3" s="174"/>
      <c r="F3" s="174"/>
    </row>
    <row r="4" spans="1:6" ht="18" customHeight="1">
      <c r="A4" s="162" t="str">
        <f>"单位名称：""昆明市官渡区住房和城乡建设局"</f>
        <v>单位名称："昆明市官渡区住房和城乡建设局</v>
      </c>
      <c r="B4" s="143"/>
      <c r="C4" s="143"/>
      <c r="D4" s="143"/>
      <c r="E4" s="143"/>
      <c r="F4" s="56" t="s">
        <v>2</v>
      </c>
    </row>
    <row r="5" spans="1:6" ht="19.5" customHeight="1">
      <c r="A5" s="175" t="s">
        <v>257</v>
      </c>
      <c r="B5" s="129" t="s">
        <v>84</v>
      </c>
      <c r="C5" s="127" t="s">
        <v>85</v>
      </c>
      <c r="D5" s="168"/>
      <c r="E5" s="128"/>
      <c r="F5" s="129" t="s">
        <v>86</v>
      </c>
    </row>
    <row r="6" spans="1:6" ht="19.5" customHeight="1">
      <c r="A6" s="164"/>
      <c r="B6" s="130"/>
      <c r="C6" s="39" t="s">
        <v>33</v>
      </c>
      <c r="D6" s="39" t="s">
        <v>87</v>
      </c>
      <c r="E6" s="39" t="s">
        <v>88</v>
      </c>
      <c r="F6" s="130"/>
    </row>
    <row r="7" spans="1:6" ht="18.75" customHeight="1">
      <c r="A7" s="62">
        <v>1</v>
      </c>
      <c r="B7" s="62">
        <v>2</v>
      </c>
      <c r="C7" s="63">
        <v>3</v>
      </c>
      <c r="D7" s="62">
        <v>4</v>
      </c>
      <c r="E7" s="62">
        <v>5</v>
      </c>
      <c r="F7" s="62">
        <v>6</v>
      </c>
    </row>
    <row r="8" spans="1:6" ht="18.75" customHeight="1">
      <c r="A8" s="102">
        <v>61560</v>
      </c>
      <c r="B8" s="64">
        <v>0</v>
      </c>
      <c r="C8" s="102">
        <v>61560</v>
      </c>
      <c r="D8" s="64">
        <v>0</v>
      </c>
      <c r="E8" s="102">
        <v>61560</v>
      </c>
      <c r="F8" s="64">
        <v>0</v>
      </c>
    </row>
    <row r="9" spans="1:6" ht="45" customHeight="1">
      <c r="A9" s="173" t="s">
        <v>743</v>
      </c>
      <c r="B9" s="173"/>
      <c r="C9" s="173"/>
      <c r="D9" s="173"/>
      <c r="E9" s="173"/>
      <c r="F9" s="173"/>
    </row>
    <row r="15" spans="1:6" ht="14.25" customHeight="1">
      <c r="C15" s="226"/>
    </row>
  </sheetData>
  <mergeCells count="7">
    <mergeCell ref="A9:F9"/>
    <mergeCell ref="A3:F3"/>
    <mergeCell ref="C5:E5"/>
    <mergeCell ref="A5:A6"/>
    <mergeCell ref="B5:B6"/>
    <mergeCell ref="F5:F6"/>
    <mergeCell ref="A4:E4"/>
  </mergeCells>
  <phoneticPr fontId="22" type="noConversion"/>
  <pageMargins left="0.75" right="0.75" top="1" bottom="1" header="0.5" footer="0.5"/>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W159"/>
  <sheetViews>
    <sheetView showZeros="0" workbookViewId="0">
      <pane xSplit="1" ySplit="9" topLeftCell="D10" activePane="bottomRight" state="frozen"/>
      <selection pane="topRight" activeCell="B1" sqref="B1"/>
      <selection pane="bottomLeft" activeCell="A10" sqref="A10"/>
      <selection pane="bottomRight" activeCell="H165" sqref="H165"/>
    </sheetView>
  </sheetViews>
  <sheetFormatPr defaultColWidth="9.125" defaultRowHeight="14.25" customHeight="1"/>
  <cols>
    <col min="1" max="1" width="28.75" customWidth="1"/>
    <col min="2" max="3" width="23.875" customWidth="1"/>
    <col min="4" max="4" width="14.625" customWidth="1"/>
    <col min="5" max="5" width="18.5" customWidth="1"/>
    <col min="6" max="6" width="14.75" customWidth="1"/>
    <col min="7" max="7" width="18.875" customWidth="1"/>
    <col min="8" max="13" width="15.375" customWidth="1"/>
    <col min="14" max="16" width="14.75" customWidth="1"/>
    <col min="17" max="17" width="14.875" customWidth="1"/>
    <col min="18" max="23" width="15" customWidth="1"/>
  </cols>
  <sheetData>
    <row r="1" spans="1:23" ht="14.25" customHeight="1">
      <c r="A1" s="1"/>
      <c r="B1" s="1"/>
      <c r="C1" s="1"/>
      <c r="D1" s="1"/>
      <c r="E1" s="1"/>
      <c r="F1" s="1"/>
      <c r="G1" s="1"/>
      <c r="H1" s="1"/>
      <c r="I1" s="1"/>
      <c r="J1" s="1"/>
      <c r="K1" s="1"/>
      <c r="L1" s="1"/>
      <c r="M1" s="1"/>
      <c r="N1" s="1"/>
      <c r="O1" s="1"/>
      <c r="P1" s="1"/>
      <c r="Q1" s="1"/>
      <c r="R1" s="1"/>
      <c r="S1" s="1"/>
      <c r="T1" s="1"/>
      <c r="U1" s="1"/>
      <c r="V1" s="1"/>
      <c r="W1" s="1"/>
    </row>
    <row r="2" spans="1:23" ht="13.5" customHeight="1">
      <c r="D2" s="2"/>
      <c r="E2" s="2"/>
      <c r="F2" s="2"/>
      <c r="G2" s="2"/>
      <c r="U2" s="59"/>
      <c r="W2" s="34" t="s">
        <v>89</v>
      </c>
    </row>
    <row r="3" spans="1:23" ht="27.75" customHeight="1">
      <c r="A3" s="145" t="s">
        <v>90</v>
      </c>
      <c r="B3" s="145"/>
      <c r="C3" s="145"/>
      <c r="D3" s="145"/>
      <c r="E3" s="145"/>
      <c r="F3" s="145"/>
      <c r="G3" s="145"/>
      <c r="H3" s="145"/>
      <c r="I3" s="145"/>
      <c r="J3" s="145"/>
      <c r="K3" s="145"/>
      <c r="L3" s="145"/>
      <c r="M3" s="145"/>
      <c r="N3" s="145"/>
      <c r="O3" s="145"/>
      <c r="P3" s="145"/>
      <c r="Q3" s="145"/>
      <c r="R3" s="145"/>
      <c r="S3" s="145"/>
      <c r="T3" s="145"/>
      <c r="U3" s="145"/>
      <c r="V3" s="145"/>
      <c r="W3" s="145"/>
    </row>
    <row r="4" spans="1:23" ht="13.5" customHeight="1">
      <c r="A4" s="162" t="str">
        <f>"单位名称："&amp;"昆明市官渡区住房和城乡建设局"</f>
        <v>单位名称：昆明市官渡区住房和城乡建设局</v>
      </c>
      <c r="B4" s="184"/>
      <c r="C4" s="184"/>
      <c r="D4" s="184"/>
      <c r="E4" s="184"/>
      <c r="F4" s="184"/>
      <c r="G4" s="184"/>
      <c r="H4" s="4"/>
      <c r="I4" s="4"/>
      <c r="J4" s="4"/>
      <c r="K4" s="4"/>
      <c r="L4" s="4"/>
      <c r="M4" s="4"/>
      <c r="N4" s="4"/>
      <c r="O4" s="4"/>
      <c r="P4" s="4"/>
      <c r="Q4" s="4"/>
      <c r="U4" s="59"/>
      <c r="W4" s="56" t="s">
        <v>83</v>
      </c>
    </row>
    <row r="5" spans="1:23" ht="21.75" customHeight="1">
      <c r="A5" s="180" t="s">
        <v>91</v>
      </c>
      <c r="B5" s="180" t="s">
        <v>92</v>
      </c>
      <c r="C5" s="180" t="s">
        <v>93</v>
      </c>
      <c r="D5" s="157" t="s">
        <v>94</v>
      </c>
      <c r="E5" s="157" t="s">
        <v>95</v>
      </c>
      <c r="F5" s="157" t="s">
        <v>96</v>
      </c>
      <c r="G5" s="157" t="s">
        <v>97</v>
      </c>
      <c r="H5" s="152" t="s">
        <v>98</v>
      </c>
      <c r="I5" s="152"/>
      <c r="J5" s="152"/>
      <c r="K5" s="152"/>
      <c r="L5" s="185"/>
      <c r="M5" s="185"/>
      <c r="N5" s="185"/>
      <c r="O5" s="185"/>
      <c r="P5" s="185"/>
      <c r="Q5" s="176"/>
      <c r="R5" s="152"/>
      <c r="S5" s="152"/>
      <c r="T5" s="152"/>
      <c r="U5" s="152"/>
      <c r="V5" s="152"/>
      <c r="W5" s="152"/>
    </row>
    <row r="6" spans="1:23" ht="21.75" customHeight="1">
      <c r="A6" s="181"/>
      <c r="B6" s="181"/>
      <c r="C6" s="181"/>
      <c r="D6" s="183"/>
      <c r="E6" s="183"/>
      <c r="F6" s="183"/>
      <c r="G6" s="183"/>
      <c r="H6" s="152" t="s">
        <v>31</v>
      </c>
      <c r="I6" s="176" t="s">
        <v>34</v>
      </c>
      <c r="J6" s="176"/>
      <c r="K6" s="176"/>
      <c r="L6" s="185"/>
      <c r="M6" s="185"/>
      <c r="N6" s="185" t="s">
        <v>99</v>
      </c>
      <c r="O6" s="185"/>
      <c r="P6" s="185"/>
      <c r="Q6" s="176" t="s">
        <v>37</v>
      </c>
      <c r="R6" s="152" t="s">
        <v>50</v>
      </c>
      <c r="S6" s="176"/>
      <c r="T6" s="176"/>
      <c r="U6" s="176"/>
      <c r="V6" s="176"/>
      <c r="W6" s="176"/>
    </row>
    <row r="7" spans="1:23" ht="15" customHeight="1">
      <c r="A7" s="182"/>
      <c r="B7" s="182"/>
      <c r="C7" s="182"/>
      <c r="D7" s="164"/>
      <c r="E7" s="164"/>
      <c r="F7" s="164"/>
      <c r="G7" s="164"/>
      <c r="H7" s="152"/>
      <c r="I7" s="176" t="s">
        <v>100</v>
      </c>
      <c r="J7" s="176" t="s">
        <v>101</v>
      </c>
      <c r="K7" s="176" t="s">
        <v>102</v>
      </c>
      <c r="L7" s="186" t="s">
        <v>103</v>
      </c>
      <c r="M7" s="186" t="s">
        <v>104</v>
      </c>
      <c r="N7" s="186" t="s">
        <v>34</v>
      </c>
      <c r="O7" s="186" t="s">
        <v>35</v>
      </c>
      <c r="P7" s="186" t="s">
        <v>36</v>
      </c>
      <c r="Q7" s="176"/>
      <c r="R7" s="176" t="s">
        <v>33</v>
      </c>
      <c r="S7" s="176" t="s">
        <v>44</v>
      </c>
      <c r="T7" s="176" t="s">
        <v>105</v>
      </c>
      <c r="U7" s="176" t="s">
        <v>40</v>
      </c>
      <c r="V7" s="176" t="s">
        <v>41</v>
      </c>
      <c r="W7" s="176" t="s">
        <v>42</v>
      </c>
    </row>
    <row r="8" spans="1:23" ht="27.75" customHeight="1">
      <c r="A8" s="182"/>
      <c r="B8" s="182"/>
      <c r="C8" s="182"/>
      <c r="D8" s="164"/>
      <c r="E8" s="164"/>
      <c r="F8" s="164"/>
      <c r="G8" s="164"/>
      <c r="H8" s="152"/>
      <c r="I8" s="176"/>
      <c r="J8" s="176"/>
      <c r="K8" s="176"/>
      <c r="L8" s="186"/>
      <c r="M8" s="186"/>
      <c r="N8" s="186"/>
      <c r="O8" s="186"/>
      <c r="P8" s="186"/>
      <c r="Q8" s="176"/>
      <c r="R8" s="176"/>
      <c r="S8" s="176"/>
      <c r="T8" s="176"/>
      <c r="U8" s="176"/>
      <c r="V8" s="176"/>
      <c r="W8" s="176"/>
    </row>
    <row r="9" spans="1:23" ht="15" customHeight="1">
      <c r="A9" s="60">
        <v>1</v>
      </c>
      <c r="B9" s="60">
        <v>2</v>
      </c>
      <c r="C9" s="60">
        <v>3</v>
      </c>
      <c r="D9" s="60">
        <v>4</v>
      </c>
      <c r="E9" s="60">
        <v>5</v>
      </c>
      <c r="F9" s="60">
        <v>6</v>
      </c>
      <c r="G9" s="60">
        <v>7</v>
      </c>
      <c r="H9" s="60">
        <v>8</v>
      </c>
      <c r="I9" s="60">
        <v>9</v>
      </c>
      <c r="J9" s="60">
        <v>10</v>
      </c>
      <c r="K9" s="60">
        <v>11</v>
      </c>
      <c r="L9" s="60">
        <v>12</v>
      </c>
      <c r="M9" s="60">
        <v>13</v>
      </c>
      <c r="N9" s="60">
        <v>14</v>
      </c>
      <c r="O9" s="60">
        <v>15</v>
      </c>
      <c r="P9" s="60">
        <v>16</v>
      </c>
      <c r="Q9" s="60">
        <v>17</v>
      </c>
      <c r="R9" s="60">
        <v>18</v>
      </c>
      <c r="S9" s="60">
        <v>19</v>
      </c>
      <c r="T9" s="60">
        <v>20</v>
      </c>
      <c r="U9" s="60">
        <v>21</v>
      </c>
      <c r="V9" s="60">
        <v>22</v>
      </c>
      <c r="W9" s="60">
        <v>23</v>
      </c>
    </row>
    <row r="10" spans="1:23" ht="15" customHeight="1">
      <c r="A10" s="231" t="s">
        <v>744</v>
      </c>
      <c r="B10" s="11" t="s">
        <v>397</v>
      </c>
      <c r="C10" s="103" t="s">
        <v>259</v>
      </c>
      <c r="D10" s="103" t="s">
        <v>237</v>
      </c>
      <c r="E10" s="103" t="s">
        <v>238</v>
      </c>
      <c r="F10" s="103" t="s">
        <v>274</v>
      </c>
      <c r="G10" s="103" t="s">
        <v>275</v>
      </c>
      <c r="H10" s="102">
        <v>425520</v>
      </c>
      <c r="I10" s="102">
        <v>425520</v>
      </c>
      <c r="J10" s="60"/>
      <c r="K10" s="60"/>
      <c r="L10" s="102">
        <v>425520</v>
      </c>
      <c r="M10" s="60"/>
      <c r="N10" s="60"/>
      <c r="O10" s="60"/>
      <c r="P10" s="60"/>
      <c r="Q10" s="60"/>
      <c r="R10" s="60"/>
      <c r="S10" s="60"/>
      <c r="T10" s="60"/>
      <c r="U10" s="60"/>
      <c r="V10" s="60"/>
      <c r="W10" s="60"/>
    </row>
    <row r="11" spans="1:23" ht="15" customHeight="1">
      <c r="A11" s="231" t="s">
        <v>744</v>
      </c>
      <c r="B11" s="11" t="s">
        <v>397</v>
      </c>
      <c r="C11" s="103" t="s">
        <v>259</v>
      </c>
      <c r="D11" s="103" t="s">
        <v>237</v>
      </c>
      <c r="E11" s="103" t="s">
        <v>238</v>
      </c>
      <c r="F11" s="103" t="s">
        <v>274</v>
      </c>
      <c r="G11" s="103" t="s">
        <v>275</v>
      </c>
      <c r="H11" s="102">
        <v>274992</v>
      </c>
      <c r="I11" s="102">
        <v>274992</v>
      </c>
      <c r="J11" s="60"/>
      <c r="K11" s="60"/>
      <c r="L11" s="102">
        <v>274992</v>
      </c>
      <c r="M11" s="60"/>
      <c r="N11" s="60"/>
      <c r="O11" s="60"/>
      <c r="P11" s="60"/>
      <c r="Q11" s="60"/>
      <c r="R11" s="60"/>
      <c r="S11" s="60"/>
      <c r="T11" s="60"/>
      <c r="U11" s="60"/>
      <c r="V11" s="60"/>
      <c r="W11" s="60"/>
    </row>
    <row r="12" spans="1:23" ht="15" customHeight="1">
      <c r="A12" s="231" t="s">
        <v>744</v>
      </c>
      <c r="B12" s="11" t="s">
        <v>385</v>
      </c>
      <c r="C12" s="103" t="s">
        <v>254</v>
      </c>
      <c r="D12" s="103" t="s">
        <v>253</v>
      </c>
      <c r="E12" s="103" t="s">
        <v>254</v>
      </c>
      <c r="F12" s="103" t="s">
        <v>276</v>
      </c>
      <c r="G12" s="103" t="s">
        <v>254</v>
      </c>
      <c r="H12" s="102">
        <v>758388</v>
      </c>
      <c r="I12" s="102">
        <v>758388</v>
      </c>
      <c r="J12" s="60"/>
      <c r="K12" s="60"/>
      <c r="L12" s="102">
        <v>758388</v>
      </c>
      <c r="M12" s="60"/>
      <c r="N12" s="60"/>
      <c r="O12" s="60"/>
      <c r="P12" s="60"/>
      <c r="Q12" s="60"/>
      <c r="R12" s="60"/>
      <c r="S12" s="60"/>
      <c r="T12" s="60"/>
      <c r="U12" s="60"/>
      <c r="V12" s="60"/>
      <c r="W12" s="60"/>
    </row>
    <row r="13" spans="1:23" ht="15" customHeight="1">
      <c r="A13" s="231" t="s">
        <v>744</v>
      </c>
      <c r="B13" s="11" t="s">
        <v>393</v>
      </c>
      <c r="C13" s="103" t="s">
        <v>260</v>
      </c>
      <c r="D13" s="103" t="s">
        <v>237</v>
      </c>
      <c r="E13" s="103" t="s">
        <v>238</v>
      </c>
      <c r="F13" s="103" t="s">
        <v>277</v>
      </c>
      <c r="G13" s="103" t="s">
        <v>278</v>
      </c>
      <c r="H13" s="102">
        <v>163200</v>
      </c>
      <c r="I13" s="102">
        <v>163200</v>
      </c>
      <c r="J13" s="60"/>
      <c r="K13" s="60"/>
      <c r="L13" s="102">
        <v>163200</v>
      </c>
      <c r="M13" s="60"/>
      <c r="N13" s="60"/>
      <c r="O13" s="60"/>
      <c r="P13" s="60"/>
      <c r="Q13" s="60"/>
      <c r="R13" s="60"/>
      <c r="S13" s="60"/>
      <c r="T13" s="60"/>
      <c r="U13" s="60"/>
      <c r="V13" s="60"/>
      <c r="W13" s="60"/>
    </row>
    <row r="14" spans="1:23" ht="15" customHeight="1">
      <c r="A14" s="231" t="s">
        <v>744</v>
      </c>
      <c r="B14" s="11" t="s">
        <v>386</v>
      </c>
      <c r="C14" s="103" t="s">
        <v>261</v>
      </c>
      <c r="D14" s="103" t="s">
        <v>237</v>
      </c>
      <c r="E14" s="103" t="s">
        <v>238</v>
      </c>
      <c r="F14" s="103" t="s">
        <v>279</v>
      </c>
      <c r="G14" s="103" t="s">
        <v>280</v>
      </c>
      <c r="H14" s="102">
        <v>30780</v>
      </c>
      <c r="I14" s="102">
        <v>30780</v>
      </c>
      <c r="J14" s="60"/>
      <c r="K14" s="60"/>
      <c r="L14" s="102">
        <v>30780</v>
      </c>
      <c r="M14" s="60"/>
      <c r="N14" s="60"/>
      <c r="O14" s="60"/>
      <c r="P14" s="60"/>
      <c r="Q14" s="60"/>
      <c r="R14" s="60"/>
      <c r="S14" s="60"/>
      <c r="T14" s="60"/>
      <c r="U14" s="60"/>
      <c r="V14" s="60"/>
      <c r="W14" s="60"/>
    </row>
    <row r="15" spans="1:23" ht="15" customHeight="1">
      <c r="A15" s="231" t="s">
        <v>744</v>
      </c>
      <c r="B15" s="11" t="s">
        <v>392</v>
      </c>
      <c r="C15" s="103" t="s">
        <v>262</v>
      </c>
      <c r="D15" s="103" t="s">
        <v>237</v>
      </c>
      <c r="E15" s="103" t="s">
        <v>238</v>
      </c>
      <c r="F15" s="103" t="s">
        <v>281</v>
      </c>
      <c r="G15" s="103" t="s">
        <v>282</v>
      </c>
      <c r="H15" s="102">
        <v>52800</v>
      </c>
      <c r="I15" s="102">
        <v>52800</v>
      </c>
      <c r="J15" s="60"/>
      <c r="K15" s="60"/>
      <c r="L15" s="102">
        <v>52800</v>
      </c>
      <c r="M15" s="60"/>
      <c r="N15" s="60"/>
      <c r="O15" s="60"/>
      <c r="P15" s="60"/>
      <c r="Q15" s="60"/>
      <c r="R15" s="60"/>
      <c r="S15" s="60"/>
      <c r="T15" s="60"/>
      <c r="U15" s="60"/>
      <c r="V15" s="60"/>
      <c r="W15" s="60"/>
    </row>
    <row r="16" spans="1:23" ht="15" customHeight="1">
      <c r="A16" s="231" t="s">
        <v>744</v>
      </c>
      <c r="B16" s="11" t="s">
        <v>391</v>
      </c>
      <c r="C16" s="103" t="s">
        <v>263</v>
      </c>
      <c r="D16" s="103" t="s">
        <v>237</v>
      </c>
      <c r="E16" s="103" t="s">
        <v>238</v>
      </c>
      <c r="F16" s="103" t="s">
        <v>277</v>
      </c>
      <c r="G16" s="103" t="s">
        <v>278</v>
      </c>
      <c r="H16" s="102">
        <v>86400</v>
      </c>
      <c r="I16" s="102">
        <v>86400</v>
      </c>
      <c r="J16" s="60"/>
      <c r="K16" s="60"/>
      <c r="L16" s="102">
        <v>86400</v>
      </c>
      <c r="M16" s="60"/>
      <c r="N16" s="60"/>
      <c r="O16" s="60"/>
      <c r="P16" s="60"/>
      <c r="Q16" s="60"/>
      <c r="R16" s="60"/>
      <c r="S16" s="60"/>
      <c r="T16" s="60"/>
      <c r="U16" s="60"/>
      <c r="V16" s="60"/>
      <c r="W16" s="60"/>
    </row>
    <row r="17" spans="1:23" ht="15" customHeight="1">
      <c r="A17" s="231" t="s">
        <v>744</v>
      </c>
      <c r="B17" s="11" t="s">
        <v>389</v>
      </c>
      <c r="C17" s="103" t="s">
        <v>264</v>
      </c>
      <c r="D17" s="103" t="s">
        <v>221</v>
      </c>
      <c r="E17" s="103" t="s">
        <v>222</v>
      </c>
      <c r="F17" s="103" t="s">
        <v>283</v>
      </c>
      <c r="G17" s="103" t="s">
        <v>284</v>
      </c>
      <c r="H17" s="102">
        <v>7200</v>
      </c>
      <c r="I17" s="102">
        <v>7200</v>
      </c>
      <c r="J17" s="60"/>
      <c r="K17" s="60"/>
      <c r="L17" s="102">
        <v>7200</v>
      </c>
      <c r="M17" s="60"/>
      <c r="N17" s="60"/>
      <c r="O17" s="60"/>
      <c r="P17" s="60"/>
      <c r="Q17" s="60"/>
      <c r="R17" s="60"/>
      <c r="S17" s="60"/>
      <c r="T17" s="60"/>
      <c r="U17" s="60"/>
      <c r="V17" s="60"/>
      <c r="W17" s="60"/>
    </row>
    <row r="18" spans="1:23" ht="15" customHeight="1">
      <c r="A18" s="231" t="s">
        <v>744</v>
      </c>
      <c r="B18" s="11" t="s">
        <v>389</v>
      </c>
      <c r="C18" s="103" t="s">
        <v>264</v>
      </c>
      <c r="D18" s="103" t="s">
        <v>223</v>
      </c>
      <c r="E18" s="103" t="s">
        <v>224</v>
      </c>
      <c r="F18" s="103" t="s">
        <v>283</v>
      </c>
      <c r="G18" s="103" t="s">
        <v>284</v>
      </c>
      <c r="H18" s="102">
        <v>29200</v>
      </c>
      <c r="I18" s="102">
        <v>29200</v>
      </c>
      <c r="J18" s="60"/>
      <c r="K18" s="60"/>
      <c r="L18" s="102">
        <v>29200</v>
      </c>
      <c r="M18" s="60"/>
      <c r="N18" s="60"/>
      <c r="O18" s="60"/>
      <c r="P18" s="60"/>
      <c r="Q18" s="60"/>
      <c r="R18" s="60"/>
      <c r="S18" s="60"/>
      <c r="T18" s="60"/>
      <c r="U18" s="60"/>
      <c r="V18" s="60"/>
      <c r="W18" s="60"/>
    </row>
    <row r="19" spans="1:23" ht="15" customHeight="1">
      <c r="A19" s="231" t="s">
        <v>744</v>
      </c>
      <c r="B19" s="11" t="s">
        <v>388</v>
      </c>
      <c r="C19" s="103" t="s">
        <v>265</v>
      </c>
      <c r="D19" s="103" t="s">
        <v>237</v>
      </c>
      <c r="E19" s="103" t="s">
        <v>238</v>
      </c>
      <c r="F19" s="103" t="s">
        <v>281</v>
      </c>
      <c r="G19" s="103" t="s">
        <v>282</v>
      </c>
      <c r="H19" s="102">
        <v>885951</v>
      </c>
      <c r="I19" s="102">
        <v>885951</v>
      </c>
      <c r="J19" s="60"/>
      <c r="K19" s="60"/>
      <c r="L19" s="102">
        <v>885951</v>
      </c>
      <c r="M19" s="60"/>
      <c r="N19" s="60"/>
      <c r="O19" s="60"/>
      <c r="P19" s="60"/>
      <c r="Q19" s="60"/>
      <c r="R19" s="60"/>
      <c r="S19" s="60"/>
      <c r="T19" s="60"/>
      <c r="U19" s="60"/>
      <c r="V19" s="60"/>
      <c r="W19" s="60"/>
    </row>
    <row r="20" spans="1:23" ht="15" customHeight="1">
      <c r="A20" s="231" t="s">
        <v>744</v>
      </c>
      <c r="B20" s="11" t="s">
        <v>383</v>
      </c>
      <c r="C20" s="103" t="s">
        <v>266</v>
      </c>
      <c r="D20" s="103" t="s">
        <v>237</v>
      </c>
      <c r="E20" s="103" t="s">
        <v>238</v>
      </c>
      <c r="F20" s="103" t="s">
        <v>285</v>
      </c>
      <c r="G20" s="103" t="s">
        <v>286</v>
      </c>
      <c r="H20" s="102">
        <v>848280</v>
      </c>
      <c r="I20" s="102">
        <v>848280</v>
      </c>
      <c r="J20" s="60"/>
      <c r="K20" s="60"/>
      <c r="L20" s="102">
        <v>848280</v>
      </c>
      <c r="M20" s="60"/>
      <c r="N20" s="60"/>
      <c r="O20" s="60"/>
      <c r="P20" s="60"/>
      <c r="Q20" s="60"/>
      <c r="R20" s="60"/>
      <c r="S20" s="60"/>
      <c r="T20" s="60"/>
      <c r="U20" s="60"/>
      <c r="V20" s="60"/>
      <c r="W20" s="60"/>
    </row>
    <row r="21" spans="1:23" ht="15" customHeight="1">
      <c r="A21" s="231" t="s">
        <v>744</v>
      </c>
      <c r="B21" s="11" t="s">
        <v>383</v>
      </c>
      <c r="C21" s="103" t="s">
        <v>266</v>
      </c>
      <c r="D21" s="103" t="s">
        <v>237</v>
      </c>
      <c r="E21" s="103" t="s">
        <v>238</v>
      </c>
      <c r="F21" s="103" t="s">
        <v>287</v>
      </c>
      <c r="G21" s="103" t="s">
        <v>288</v>
      </c>
      <c r="H21" s="102">
        <v>120</v>
      </c>
      <c r="I21" s="102">
        <v>120</v>
      </c>
      <c r="J21" s="60"/>
      <c r="K21" s="60"/>
      <c r="L21" s="102">
        <v>120</v>
      </c>
      <c r="M21" s="60"/>
      <c r="N21" s="60"/>
      <c r="O21" s="60"/>
      <c r="P21" s="60"/>
      <c r="Q21" s="60"/>
      <c r="R21" s="60"/>
      <c r="S21" s="60"/>
      <c r="T21" s="60"/>
      <c r="U21" s="60"/>
      <c r="V21" s="60"/>
      <c r="W21" s="60"/>
    </row>
    <row r="22" spans="1:23" ht="15" customHeight="1">
      <c r="A22" s="231" t="s">
        <v>744</v>
      </c>
      <c r="B22" s="11" t="s">
        <v>383</v>
      </c>
      <c r="C22" s="103" t="s">
        <v>266</v>
      </c>
      <c r="D22" s="103" t="s">
        <v>237</v>
      </c>
      <c r="E22" s="103" t="s">
        <v>238</v>
      </c>
      <c r="F22" s="103" t="s">
        <v>274</v>
      </c>
      <c r="G22" s="103" t="s">
        <v>275</v>
      </c>
      <c r="H22" s="102">
        <v>4500</v>
      </c>
      <c r="I22" s="102">
        <v>4500</v>
      </c>
      <c r="J22" s="60"/>
      <c r="K22" s="60"/>
      <c r="L22" s="102">
        <v>4500</v>
      </c>
      <c r="M22" s="60"/>
      <c r="N22" s="60"/>
      <c r="O22" s="60"/>
      <c r="P22" s="60"/>
      <c r="Q22" s="60"/>
      <c r="R22" s="60"/>
      <c r="S22" s="60"/>
      <c r="T22" s="60"/>
      <c r="U22" s="60"/>
      <c r="V22" s="60"/>
      <c r="W22" s="60"/>
    </row>
    <row r="23" spans="1:23" ht="15" customHeight="1">
      <c r="A23" s="231" t="s">
        <v>744</v>
      </c>
      <c r="B23" s="11" t="s">
        <v>383</v>
      </c>
      <c r="C23" s="103" t="s">
        <v>266</v>
      </c>
      <c r="D23" s="103" t="s">
        <v>237</v>
      </c>
      <c r="E23" s="103" t="s">
        <v>238</v>
      </c>
      <c r="F23" s="103" t="s">
        <v>274</v>
      </c>
      <c r="G23" s="103" t="s">
        <v>275</v>
      </c>
      <c r="H23" s="102">
        <v>70690</v>
      </c>
      <c r="I23" s="102">
        <v>70690</v>
      </c>
      <c r="J23" s="60"/>
      <c r="K23" s="60"/>
      <c r="L23" s="102">
        <v>70690</v>
      </c>
      <c r="M23" s="60"/>
      <c r="N23" s="60"/>
      <c r="O23" s="60"/>
      <c r="P23" s="60"/>
      <c r="Q23" s="60"/>
      <c r="R23" s="60"/>
      <c r="S23" s="60"/>
      <c r="T23" s="60"/>
      <c r="U23" s="60"/>
      <c r="V23" s="60"/>
      <c r="W23" s="60"/>
    </row>
    <row r="24" spans="1:23" ht="15" customHeight="1">
      <c r="A24" s="231" t="s">
        <v>744</v>
      </c>
      <c r="B24" s="11" t="s">
        <v>383</v>
      </c>
      <c r="C24" s="103" t="s">
        <v>266</v>
      </c>
      <c r="D24" s="103" t="s">
        <v>237</v>
      </c>
      <c r="E24" s="103" t="s">
        <v>238</v>
      </c>
      <c r="F24" s="103" t="s">
        <v>289</v>
      </c>
      <c r="G24" s="103" t="s">
        <v>290</v>
      </c>
      <c r="H24" s="102">
        <v>681144</v>
      </c>
      <c r="I24" s="102">
        <v>681144</v>
      </c>
      <c r="J24" s="60"/>
      <c r="K24" s="60"/>
      <c r="L24" s="102">
        <v>681144</v>
      </c>
      <c r="M24" s="60"/>
      <c r="N24" s="60"/>
      <c r="O24" s="60"/>
      <c r="P24" s="60"/>
      <c r="Q24" s="60"/>
      <c r="R24" s="60"/>
      <c r="S24" s="60"/>
      <c r="T24" s="60"/>
      <c r="U24" s="60"/>
      <c r="V24" s="60"/>
      <c r="W24" s="60"/>
    </row>
    <row r="25" spans="1:23" ht="15" customHeight="1">
      <c r="A25" s="231" t="s">
        <v>744</v>
      </c>
      <c r="B25" s="11" t="s">
        <v>383</v>
      </c>
      <c r="C25" s="103" t="s">
        <v>266</v>
      </c>
      <c r="D25" s="103" t="s">
        <v>237</v>
      </c>
      <c r="E25" s="103" t="s">
        <v>238</v>
      </c>
      <c r="F25" s="103" t="s">
        <v>289</v>
      </c>
      <c r="G25" s="103" t="s">
        <v>290</v>
      </c>
      <c r="H25" s="102">
        <v>167400</v>
      </c>
      <c r="I25" s="102">
        <v>167400</v>
      </c>
      <c r="J25" s="60"/>
      <c r="K25" s="60"/>
      <c r="L25" s="102">
        <v>167400</v>
      </c>
      <c r="M25" s="60"/>
      <c r="N25" s="60"/>
      <c r="O25" s="60"/>
      <c r="P25" s="60"/>
      <c r="Q25" s="60"/>
      <c r="R25" s="60"/>
      <c r="S25" s="60"/>
      <c r="T25" s="60"/>
      <c r="U25" s="60"/>
      <c r="V25" s="60"/>
      <c r="W25" s="60"/>
    </row>
    <row r="26" spans="1:23" ht="15" customHeight="1">
      <c r="A26" s="231" t="s">
        <v>744</v>
      </c>
      <c r="B26" s="11" t="s">
        <v>396</v>
      </c>
      <c r="C26" s="103" t="s">
        <v>267</v>
      </c>
      <c r="D26" s="103" t="s">
        <v>237</v>
      </c>
      <c r="E26" s="103" t="s">
        <v>238</v>
      </c>
      <c r="F26" s="103" t="s">
        <v>291</v>
      </c>
      <c r="G26" s="103" t="s">
        <v>292</v>
      </c>
      <c r="H26" s="102">
        <v>32480</v>
      </c>
      <c r="I26" s="102">
        <v>32480</v>
      </c>
      <c r="J26" s="60"/>
      <c r="K26" s="60"/>
      <c r="L26" s="102">
        <v>32480</v>
      </c>
      <c r="M26" s="60"/>
      <c r="N26" s="60"/>
      <c r="O26" s="60"/>
      <c r="P26" s="60"/>
      <c r="Q26" s="60"/>
      <c r="R26" s="60"/>
      <c r="S26" s="60"/>
      <c r="T26" s="60"/>
      <c r="U26" s="60"/>
      <c r="V26" s="60"/>
      <c r="W26" s="60"/>
    </row>
    <row r="27" spans="1:23" ht="15" customHeight="1">
      <c r="A27" s="231" t="s">
        <v>744</v>
      </c>
      <c r="B27" s="11" t="s">
        <v>396</v>
      </c>
      <c r="C27" s="103" t="s">
        <v>267</v>
      </c>
      <c r="D27" s="103" t="s">
        <v>237</v>
      </c>
      <c r="E27" s="103" t="s">
        <v>238</v>
      </c>
      <c r="F27" s="103" t="s">
        <v>293</v>
      </c>
      <c r="G27" s="103" t="s">
        <v>294</v>
      </c>
      <c r="H27" s="102">
        <v>7340</v>
      </c>
      <c r="I27" s="102">
        <v>7340</v>
      </c>
      <c r="J27" s="60"/>
      <c r="K27" s="60"/>
      <c r="L27" s="102">
        <v>7340</v>
      </c>
      <c r="M27" s="60"/>
      <c r="N27" s="60"/>
      <c r="O27" s="60"/>
      <c r="P27" s="60"/>
      <c r="Q27" s="60"/>
      <c r="R27" s="60"/>
      <c r="S27" s="60"/>
      <c r="T27" s="60"/>
      <c r="U27" s="60"/>
      <c r="V27" s="60"/>
      <c r="W27" s="60"/>
    </row>
    <row r="28" spans="1:23" ht="18" customHeight="1">
      <c r="A28" s="231" t="s">
        <v>744</v>
      </c>
      <c r="B28" s="11" t="s">
        <v>396</v>
      </c>
      <c r="C28" s="103" t="s">
        <v>267</v>
      </c>
      <c r="D28" s="103" t="s">
        <v>237</v>
      </c>
      <c r="E28" s="103" t="s">
        <v>238</v>
      </c>
      <c r="F28" s="103" t="s">
        <v>293</v>
      </c>
      <c r="G28" s="103" t="s">
        <v>294</v>
      </c>
      <c r="H28" s="102">
        <v>6080</v>
      </c>
      <c r="I28" s="102">
        <v>6080</v>
      </c>
      <c r="J28" s="60"/>
      <c r="K28" s="60"/>
      <c r="L28" s="102">
        <v>6080</v>
      </c>
      <c r="M28" s="60"/>
      <c r="N28" s="60"/>
      <c r="O28" s="60"/>
      <c r="P28" s="60"/>
      <c r="Q28" s="60"/>
      <c r="R28" s="60"/>
      <c r="S28" s="60"/>
      <c r="T28" s="60"/>
      <c r="U28" s="60"/>
      <c r="V28" s="60"/>
      <c r="W28" s="60"/>
    </row>
    <row r="29" spans="1:23" ht="18" customHeight="1">
      <c r="A29" s="231" t="s">
        <v>744</v>
      </c>
      <c r="B29" s="11" t="s">
        <v>396</v>
      </c>
      <c r="C29" s="103" t="s">
        <v>267</v>
      </c>
      <c r="D29" s="103" t="s">
        <v>237</v>
      </c>
      <c r="E29" s="103" t="s">
        <v>238</v>
      </c>
      <c r="F29" s="103" t="s">
        <v>295</v>
      </c>
      <c r="G29" s="103" t="s">
        <v>296</v>
      </c>
      <c r="H29" s="102">
        <v>11340</v>
      </c>
      <c r="I29" s="102">
        <v>11340</v>
      </c>
      <c r="J29" s="60"/>
      <c r="K29" s="60"/>
      <c r="L29" s="102">
        <v>11340</v>
      </c>
      <c r="M29" s="60"/>
      <c r="N29" s="60"/>
      <c r="O29" s="60"/>
      <c r="P29" s="60"/>
      <c r="Q29" s="60"/>
      <c r="R29" s="60"/>
      <c r="S29" s="60"/>
      <c r="T29" s="60"/>
      <c r="U29" s="60"/>
      <c r="V29" s="60"/>
      <c r="W29" s="60"/>
    </row>
    <row r="30" spans="1:23" ht="18" customHeight="1">
      <c r="A30" s="231" t="s">
        <v>744</v>
      </c>
      <c r="B30" s="11" t="s">
        <v>396</v>
      </c>
      <c r="C30" s="103" t="s">
        <v>267</v>
      </c>
      <c r="D30" s="103" t="s">
        <v>237</v>
      </c>
      <c r="E30" s="103" t="s">
        <v>238</v>
      </c>
      <c r="F30" s="103" t="s">
        <v>297</v>
      </c>
      <c r="G30" s="103" t="s">
        <v>298</v>
      </c>
      <c r="H30" s="102">
        <v>15680</v>
      </c>
      <c r="I30" s="102">
        <v>15680</v>
      </c>
      <c r="J30" s="60"/>
      <c r="K30" s="60"/>
      <c r="L30" s="102">
        <v>15680</v>
      </c>
      <c r="M30" s="60"/>
      <c r="N30" s="60"/>
      <c r="O30" s="60"/>
      <c r="P30" s="60"/>
      <c r="Q30" s="60"/>
      <c r="R30" s="60"/>
      <c r="S30" s="60"/>
      <c r="T30" s="60"/>
      <c r="U30" s="60"/>
      <c r="V30" s="60"/>
      <c r="W30" s="60"/>
    </row>
    <row r="31" spans="1:23" ht="18" customHeight="1">
      <c r="A31" s="231" t="s">
        <v>744</v>
      </c>
      <c r="B31" s="11" t="s">
        <v>396</v>
      </c>
      <c r="C31" s="103" t="s">
        <v>267</v>
      </c>
      <c r="D31" s="103" t="s">
        <v>237</v>
      </c>
      <c r="E31" s="103" t="s">
        <v>238</v>
      </c>
      <c r="F31" s="103" t="s">
        <v>299</v>
      </c>
      <c r="G31" s="103" t="s">
        <v>300</v>
      </c>
      <c r="H31" s="102">
        <v>24000</v>
      </c>
      <c r="I31" s="102">
        <v>24000</v>
      </c>
      <c r="J31" s="60"/>
      <c r="K31" s="60"/>
      <c r="L31" s="102">
        <v>24000</v>
      </c>
      <c r="M31" s="60"/>
      <c r="N31" s="60"/>
      <c r="O31" s="60"/>
      <c r="P31" s="60"/>
      <c r="Q31" s="60"/>
      <c r="R31" s="60"/>
      <c r="S31" s="60"/>
      <c r="T31" s="60"/>
      <c r="U31" s="60"/>
      <c r="V31" s="60"/>
      <c r="W31" s="60"/>
    </row>
    <row r="32" spans="1:23" ht="18" customHeight="1">
      <c r="A32" s="231" t="s">
        <v>744</v>
      </c>
      <c r="B32" s="11" t="s">
        <v>396</v>
      </c>
      <c r="C32" s="103" t="s">
        <v>267</v>
      </c>
      <c r="D32" s="103" t="s">
        <v>237</v>
      </c>
      <c r="E32" s="103" t="s">
        <v>238</v>
      </c>
      <c r="F32" s="103" t="s">
        <v>301</v>
      </c>
      <c r="G32" s="103" t="s">
        <v>302</v>
      </c>
      <c r="H32" s="102">
        <v>21600</v>
      </c>
      <c r="I32" s="102">
        <v>21600</v>
      </c>
      <c r="J32" s="60"/>
      <c r="K32" s="60"/>
      <c r="L32" s="102">
        <v>21600</v>
      </c>
      <c r="M32" s="60"/>
      <c r="N32" s="60"/>
      <c r="O32" s="60"/>
      <c r="P32" s="60"/>
      <c r="Q32" s="60"/>
      <c r="R32" s="60"/>
      <c r="S32" s="60"/>
      <c r="T32" s="60"/>
      <c r="U32" s="60"/>
      <c r="V32" s="60"/>
      <c r="W32" s="60"/>
    </row>
    <row r="33" spans="1:23" ht="18" customHeight="1">
      <c r="A33" s="231" t="s">
        <v>744</v>
      </c>
      <c r="B33" s="11" t="s">
        <v>396</v>
      </c>
      <c r="C33" s="103" t="s">
        <v>267</v>
      </c>
      <c r="D33" s="103" t="s">
        <v>221</v>
      </c>
      <c r="E33" s="103" t="s">
        <v>222</v>
      </c>
      <c r="F33" s="103" t="s">
        <v>283</v>
      </c>
      <c r="G33" s="103" t="s">
        <v>284</v>
      </c>
      <c r="H33" s="102">
        <v>64800</v>
      </c>
      <c r="I33" s="102">
        <v>64800</v>
      </c>
      <c r="J33" s="60"/>
      <c r="K33" s="60"/>
      <c r="L33" s="102">
        <v>64800</v>
      </c>
      <c r="M33" s="60"/>
      <c r="N33" s="60"/>
      <c r="O33" s="60"/>
      <c r="P33" s="60"/>
      <c r="Q33" s="60"/>
      <c r="R33" s="60"/>
      <c r="S33" s="60"/>
      <c r="T33" s="60"/>
      <c r="U33" s="60"/>
      <c r="V33" s="60"/>
      <c r="W33" s="60"/>
    </row>
    <row r="34" spans="1:23" ht="18" customHeight="1">
      <c r="A34" s="231" t="s">
        <v>744</v>
      </c>
      <c r="B34" s="11" t="s">
        <v>396</v>
      </c>
      <c r="C34" s="103" t="s">
        <v>267</v>
      </c>
      <c r="D34" s="103" t="s">
        <v>223</v>
      </c>
      <c r="E34" s="103" t="s">
        <v>224</v>
      </c>
      <c r="F34" s="103" t="s">
        <v>283</v>
      </c>
      <c r="G34" s="103" t="s">
        <v>284</v>
      </c>
      <c r="H34" s="102">
        <v>177600</v>
      </c>
      <c r="I34" s="102">
        <v>177600</v>
      </c>
      <c r="J34" s="60"/>
      <c r="K34" s="60"/>
      <c r="L34" s="102">
        <v>177600</v>
      </c>
      <c r="M34" s="60"/>
      <c r="N34" s="60"/>
      <c r="O34" s="60"/>
      <c r="P34" s="60"/>
      <c r="Q34" s="60"/>
      <c r="R34" s="60"/>
      <c r="S34" s="60"/>
      <c r="T34" s="60"/>
      <c r="U34" s="60"/>
      <c r="V34" s="60"/>
      <c r="W34" s="60"/>
    </row>
    <row r="35" spans="1:23" ht="18" customHeight="1">
      <c r="A35" s="231" t="s">
        <v>744</v>
      </c>
      <c r="B35" s="11" t="s">
        <v>396</v>
      </c>
      <c r="C35" s="103" t="s">
        <v>267</v>
      </c>
      <c r="D35" s="103" t="s">
        <v>237</v>
      </c>
      <c r="E35" s="103" t="s">
        <v>238</v>
      </c>
      <c r="F35" s="103" t="s">
        <v>283</v>
      </c>
      <c r="G35" s="103" t="s">
        <v>284</v>
      </c>
      <c r="H35" s="102">
        <v>48000</v>
      </c>
      <c r="I35" s="102">
        <v>48000</v>
      </c>
      <c r="J35" s="60"/>
      <c r="K35" s="60"/>
      <c r="L35" s="102">
        <v>48000</v>
      </c>
      <c r="M35" s="60"/>
      <c r="N35" s="60"/>
      <c r="O35" s="60"/>
      <c r="P35" s="60"/>
      <c r="Q35" s="60"/>
      <c r="R35" s="60"/>
      <c r="S35" s="60"/>
      <c r="T35" s="60"/>
      <c r="U35" s="60"/>
      <c r="V35" s="60"/>
      <c r="W35" s="60"/>
    </row>
    <row r="36" spans="1:23" ht="18" customHeight="1">
      <c r="A36" s="231" t="s">
        <v>744</v>
      </c>
      <c r="B36" s="11" t="s">
        <v>396</v>
      </c>
      <c r="C36" s="103" t="s">
        <v>267</v>
      </c>
      <c r="D36" s="103" t="s">
        <v>237</v>
      </c>
      <c r="E36" s="103" t="s">
        <v>238</v>
      </c>
      <c r="F36" s="103" t="s">
        <v>303</v>
      </c>
      <c r="G36" s="103" t="s">
        <v>304</v>
      </c>
      <c r="H36" s="102">
        <v>6080</v>
      </c>
      <c r="I36" s="102">
        <v>6080</v>
      </c>
      <c r="J36" s="60"/>
      <c r="K36" s="60"/>
      <c r="L36" s="102">
        <v>6080</v>
      </c>
      <c r="M36" s="60"/>
      <c r="N36" s="60"/>
      <c r="O36" s="60"/>
      <c r="P36" s="60"/>
      <c r="Q36" s="60"/>
      <c r="R36" s="60"/>
      <c r="S36" s="60"/>
      <c r="T36" s="60"/>
      <c r="U36" s="60"/>
      <c r="V36" s="60"/>
      <c r="W36" s="60"/>
    </row>
    <row r="37" spans="1:23" ht="18" customHeight="1">
      <c r="A37" s="231" t="s">
        <v>744</v>
      </c>
      <c r="B37" s="11" t="s">
        <v>396</v>
      </c>
      <c r="C37" s="103" t="s">
        <v>267</v>
      </c>
      <c r="D37" s="103" t="s">
        <v>221</v>
      </c>
      <c r="E37" s="103" t="s">
        <v>222</v>
      </c>
      <c r="F37" s="103" t="s">
        <v>305</v>
      </c>
      <c r="G37" s="103" t="s">
        <v>306</v>
      </c>
      <c r="H37" s="102">
        <v>16200</v>
      </c>
      <c r="I37" s="102">
        <v>16200</v>
      </c>
      <c r="J37" s="60"/>
      <c r="K37" s="60"/>
      <c r="L37" s="102">
        <v>16200</v>
      </c>
      <c r="M37" s="60"/>
      <c r="N37" s="60"/>
      <c r="O37" s="60"/>
      <c r="P37" s="60"/>
      <c r="Q37" s="60"/>
      <c r="R37" s="60"/>
      <c r="S37" s="60"/>
      <c r="T37" s="60"/>
      <c r="U37" s="60"/>
      <c r="V37" s="60"/>
      <c r="W37" s="60"/>
    </row>
    <row r="38" spans="1:23" ht="18" customHeight="1">
      <c r="A38" s="231" t="s">
        <v>744</v>
      </c>
      <c r="B38" s="11" t="s">
        <v>396</v>
      </c>
      <c r="C38" s="103" t="s">
        <v>267</v>
      </c>
      <c r="D38" s="103" t="s">
        <v>223</v>
      </c>
      <c r="E38" s="103" t="s">
        <v>224</v>
      </c>
      <c r="F38" s="103" t="s">
        <v>305</v>
      </c>
      <c r="G38" s="103" t="s">
        <v>306</v>
      </c>
      <c r="H38" s="102">
        <v>44400</v>
      </c>
      <c r="I38" s="102">
        <v>44400</v>
      </c>
      <c r="J38" s="60"/>
      <c r="K38" s="60"/>
      <c r="L38" s="102">
        <v>44400</v>
      </c>
      <c r="M38" s="60"/>
      <c r="N38" s="60"/>
      <c r="O38" s="60"/>
      <c r="P38" s="60"/>
      <c r="Q38" s="60"/>
      <c r="R38" s="60"/>
      <c r="S38" s="60"/>
      <c r="T38" s="60"/>
      <c r="U38" s="60"/>
      <c r="V38" s="60"/>
      <c r="W38" s="60"/>
    </row>
    <row r="39" spans="1:23" ht="18" customHeight="1">
      <c r="A39" s="231" t="s">
        <v>744</v>
      </c>
      <c r="B39" s="11" t="s">
        <v>396</v>
      </c>
      <c r="C39" s="103" t="s">
        <v>267</v>
      </c>
      <c r="D39" s="103" t="s">
        <v>237</v>
      </c>
      <c r="E39" s="103" t="s">
        <v>238</v>
      </c>
      <c r="F39" s="103" t="s">
        <v>291</v>
      </c>
      <c r="G39" s="103" t="s">
        <v>292</v>
      </c>
      <c r="H39" s="102">
        <v>52780</v>
      </c>
      <c r="I39" s="102">
        <v>52780</v>
      </c>
      <c r="J39" s="60"/>
      <c r="K39" s="60"/>
      <c r="L39" s="102">
        <v>52780</v>
      </c>
      <c r="M39" s="60"/>
      <c r="N39" s="60"/>
      <c r="O39" s="60"/>
      <c r="P39" s="60"/>
      <c r="Q39" s="60"/>
      <c r="R39" s="60"/>
      <c r="S39" s="60"/>
      <c r="T39" s="60"/>
      <c r="U39" s="60"/>
      <c r="V39" s="60"/>
      <c r="W39" s="60"/>
    </row>
    <row r="40" spans="1:23" ht="18" customHeight="1">
      <c r="A40" s="231" t="s">
        <v>744</v>
      </c>
      <c r="B40" s="11" t="s">
        <v>396</v>
      </c>
      <c r="C40" s="103" t="s">
        <v>267</v>
      </c>
      <c r="D40" s="103" t="s">
        <v>237</v>
      </c>
      <c r="E40" s="103" t="s">
        <v>238</v>
      </c>
      <c r="F40" s="103" t="s">
        <v>293</v>
      </c>
      <c r="G40" s="103" t="s">
        <v>294</v>
      </c>
      <c r="H40" s="102">
        <v>9880</v>
      </c>
      <c r="I40" s="102">
        <v>9880</v>
      </c>
      <c r="J40" s="60"/>
      <c r="K40" s="60"/>
      <c r="L40" s="102">
        <v>9880</v>
      </c>
      <c r="M40" s="60"/>
      <c r="N40" s="60"/>
      <c r="O40" s="60"/>
      <c r="P40" s="60"/>
      <c r="Q40" s="60"/>
      <c r="R40" s="60"/>
      <c r="S40" s="60"/>
      <c r="T40" s="60"/>
      <c r="U40" s="60"/>
      <c r="V40" s="60"/>
      <c r="W40" s="60"/>
    </row>
    <row r="41" spans="1:23" ht="18" customHeight="1">
      <c r="A41" s="231" t="s">
        <v>744</v>
      </c>
      <c r="B41" s="11" t="s">
        <v>396</v>
      </c>
      <c r="C41" s="103" t="s">
        <v>267</v>
      </c>
      <c r="D41" s="103" t="s">
        <v>237</v>
      </c>
      <c r="E41" s="103" t="s">
        <v>238</v>
      </c>
      <c r="F41" s="103" t="s">
        <v>297</v>
      </c>
      <c r="G41" s="103" t="s">
        <v>298</v>
      </c>
      <c r="H41" s="102">
        <v>25480</v>
      </c>
      <c r="I41" s="102">
        <v>25480</v>
      </c>
      <c r="J41" s="60"/>
      <c r="K41" s="60"/>
      <c r="L41" s="102">
        <v>25480</v>
      </c>
      <c r="M41" s="60"/>
      <c r="N41" s="60"/>
      <c r="O41" s="60"/>
      <c r="P41" s="60"/>
      <c r="Q41" s="60"/>
      <c r="R41" s="60"/>
      <c r="S41" s="60"/>
      <c r="T41" s="60"/>
      <c r="U41" s="60"/>
      <c r="V41" s="60"/>
      <c r="W41" s="60"/>
    </row>
    <row r="42" spans="1:23" ht="18" customHeight="1">
      <c r="A42" s="231" t="s">
        <v>744</v>
      </c>
      <c r="B42" s="11" t="s">
        <v>396</v>
      </c>
      <c r="C42" s="103" t="s">
        <v>267</v>
      </c>
      <c r="D42" s="103" t="s">
        <v>237</v>
      </c>
      <c r="E42" s="103" t="s">
        <v>238</v>
      </c>
      <c r="F42" s="103" t="s">
        <v>301</v>
      </c>
      <c r="G42" s="103" t="s">
        <v>302</v>
      </c>
      <c r="H42" s="102">
        <v>35100</v>
      </c>
      <c r="I42" s="102">
        <v>35100</v>
      </c>
      <c r="J42" s="60"/>
      <c r="K42" s="60"/>
      <c r="L42" s="102">
        <v>35100</v>
      </c>
      <c r="M42" s="60"/>
      <c r="N42" s="60"/>
      <c r="O42" s="60"/>
      <c r="P42" s="60"/>
      <c r="Q42" s="60"/>
      <c r="R42" s="60"/>
      <c r="S42" s="60"/>
      <c r="T42" s="60"/>
      <c r="U42" s="60"/>
      <c r="V42" s="60"/>
      <c r="W42" s="60"/>
    </row>
    <row r="43" spans="1:23" ht="18" customHeight="1">
      <c r="A43" s="231" t="s">
        <v>744</v>
      </c>
      <c r="B43" s="11" t="s">
        <v>396</v>
      </c>
      <c r="C43" s="103" t="s">
        <v>267</v>
      </c>
      <c r="D43" s="103" t="s">
        <v>237</v>
      </c>
      <c r="E43" s="103" t="s">
        <v>238</v>
      </c>
      <c r="F43" s="103" t="s">
        <v>303</v>
      </c>
      <c r="G43" s="103" t="s">
        <v>304</v>
      </c>
      <c r="H43" s="102">
        <v>9880</v>
      </c>
      <c r="I43" s="102">
        <v>9880</v>
      </c>
      <c r="J43" s="60"/>
      <c r="K43" s="60"/>
      <c r="L43" s="102">
        <v>9880</v>
      </c>
      <c r="M43" s="60"/>
      <c r="N43" s="60"/>
      <c r="O43" s="60"/>
      <c r="P43" s="60"/>
      <c r="Q43" s="60"/>
      <c r="R43" s="60"/>
      <c r="S43" s="60"/>
      <c r="T43" s="60"/>
      <c r="U43" s="60"/>
      <c r="V43" s="60"/>
      <c r="W43" s="60"/>
    </row>
    <row r="44" spans="1:23" ht="18" customHeight="1">
      <c r="A44" s="231" t="s">
        <v>744</v>
      </c>
      <c r="B44" s="11" t="s">
        <v>396</v>
      </c>
      <c r="C44" s="103" t="s">
        <v>267</v>
      </c>
      <c r="D44" s="103" t="s">
        <v>237</v>
      </c>
      <c r="E44" s="103" t="s">
        <v>238</v>
      </c>
      <c r="F44" s="103" t="s">
        <v>283</v>
      </c>
      <c r="G44" s="103" t="s">
        <v>284</v>
      </c>
      <c r="H44" s="102">
        <v>78000</v>
      </c>
      <c r="I44" s="102">
        <v>78000</v>
      </c>
      <c r="J44" s="60"/>
      <c r="K44" s="60"/>
      <c r="L44" s="102">
        <v>78000</v>
      </c>
      <c r="M44" s="60"/>
      <c r="N44" s="60"/>
      <c r="O44" s="60"/>
      <c r="P44" s="60"/>
      <c r="Q44" s="60"/>
      <c r="R44" s="60"/>
      <c r="S44" s="60"/>
      <c r="T44" s="60"/>
      <c r="U44" s="60"/>
      <c r="V44" s="60"/>
      <c r="W44" s="60"/>
    </row>
    <row r="45" spans="1:23" ht="18" customHeight="1">
      <c r="A45" s="231" t="s">
        <v>744</v>
      </c>
      <c r="B45" s="11" t="s">
        <v>390</v>
      </c>
      <c r="C45" s="103" t="s">
        <v>268</v>
      </c>
      <c r="D45" s="103" t="s">
        <v>237</v>
      </c>
      <c r="E45" s="103" t="s">
        <v>238</v>
      </c>
      <c r="F45" s="103" t="s">
        <v>277</v>
      </c>
      <c r="G45" s="103" t="s">
        <v>278</v>
      </c>
      <c r="H45" s="102">
        <v>16320</v>
      </c>
      <c r="I45" s="102">
        <v>16320</v>
      </c>
      <c r="J45" s="60"/>
      <c r="K45" s="60"/>
      <c r="L45" s="102">
        <v>16320</v>
      </c>
      <c r="M45" s="60"/>
      <c r="N45" s="60"/>
      <c r="O45" s="60"/>
      <c r="P45" s="60"/>
      <c r="Q45" s="60"/>
      <c r="R45" s="60"/>
      <c r="S45" s="60"/>
      <c r="T45" s="60"/>
      <c r="U45" s="60"/>
      <c r="V45" s="60"/>
      <c r="W45" s="60"/>
    </row>
    <row r="46" spans="1:23" ht="18" customHeight="1">
      <c r="A46" s="231" t="s">
        <v>744</v>
      </c>
      <c r="B46" s="11" t="s">
        <v>382</v>
      </c>
      <c r="C46" s="103" t="s">
        <v>269</v>
      </c>
      <c r="D46" s="103" t="s">
        <v>237</v>
      </c>
      <c r="E46" s="103" t="s">
        <v>238</v>
      </c>
      <c r="F46" s="103" t="s">
        <v>285</v>
      </c>
      <c r="G46" s="103" t="s">
        <v>286</v>
      </c>
      <c r="H46" s="102">
        <v>786696</v>
      </c>
      <c r="I46" s="102">
        <v>786696</v>
      </c>
      <c r="J46" s="60"/>
      <c r="K46" s="60"/>
      <c r="L46" s="102">
        <v>786696</v>
      </c>
      <c r="M46" s="60"/>
      <c r="N46" s="60"/>
      <c r="O46" s="60"/>
      <c r="P46" s="60"/>
      <c r="Q46" s="60"/>
      <c r="R46" s="60"/>
      <c r="S46" s="60"/>
      <c r="T46" s="60"/>
      <c r="U46" s="60"/>
      <c r="V46" s="60"/>
      <c r="W46" s="60"/>
    </row>
    <row r="47" spans="1:23" ht="18" customHeight="1">
      <c r="A47" s="231" t="s">
        <v>744</v>
      </c>
      <c r="B47" s="11" t="s">
        <v>382</v>
      </c>
      <c r="C47" s="103" t="s">
        <v>269</v>
      </c>
      <c r="D47" s="103" t="s">
        <v>237</v>
      </c>
      <c r="E47" s="103" t="s">
        <v>238</v>
      </c>
      <c r="F47" s="103" t="s">
        <v>287</v>
      </c>
      <c r="G47" s="103" t="s">
        <v>288</v>
      </c>
      <c r="H47" s="102">
        <v>1033452</v>
      </c>
      <c r="I47" s="102">
        <v>1033452</v>
      </c>
      <c r="J47" s="60"/>
      <c r="K47" s="60"/>
      <c r="L47" s="102">
        <v>1033452</v>
      </c>
      <c r="M47" s="60"/>
      <c r="N47" s="60"/>
      <c r="O47" s="60"/>
      <c r="P47" s="60"/>
      <c r="Q47" s="60"/>
      <c r="R47" s="60"/>
      <c r="S47" s="60"/>
      <c r="T47" s="60"/>
      <c r="U47" s="60"/>
      <c r="V47" s="60"/>
      <c r="W47" s="60"/>
    </row>
    <row r="48" spans="1:23" ht="18" customHeight="1">
      <c r="A48" s="231" t="s">
        <v>744</v>
      </c>
      <c r="B48" s="11" t="s">
        <v>382</v>
      </c>
      <c r="C48" s="103" t="s">
        <v>269</v>
      </c>
      <c r="D48" s="103" t="s">
        <v>237</v>
      </c>
      <c r="E48" s="103" t="s">
        <v>238</v>
      </c>
      <c r="F48" s="103" t="s">
        <v>274</v>
      </c>
      <c r="G48" s="103" t="s">
        <v>275</v>
      </c>
      <c r="H48" s="102">
        <v>3000</v>
      </c>
      <c r="I48" s="102">
        <v>3000</v>
      </c>
      <c r="J48" s="60"/>
      <c r="K48" s="60"/>
      <c r="L48" s="102">
        <v>3000</v>
      </c>
      <c r="M48" s="60"/>
      <c r="N48" s="60"/>
      <c r="O48" s="60"/>
      <c r="P48" s="60"/>
      <c r="Q48" s="60"/>
      <c r="R48" s="60"/>
      <c r="S48" s="60"/>
      <c r="T48" s="60"/>
      <c r="U48" s="60"/>
      <c r="V48" s="60"/>
      <c r="W48" s="60"/>
    </row>
    <row r="49" spans="1:23" ht="18" customHeight="1">
      <c r="A49" s="231" t="s">
        <v>744</v>
      </c>
      <c r="B49" s="11" t="s">
        <v>382</v>
      </c>
      <c r="C49" s="103" t="s">
        <v>269</v>
      </c>
      <c r="D49" s="103" t="s">
        <v>237</v>
      </c>
      <c r="E49" s="103" t="s">
        <v>238</v>
      </c>
      <c r="F49" s="103" t="s">
        <v>274</v>
      </c>
      <c r="G49" s="103" t="s">
        <v>275</v>
      </c>
      <c r="H49" s="102">
        <v>65558</v>
      </c>
      <c r="I49" s="102">
        <v>65558</v>
      </c>
      <c r="J49" s="60"/>
      <c r="K49" s="60"/>
      <c r="L49" s="102">
        <v>65558</v>
      </c>
      <c r="M49" s="60"/>
      <c r="N49" s="60"/>
      <c r="O49" s="60"/>
      <c r="P49" s="60"/>
      <c r="Q49" s="60"/>
      <c r="R49" s="60"/>
      <c r="S49" s="60"/>
      <c r="T49" s="60"/>
      <c r="U49" s="60"/>
      <c r="V49" s="60"/>
      <c r="W49" s="60"/>
    </row>
    <row r="50" spans="1:23" ht="18" customHeight="1">
      <c r="A50" s="231" t="s">
        <v>744</v>
      </c>
      <c r="B50" s="11" t="s">
        <v>387</v>
      </c>
      <c r="C50" s="103" t="s">
        <v>270</v>
      </c>
      <c r="D50" s="103" t="s">
        <v>237</v>
      </c>
      <c r="E50" s="103" t="s">
        <v>238</v>
      </c>
      <c r="F50" s="103" t="s">
        <v>307</v>
      </c>
      <c r="G50" s="103" t="s">
        <v>270</v>
      </c>
      <c r="H50" s="102">
        <v>32760</v>
      </c>
      <c r="I50" s="102">
        <v>32760</v>
      </c>
      <c r="J50" s="60"/>
      <c r="K50" s="60"/>
      <c r="L50" s="102">
        <v>32760</v>
      </c>
      <c r="M50" s="60"/>
      <c r="N50" s="60"/>
      <c r="O50" s="60"/>
      <c r="P50" s="60"/>
      <c r="Q50" s="60"/>
      <c r="R50" s="60"/>
      <c r="S50" s="60"/>
      <c r="T50" s="60"/>
      <c r="U50" s="60"/>
      <c r="V50" s="60"/>
      <c r="W50" s="60"/>
    </row>
    <row r="51" spans="1:23" ht="18" customHeight="1">
      <c r="A51" s="231" t="s">
        <v>744</v>
      </c>
      <c r="B51" s="11" t="s">
        <v>384</v>
      </c>
      <c r="C51" s="103" t="s">
        <v>271</v>
      </c>
      <c r="D51" s="103" t="s">
        <v>225</v>
      </c>
      <c r="E51" s="103" t="s">
        <v>226</v>
      </c>
      <c r="F51" s="103" t="s">
        <v>308</v>
      </c>
      <c r="G51" s="103" t="s">
        <v>309</v>
      </c>
      <c r="H51" s="102">
        <v>856938.24</v>
      </c>
      <c r="I51" s="102">
        <v>856938.24</v>
      </c>
      <c r="J51" s="60"/>
      <c r="K51" s="60"/>
      <c r="L51" s="102">
        <v>856938.24</v>
      </c>
      <c r="M51" s="60"/>
      <c r="N51" s="60"/>
      <c r="O51" s="60"/>
      <c r="P51" s="60"/>
      <c r="Q51" s="60"/>
      <c r="R51" s="60"/>
      <c r="S51" s="60"/>
      <c r="T51" s="60"/>
      <c r="U51" s="60"/>
      <c r="V51" s="60"/>
      <c r="W51" s="60"/>
    </row>
    <row r="52" spans="1:23" ht="18" customHeight="1">
      <c r="A52" s="231" t="s">
        <v>744</v>
      </c>
      <c r="B52" s="11" t="s">
        <v>384</v>
      </c>
      <c r="C52" s="103" t="s">
        <v>271</v>
      </c>
      <c r="D52" s="103" t="s">
        <v>227</v>
      </c>
      <c r="E52" s="103" t="s">
        <v>228</v>
      </c>
      <c r="F52" s="103" t="s">
        <v>310</v>
      </c>
      <c r="G52" s="103" t="s">
        <v>311</v>
      </c>
      <c r="H52" s="102">
        <v>347550</v>
      </c>
      <c r="I52" s="102">
        <v>347550</v>
      </c>
      <c r="J52" s="60"/>
      <c r="K52" s="60"/>
      <c r="L52" s="102">
        <v>347550</v>
      </c>
      <c r="M52" s="60"/>
      <c r="N52" s="60"/>
      <c r="O52" s="60"/>
      <c r="P52" s="60"/>
      <c r="Q52" s="60"/>
      <c r="R52" s="60"/>
      <c r="S52" s="60"/>
      <c r="T52" s="60"/>
      <c r="U52" s="60"/>
      <c r="V52" s="60"/>
      <c r="W52" s="60"/>
    </row>
    <row r="53" spans="1:23" ht="18" customHeight="1">
      <c r="A53" s="231" t="s">
        <v>744</v>
      </c>
      <c r="B53" s="11" t="s">
        <v>384</v>
      </c>
      <c r="C53" s="103" t="s">
        <v>271</v>
      </c>
      <c r="D53" s="103" t="s">
        <v>229</v>
      </c>
      <c r="E53" s="103" t="s">
        <v>230</v>
      </c>
      <c r="F53" s="103" t="s">
        <v>312</v>
      </c>
      <c r="G53" s="103" t="s">
        <v>313</v>
      </c>
      <c r="H53" s="102">
        <v>486196</v>
      </c>
      <c r="I53" s="102">
        <v>486196</v>
      </c>
      <c r="J53" s="60"/>
      <c r="K53" s="60"/>
      <c r="L53" s="102">
        <v>486196</v>
      </c>
      <c r="M53" s="60"/>
      <c r="N53" s="60"/>
      <c r="O53" s="60"/>
      <c r="P53" s="60"/>
      <c r="Q53" s="60"/>
      <c r="R53" s="60"/>
      <c r="S53" s="60"/>
      <c r="T53" s="60"/>
      <c r="U53" s="60"/>
      <c r="V53" s="60"/>
      <c r="W53" s="60"/>
    </row>
    <row r="54" spans="1:23" ht="18" customHeight="1">
      <c r="A54" s="231" t="s">
        <v>744</v>
      </c>
      <c r="B54" s="11" t="s">
        <v>384</v>
      </c>
      <c r="C54" s="103" t="s">
        <v>271</v>
      </c>
      <c r="D54" s="103" t="s">
        <v>231</v>
      </c>
      <c r="E54" s="103" t="s">
        <v>232</v>
      </c>
      <c r="F54" s="103" t="s">
        <v>314</v>
      </c>
      <c r="G54" s="103" t="s">
        <v>315</v>
      </c>
      <c r="H54" s="102">
        <v>613376.48</v>
      </c>
      <c r="I54" s="102">
        <v>613376.48</v>
      </c>
      <c r="J54" s="60"/>
      <c r="K54" s="60"/>
      <c r="L54" s="102">
        <v>613376.48</v>
      </c>
      <c r="M54" s="60"/>
      <c r="N54" s="60"/>
      <c r="O54" s="60"/>
      <c r="P54" s="60"/>
      <c r="Q54" s="60"/>
      <c r="R54" s="60"/>
      <c r="S54" s="60"/>
      <c r="T54" s="60"/>
      <c r="U54" s="60"/>
      <c r="V54" s="60"/>
      <c r="W54" s="60"/>
    </row>
    <row r="55" spans="1:23" ht="18" customHeight="1">
      <c r="A55" s="231" t="s">
        <v>744</v>
      </c>
      <c r="B55" s="11" t="s">
        <v>384</v>
      </c>
      <c r="C55" s="103" t="s">
        <v>271</v>
      </c>
      <c r="D55" s="103" t="s">
        <v>233</v>
      </c>
      <c r="E55" s="103" t="s">
        <v>234</v>
      </c>
      <c r="F55" s="103" t="s">
        <v>316</v>
      </c>
      <c r="G55" s="103" t="s">
        <v>317</v>
      </c>
      <c r="H55" s="102">
        <v>10616.6</v>
      </c>
      <c r="I55" s="102">
        <v>10616.6</v>
      </c>
      <c r="J55" s="60"/>
      <c r="K55" s="60"/>
      <c r="L55" s="102">
        <v>10616.6</v>
      </c>
      <c r="M55" s="60"/>
      <c r="N55" s="60"/>
      <c r="O55" s="60"/>
      <c r="P55" s="60"/>
      <c r="Q55" s="60"/>
      <c r="R55" s="60"/>
      <c r="S55" s="60"/>
      <c r="T55" s="60"/>
      <c r="U55" s="60"/>
      <c r="V55" s="60"/>
      <c r="W55" s="60"/>
    </row>
    <row r="56" spans="1:23" ht="18" customHeight="1">
      <c r="A56" s="231" t="s">
        <v>744</v>
      </c>
      <c r="B56" s="11" t="s">
        <v>395</v>
      </c>
      <c r="C56" s="103" t="s">
        <v>272</v>
      </c>
      <c r="D56" s="103" t="s">
        <v>237</v>
      </c>
      <c r="E56" s="103" t="s">
        <v>238</v>
      </c>
      <c r="F56" s="103" t="s">
        <v>274</v>
      </c>
      <c r="G56" s="103" t="s">
        <v>275</v>
      </c>
      <c r="H56" s="102">
        <v>821262</v>
      </c>
      <c r="I56" s="102">
        <v>821262</v>
      </c>
      <c r="J56" s="60"/>
      <c r="K56" s="60"/>
      <c r="L56" s="102">
        <v>821262</v>
      </c>
      <c r="M56" s="60"/>
      <c r="N56" s="60"/>
      <c r="O56" s="60"/>
      <c r="P56" s="60"/>
      <c r="Q56" s="60"/>
      <c r="R56" s="60"/>
      <c r="S56" s="60"/>
      <c r="T56" s="60"/>
      <c r="U56" s="60"/>
      <c r="V56" s="60"/>
      <c r="W56" s="60"/>
    </row>
    <row r="57" spans="1:23" ht="18" customHeight="1">
      <c r="A57" s="231" t="s">
        <v>744</v>
      </c>
      <c r="B57" s="11" t="s">
        <v>395</v>
      </c>
      <c r="C57" s="103" t="s">
        <v>272</v>
      </c>
      <c r="D57" s="103" t="s">
        <v>237</v>
      </c>
      <c r="E57" s="103" t="s">
        <v>238</v>
      </c>
      <c r="F57" s="103" t="s">
        <v>289</v>
      </c>
      <c r="G57" s="103" t="s">
        <v>290</v>
      </c>
      <c r="H57" s="102">
        <v>324000</v>
      </c>
      <c r="I57" s="102">
        <v>324000</v>
      </c>
      <c r="J57" s="60"/>
      <c r="K57" s="60"/>
      <c r="L57" s="102">
        <v>324000</v>
      </c>
      <c r="M57" s="60"/>
      <c r="N57" s="60"/>
      <c r="O57" s="60"/>
      <c r="P57" s="60"/>
      <c r="Q57" s="60"/>
      <c r="R57" s="60"/>
      <c r="S57" s="60"/>
      <c r="T57" s="60"/>
      <c r="U57" s="60"/>
      <c r="V57" s="60"/>
      <c r="W57" s="60"/>
    </row>
    <row r="58" spans="1:23" ht="18" customHeight="1">
      <c r="A58" s="231" t="s">
        <v>744</v>
      </c>
      <c r="B58" s="11" t="s">
        <v>394</v>
      </c>
      <c r="C58" s="103" t="s">
        <v>273</v>
      </c>
      <c r="D58" s="103" t="s">
        <v>221</v>
      </c>
      <c r="E58" s="103" t="s">
        <v>222</v>
      </c>
      <c r="F58" s="103" t="s">
        <v>318</v>
      </c>
      <c r="G58" s="103" t="s">
        <v>319</v>
      </c>
      <c r="H58" s="102">
        <v>2190000</v>
      </c>
      <c r="I58" s="102">
        <v>2190000</v>
      </c>
      <c r="J58" s="13"/>
      <c r="K58" s="13"/>
      <c r="L58" s="102">
        <v>2190000</v>
      </c>
      <c r="M58" s="13"/>
      <c r="N58" s="13"/>
      <c r="O58" s="13"/>
      <c r="P58" s="13"/>
      <c r="Q58" s="13"/>
      <c r="R58" s="13"/>
      <c r="S58" s="13"/>
      <c r="T58" s="13"/>
      <c r="U58" s="13"/>
      <c r="V58" s="13"/>
      <c r="W58" s="13"/>
    </row>
    <row r="59" spans="1:23" s="92" customFormat="1" ht="20.25" customHeight="1">
      <c r="A59" s="78" t="s">
        <v>734</v>
      </c>
      <c r="B59" s="78" t="s">
        <v>745</v>
      </c>
      <c r="C59" s="78" t="s">
        <v>266</v>
      </c>
      <c r="D59" s="78" t="s">
        <v>739</v>
      </c>
      <c r="E59" s="78" t="s">
        <v>740</v>
      </c>
      <c r="F59" s="78" t="s">
        <v>285</v>
      </c>
      <c r="G59" s="78" t="s">
        <v>286</v>
      </c>
      <c r="H59" s="16">
        <v>1624812</v>
      </c>
      <c r="I59" s="16">
        <v>1624812</v>
      </c>
      <c r="J59" s="16"/>
      <c r="K59" s="16"/>
      <c r="L59" s="16">
        <v>1624812</v>
      </c>
      <c r="M59" s="16"/>
      <c r="N59" s="16"/>
      <c r="O59" s="16"/>
      <c r="P59" s="16"/>
      <c r="Q59" s="16"/>
      <c r="R59" s="16"/>
      <c r="S59" s="16"/>
      <c r="T59" s="16"/>
      <c r="U59" s="16"/>
      <c r="V59" s="16"/>
      <c r="W59" s="16"/>
    </row>
    <row r="60" spans="1:23" s="92" customFormat="1" ht="20.25" customHeight="1">
      <c r="A60" s="78" t="s">
        <v>734</v>
      </c>
      <c r="B60" s="78" t="s">
        <v>745</v>
      </c>
      <c r="C60" s="78" t="s">
        <v>266</v>
      </c>
      <c r="D60" s="78" t="s">
        <v>739</v>
      </c>
      <c r="E60" s="78" t="s">
        <v>740</v>
      </c>
      <c r="F60" s="78" t="s">
        <v>287</v>
      </c>
      <c r="G60" s="78" t="s">
        <v>288</v>
      </c>
      <c r="H60" s="16">
        <v>120</v>
      </c>
      <c r="I60" s="16">
        <v>120</v>
      </c>
      <c r="J60" s="57"/>
      <c r="K60" s="57"/>
      <c r="L60" s="16">
        <v>120</v>
      </c>
      <c r="M60" s="57"/>
      <c r="N60" s="16"/>
      <c r="O60" s="16"/>
      <c r="P60" s="16"/>
      <c r="Q60" s="16"/>
      <c r="R60" s="16"/>
      <c r="S60" s="16"/>
      <c r="T60" s="16"/>
      <c r="U60" s="16"/>
      <c r="V60" s="16"/>
      <c r="W60" s="16"/>
    </row>
    <row r="61" spans="1:23" s="92" customFormat="1" ht="20.25" customHeight="1">
      <c r="A61" s="78" t="s">
        <v>734</v>
      </c>
      <c r="B61" s="78" t="s">
        <v>745</v>
      </c>
      <c r="C61" s="78" t="s">
        <v>266</v>
      </c>
      <c r="D61" s="78" t="s">
        <v>739</v>
      </c>
      <c r="E61" s="78" t="s">
        <v>740</v>
      </c>
      <c r="F61" s="78" t="s">
        <v>274</v>
      </c>
      <c r="G61" s="78" t="s">
        <v>275</v>
      </c>
      <c r="H61" s="16">
        <v>135401</v>
      </c>
      <c r="I61" s="16">
        <v>135401</v>
      </c>
      <c r="J61" s="57"/>
      <c r="K61" s="57"/>
      <c r="L61" s="16">
        <v>135401</v>
      </c>
      <c r="M61" s="57"/>
      <c r="N61" s="16"/>
      <c r="O61" s="16"/>
      <c r="P61" s="16"/>
      <c r="Q61" s="16"/>
      <c r="R61" s="16"/>
      <c r="S61" s="16"/>
      <c r="T61" s="16"/>
      <c r="U61" s="16"/>
      <c r="V61" s="16"/>
      <c r="W61" s="16"/>
    </row>
    <row r="62" spans="1:23" s="92" customFormat="1" ht="20.25" customHeight="1">
      <c r="A62" s="78" t="s">
        <v>734</v>
      </c>
      <c r="B62" s="78" t="s">
        <v>745</v>
      </c>
      <c r="C62" s="78" t="s">
        <v>266</v>
      </c>
      <c r="D62" s="78" t="s">
        <v>739</v>
      </c>
      <c r="E62" s="78" t="s">
        <v>740</v>
      </c>
      <c r="F62" s="78" t="s">
        <v>274</v>
      </c>
      <c r="G62" s="78" t="s">
        <v>275</v>
      </c>
      <c r="H62" s="16">
        <v>10500</v>
      </c>
      <c r="I62" s="16">
        <v>10500</v>
      </c>
      <c r="J62" s="57"/>
      <c r="K62" s="57"/>
      <c r="L62" s="16">
        <v>10500</v>
      </c>
      <c r="M62" s="57"/>
      <c r="N62" s="16"/>
      <c r="O62" s="16"/>
      <c r="P62" s="16"/>
      <c r="Q62" s="16"/>
      <c r="R62" s="16"/>
      <c r="S62" s="16"/>
      <c r="T62" s="16"/>
      <c r="U62" s="16"/>
      <c r="V62" s="16"/>
      <c r="W62" s="16"/>
    </row>
    <row r="63" spans="1:23" s="92" customFormat="1" ht="20.25" customHeight="1">
      <c r="A63" s="78" t="s">
        <v>734</v>
      </c>
      <c r="B63" s="78" t="s">
        <v>745</v>
      </c>
      <c r="C63" s="78" t="s">
        <v>266</v>
      </c>
      <c r="D63" s="78" t="s">
        <v>739</v>
      </c>
      <c r="E63" s="78" t="s">
        <v>740</v>
      </c>
      <c r="F63" s="78" t="s">
        <v>289</v>
      </c>
      <c r="G63" s="78" t="s">
        <v>290</v>
      </c>
      <c r="H63" s="16">
        <v>363600</v>
      </c>
      <c r="I63" s="16">
        <v>363600</v>
      </c>
      <c r="J63" s="57"/>
      <c r="K63" s="57"/>
      <c r="L63" s="16">
        <v>363600</v>
      </c>
      <c r="M63" s="57"/>
      <c r="N63" s="16"/>
      <c r="O63" s="16"/>
      <c r="P63" s="16"/>
      <c r="Q63" s="16"/>
      <c r="R63" s="16"/>
      <c r="S63" s="16"/>
      <c r="T63" s="16"/>
      <c r="U63" s="16"/>
      <c r="V63" s="16"/>
      <c r="W63" s="16"/>
    </row>
    <row r="64" spans="1:23" s="92" customFormat="1" ht="20.25" customHeight="1">
      <c r="A64" s="78" t="s">
        <v>734</v>
      </c>
      <c r="B64" s="78" t="s">
        <v>745</v>
      </c>
      <c r="C64" s="78" t="s">
        <v>266</v>
      </c>
      <c r="D64" s="78" t="s">
        <v>739</v>
      </c>
      <c r="E64" s="78" t="s">
        <v>740</v>
      </c>
      <c r="F64" s="78" t="s">
        <v>289</v>
      </c>
      <c r="G64" s="78" t="s">
        <v>290</v>
      </c>
      <c r="H64" s="16">
        <v>1411512</v>
      </c>
      <c r="I64" s="16">
        <v>1411512</v>
      </c>
      <c r="J64" s="57"/>
      <c r="K64" s="57"/>
      <c r="L64" s="16">
        <v>1411512</v>
      </c>
      <c r="M64" s="57"/>
      <c r="N64" s="16"/>
      <c r="O64" s="16"/>
      <c r="P64" s="16"/>
      <c r="Q64" s="16"/>
      <c r="R64" s="16"/>
      <c r="S64" s="16"/>
      <c r="T64" s="16"/>
      <c r="U64" s="16"/>
      <c r="V64" s="16"/>
      <c r="W64" s="16"/>
    </row>
    <row r="65" spans="1:23" s="92" customFormat="1" ht="20.25" customHeight="1">
      <c r="A65" s="78" t="s">
        <v>734</v>
      </c>
      <c r="B65" s="78" t="s">
        <v>746</v>
      </c>
      <c r="C65" s="78" t="s">
        <v>271</v>
      </c>
      <c r="D65" s="78" t="s">
        <v>225</v>
      </c>
      <c r="E65" s="78" t="s">
        <v>226</v>
      </c>
      <c r="F65" s="78" t="s">
        <v>308</v>
      </c>
      <c r="G65" s="78" t="s">
        <v>309</v>
      </c>
      <c r="H65" s="16">
        <v>703559.04</v>
      </c>
      <c r="I65" s="16">
        <v>703559.04</v>
      </c>
      <c r="J65" s="57"/>
      <c r="K65" s="57"/>
      <c r="L65" s="16">
        <v>703559.04</v>
      </c>
      <c r="M65" s="57"/>
      <c r="N65" s="16"/>
      <c r="O65" s="16"/>
      <c r="P65" s="16"/>
      <c r="Q65" s="16"/>
      <c r="R65" s="16"/>
      <c r="S65" s="16"/>
      <c r="T65" s="16"/>
      <c r="U65" s="16"/>
      <c r="V65" s="16"/>
      <c r="W65" s="16"/>
    </row>
    <row r="66" spans="1:23" s="92" customFormat="1" ht="20.25" customHeight="1">
      <c r="A66" s="78" t="s">
        <v>734</v>
      </c>
      <c r="B66" s="78" t="s">
        <v>746</v>
      </c>
      <c r="C66" s="78" t="s">
        <v>271</v>
      </c>
      <c r="D66" s="78" t="s">
        <v>227</v>
      </c>
      <c r="E66" s="78" t="s">
        <v>228</v>
      </c>
      <c r="F66" s="78" t="s">
        <v>310</v>
      </c>
      <c r="G66" s="78" t="s">
        <v>311</v>
      </c>
      <c r="H66" s="16">
        <v>278240</v>
      </c>
      <c r="I66" s="16">
        <v>278240</v>
      </c>
      <c r="J66" s="57"/>
      <c r="K66" s="57"/>
      <c r="L66" s="16">
        <v>278240</v>
      </c>
      <c r="M66" s="57"/>
      <c r="N66" s="16"/>
      <c r="O66" s="16"/>
      <c r="P66" s="16"/>
      <c r="Q66" s="16"/>
      <c r="R66" s="16"/>
      <c r="S66" s="16"/>
      <c r="T66" s="16"/>
      <c r="U66" s="16"/>
      <c r="V66" s="16"/>
      <c r="W66" s="16"/>
    </row>
    <row r="67" spans="1:23" s="92" customFormat="1" ht="20.25" customHeight="1">
      <c r="A67" s="78" t="s">
        <v>734</v>
      </c>
      <c r="B67" s="78" t="s">
        <v>746</v>
      </c>
      <c r="C67" s="78" t="s">
        <v>271</v>
      </c>
      <c r="D67" s="78" t="s">
        <v>737</v>
      </c>
      <c r="E67" s="78" t="s">
        <v>738</v>
      </c>
      <c r="F67" s="78" t="s">
        <v>312</v>
      </c>
      <c r="G67" s="78" t="s">
        <v>313</v>
      </c>
      <c r="H67" s="16">
        <v>337689.24</v>
      </c>
      <c r="I67" s="16">
        <v>337689.24</v>
      </c>
      <c r="J67" s="57"/>
      <c r="K67" s="57"/>
      <c r="L67" s="16">
        <v>337689.24</v>
      </c>
      <c r="M67" s="57"/>
      <c r="N67" s="16"/>
      <c r="O67" s="16"/>
      <c r="P67" s="16"/>
      <c r="Q67" s="16"/>
      <c r="R67" s="16"/>
      <c r="S67" s="16"/>
      <c r="T67" s="16"/>
      <c r="U67" s="16"/>
      <c r="V67" s="16"/>
      <c r="W67" s="16"/>
    </row>
    <row r="68" spans="1:23" s="92" customFormat="1" ht="20.25" customHeight="1">
      <c r="A68" s="78" t="s">
        <v>734</v>
      </c>
      <c r="B68" s="78" t="s">
        <v>746</v>
      </c>
      <c r="C68" s="78" t="s">
        <v>271</v>
      </c>
      <c r="D68" s="78" t="s">
        <v>231</v>
      </c>
      <c r="E68" s="78" t="s">
        <v>232</v>
      </c>
      <c r="F68" s="78" t="s">
        <v>314</v>
      </c>
      <c r="G68" s="78" t="s">
        <v>315</v>
      </c>
      <c r="H68" s="16">
        <v>278522.52</v>
      </c>
      <c r="I68" s="16">
        <v>278522.52</v>
      </c>
      <c r="J68" s="57"/>
      <c r="K68" s="57"/>
      <c r="L68" s="16">
        <v>278522.52</v>
      </c>
      <c r="M68" s="57"/>
      <c r="N68" s="16"/>
      <c r="O68" s="16"/>
      <c r="P68" s="16"/>
      <c r="Q68" s="16"/>
      <c r="R68" s="16"/>
      <c r="S68" s="16"/>
      <c r="T68" s="16"/>
      <c r="U68" s="16"/>
      <c r="V68" s="16"/>
      <c r="W68" s="16"/>
    </row>
    <row r="69" spans="1:23" s="92" customFormat="1" ht="20.25" customHeight="1">
      <c r="A69" s="78" t="s">
        <v>734</v>
      </c>
      <c r="B69" s="78" t="s">
        <v>746</v>
      </c>
      <c r="C69" s="78" t="s">
        <v>271</v>
      </c>
      <c r="D69" s="78" t="s">
        <v>233</v>
      </c>
      <c r="E69" s="78" t="s">
        <v>234</v>
      </c>
      <c r="F69" s="78" t="s">
        <v>316</v>
      </c>
      <c r="G69" s="78" t="s">
        <v>317</v>
      </c>
      <c r="H69" s="16">
        <v>6612</v>
      </c>
      <c r="I69" s="16">
        <v>6612</v>
      </c>
      <c r="J69" s="57"/>
      <c r="K69" s="57"/>
      <c r="L69" s="16">
        <v>6612</v>
      </c>
      <c r="M69" s="57"/>
      <c r="N69" s="16"/>
      <c r="O69" s="16"/>
      <c r="P69" s="16"/>
      <c r="Q69" s="16"/>
      <c r="R69" s="16"/>
      <c r="S69" s="16"/>
      <c r="T69" s="16"/>
      <c r="U69" s="16"/>
      <c r="V69" s="16"/>
      <c r="W69" s="16"/>
    </row>
    <row r="70" spans="1:23" s="92" customFormat="1" ht="20.25" customHeight="1">
      <c r="A70" s="78" t="s">
        <v>734</v>
      </c>
      <c r="B70" s="78" t="s">
        <v>746</v>
      </c>
      <c r="C70" s="78" t="s">
        <v>271</v>
      </c>
      <c r="D70" s="78" t="s">
        <v>233</v>
      </c>
      <c r="E70" s="78" t="s">
        <v>234</v>
      </c>
      <c r="F70" s="78" t="s">
        <v>316</v>
      </c>
      <c r="G70" s="78" t="s">
        <v>317</v>
      </c>
      <c r="H70" s="16">
        <v>76000</v>
      </c>
      <c r="I70" s="16">
        <v>76000</v>
      </c>
      <c r="J70" s="57"/>
      <c r="K70" s="57"/>
      <c r="L70" s="16">
        <v>76000</v>
      </c>
      <c r="M70" s="57"/>
      <c r="N70" s="16"/>
      <c r="O70" s="16"/>
      <c r="P70" s="16"/>
      <c r="Q70" s="16"/>
      <c r="R70" s="16"/>
      <c r="S70" s="16"/>
      <c r="T70" s="16"/>
      <c r="U70" s="16"/>
      <c r="V70" s="16"/>
      <c r="W70" s="16"/>
    </row>
    <row r="71" spans="1:23" s="92" customFormat="1" ht="20.25" customHeight="1">
      <c r="A71" s="78" t="s">
        <v>734</v>
      </c>
      <c r="B71" s="78" t="s">
        <v>746</v>
      </c>
      <c r="C71" s="78" t="s">
        <v>271</v>
      </c>
      <c r="D71" s="78" t="s">
        <v>233</v>
      </c>
      <c r="E71" s="78" t="s">
        <v>234</v>
      </c>
      <c r="F71" s="78" t="s">
        <v>316</v>
      </c>
      <c r="G71" s="78" t="s">
        <v>317</v>
      </c>
      <c r="H71" s="16">
        <v>7777.32</v>
      </c>
      <c r="I71" s="16">
        <v>7777.32</v>
      </c>
      <c r="J71" s="57"/>
      <c r="K71" s="57"/>
      <c r="L71" s="16">
        <v>7777.32</v>
      </c>
      <c r="M71" s="57"/>
      <c r="N71" s="16"/>
      <c r="O71" s="16"/>
      <c r="P71" s="16"/>
      <c r="Q71" s="16"/>
      <c r="R71" s="16"/>
      <c r="S71" s="16"/>
      <c r="T71" s="16"/>
      <c r="U71" s="16"/>
      <c r="V71" s="16"/>
      <c r="W71" s="16"/>
    </row>
    <row r="72" spans="1:23" s="92" customFormat="1" ht="20.25" customHeight="1">
      <c r="A72" s="78" t="s">
        <v>734</v>
      </c>
      <c r="B72" s="78" t="s">
        <v>747</v>
      </c>
      <c r="C72" s="78" t="s">
        <v>254</v>
      </c>
      <c r="D72" s="78" t="s">
        <v>253</v>
      </c>
      <c r="E72" s="78" t="s">
        <v>254</v>
      </c>
      <c r="F72" s="78" t="s">
        <v>276</v>
      </c>
      <c r="G72" s="78" t="s">
        <v>254</v>
      </c>
      <c r="H72" s="16">
        <v>644088</v>
      </c>
      <c r="I72" s="16">
        <v>644088</v>
      </c>
      <c r="J72" s="57"/>
      <c r="K72" s="57"/>
      <c r="L72" s="16">
        <v>644088</v>
      </c>
      <c r="M72" s="57"/>
      <c r="N72" s="16"/>
      <c r="O72" s="16"/>
      <c r="P72" s="16"/>
      <c r="Q72" s="16"/>
      <c r="R72" s="16"/>
      <c r="S72" s="16"/>
      <c r="T72" s="16"/>
      <c r="U72" s="16"/>
      <c r="V72" s="16"/>
      <c r="W72" s="16"/>
    </row>
    <row r="73" spans="1:23" s="92" customFormat="1" ht="20.25" customHeight="1">
      <c r="A73" s="78" t="s">
        <v>734</v>
      </c>
      <c r="B73" s="78" t="s">
        <v>748</v>
      </c>
      <c r="C73" s="78" t="s">
        <v>261</v>
      </c>
      <c r="D73" s="78" t="s">
        <v>739</v>
      </c>
      <c r="E73" s="78" t="s">
        <v>740</v>
      </c>
      <c r="F73" s="78" t="s">
        <v>279</v>
      </c>
      <c r="G73" s="78" t="s">
        <v>280</v>
      </c>
      <c r="H73" s="16">
        <v>15390</v>
      </c>
      <c r="I73" s="16">
        <v>15390</v>
      </c>
      <c r="J73" s="57"/>
      <c r="K73" s="57"/>
      <c r="L73" s="16">
        <v>15390</v>
      </c>
      <c r="M73" s="57"/>
      <c r="N73" s="16"/>
      <c r="O73" s="16"/>
      <c r="P73" s="16"/>
      <c r="Q73" s="16"/>
      <c r="R73" s="16"/>
      <c r="S73" s="16"/>
      <c r="T73" s="16"/>
      <c r="U73" s="16"/>
      <c r="V73" s="16"/>
      <c r="W73" s="16"/>
    </row>
    <row r="74" spans="1:23" s="92" customFormat="1" ht="20.25" customHeight="1">
      <c r="A74" s="78" t="s">
        <v>734</v>
      </c>
      <c r="B74" s="78" t="s">
        <v>749</v>
      </c>
      <c r="C74" s="78" t="s">
        <v>270</v>
      </c>
      <c r="D74" s="78" t="s">
        <v>739</v>
      </c>
      <c r="E74" s="78" t="s">
        <v>740</v>
      </c>
      <c r="F74" s="78" t="s">
        <v>307</v>
      </c>
      <c r="G74" s="78" t="s">
        <v>270</v>
      </c>
      <c r="H74" s="16">
        <v>28860</v>
      </c>
      <c r="I74" s="16">
        <v>28860</v>
      </c>
      <c r="J74" s="57"/>
      <c r="K74" s="57"/>
      <c r="L74" s="16">
        <v>28860</v>
      </c>
      <c r="M74" s="57"/>
      <c r="N74" s="16"/>
      <c r="O74" s="16"/>
      <c r="P74" s="16"/>
      <c r="Q74" s="16"/>
      <c r="R74" s="16"/>
      <c r="S74" s="16"/>
      <c r="T74" s="16"/>
      <c r="U74" s="16"/>
      <c r="V74" s="16"/>
      <c r="W74" s="16"/>
    </row>
    <row r="75" spans="1:23" s="92" customFormat="1" ht="20.25" customHeight="1">
      <c r="A75" s="78" t="s">
        <v>734</v>
      </c>
      <c r="B75" s="78" t="s">
        <v>750</v>
      </c>
      <c r="C75" s="78" t="s">
        <v>267</v>
      </c>
      <c r="D75" s="78" t="s">
        <v>739</v>
      </c>
      <c r="E75" s="78" t="s">
        <v>740</v>
      </c>
      <c r="F75" s="78" t="s">
        <v>291</v>
      </c>
      <c r="G75" s="78" t="s">
        <v>292</v>
      </c>
      <c r="H75" s="16">
        <v>73630</v>
      </c>
      <c r="I75" s="16">
        <v>73630</v>
      </c>
      <c r="J75" s="57"/>
      <c r="K75" s="57"/>
      <c r="L75" s="16">
        <v>73630</v>
      </c>
      <c r="M75" s="57"/>
      <c r="N75" s="16"/>
      <c r="O75" s="16"/>
      <c r="P75" s="16"/>
      <c r="Q75" s="16"/>
      <c r="R75" s="16"/>
      <c r="S75" s="16"/>
      <c r="T75" s="16"/>
      <c r="U75" s="16"/>
      <c r="V75" s="16"/>
      <c r="W75" s="16"/>
    </row>
    <row r="76" spans="1:23" s="92" customFormat="1" ht="20.25" customHeight="1">
      <c r="A76" s="78" t="s">
        <v>734</v>
      </c>
      <c r="B76" s="78" t="s">
        <v>750</v>
      </c>
      <c r="C76" s="78" t="s">
        <v>267</v>
      </c>
      <c r="D76" s="78" t="s">
        <v>739</v>
      </c>
      <c r="E76" s="78" t="s">
        <v>740</v>
      </c>
      <c r="F76" s="78" t="s">
        <v>293</v>
      </c>
      <c r="G76" s="78" t="s">
        <v>294</v>
      </c>
      <c r="H76" s="16">
        <v>13579</v>
      </c>
      <c r="I76" s="16">
        <v>13579</v>
      </c>
      <c r="J76" s="57"/>
      <c r="K76" s="57"/>
      <c r="L76" s="16">
        <v>13579</v>
      </c>
      <c r="M76" s="57"/>
      <c r="N76" s="16"/>
      <c r="O76" s="16"/>
      <c r="P76" s="16"/>
      <c r="Q76" s="16"/>
      <c r="R76" s="16"/>
      <c r="S76" s="16"/>
      <c r="T76" s="16"/>
      <c r="U76" s="16"/>
      <c r="V76" s="16"/>
      <c r="W76" s="16"/>
    </row>
    <row r="77" spans="1:23" s="92" customFormat="1" ht="20.25" customHeight="1">
      <c r="A77" s="78" t="s">
        <v>734</v>
      </c>
      <c r="B77" s="78" t="s">
        <v>750</v>
      </c>
      <c r="C77" s="78" t="s">
        <v>267</v>
      </c>
      <c r="D77" s="78" t="s">
        <v>739</v>
      </c>
      <c r="E77" s="78" t="s">
        <v>740</v>
      </c>
      <c r="F77" s="78" t="s">
        <v>293</v>
      </c>
      <c r="G77" s="78" t="s">
        <v>294</v>
      </c>
      <c r="H77" s="16">
        <v>14060</v>
      </c>
      <c r="I77" s="16">
        <v>14060</v>
      </c>
      <c r="J77" s="57"/>
      <c r="K77" s="57"/>
      <c r="L77" s="16">
        <v>14060</v>
      </c>
      <c r="M77" s="57"/>
      <c r="N77" s="16"/>
      <c r="O77" s="16"/>
      <c r="P77" s="16"/>
      <c r="Q77" s="16"/>
      <c r="R77" s="16"/>
      <c r="S77" s="16"/>
      <c r="T77" s="16"/>
      <c r="U77" s="16"/>
      <c r="V77" s="16"/>
      <c r="W77" s="16"/>
    </row>
    <row r="78" spans="1:23" s="92" customFormat="1" ht="20.25" customHeight="1">
      <c r="A78" s="78" t="s">
        <v>734</v>
      </c>
      <c r="B78" s="78" t="s">
        <v>750</v>
      </c>
      <c r="C78" s="78" t="s">
        <v>267</v>
      </c>
      <c r="D78" s="78" t="s">
        <v>739</v>
      </c>
      <c r="E78" s="78" t="s">
        <v>740</v>
      </c>
      <c r="F78" s="78" t="s">
        <v>295</v>
      </c>
      <c r="G78" s="78" t="s">
        <v>296</v>
      </c>
      <c r="H78" s="16">
        <v>20979</v>
      </c>
      <c r="I78" s="16">
        <v>20979</v>
      </c>
      <c r="J78" s="57"/>
      <c r="K78" s="57"/>
      <c r="L78" s="16">
        <v>20979</v>
      </c>
      <c r="M78" s="57"/>
      <c r="N78" s="16"/>
      <c r="O78" s="16"/>
      <c r="P78" s="16"/>
      <c r="Q78" s="16"/>
      <c r="R78" s="16"/>
      <c r="S78" s="16"/>
      <c r="T78" s="16"/>
      <c r="U78" s="16"/>
      <c r="V78" s="16"/>
      <c r="W78" s="16"/>
    </row>
    <row r="79" spans="1:23" s="92" customFormat="1" ht="20.25" customHeight="1">
      <c r="A79" s="78" t="s">
        <v>734</v>
      </c>
      <c r="B79" s="78" t="s">
        <v>750</v>
      </c>
      <c r="C79" s="78" t="s">
        <v>267</v>
      </c>
      <c r="D79" s="78" t="s">
        <v>739</v>
      </c>
      <c r="E79" s="78" t="s">
        <v>740</v>
      </c>
      <c r="F79" s="78" t="s">
        <v>297</v>
      </c>
      <c r="G79" s="78" t="s">
        <v>298</v>
      </c>
      <c r="H79" s="16">
        <v>35520</v>
      </c>
      <c r="I79" s="16">
        <v>35520</v>
      </c>
      <c r="J79" s="57"/>
      <c r="K79" s="57"/>
      <c r="L79" s="16">
        <v>35520</v>
      </c>
      <c r="M79" s="57"/>
      <c r="N79" s="16"/>
      <c r="O79" s="16"/>
      <c r="P79" s="16"/>
      <c r="Q79" s="16"/>
      <c r="R79" s="16"/>
      <c r="S79" s="16"/>
      <c r="T79" s="16"/>
      <c r="U79" s="16"/>
      <c r="V79" s="16"/>
      <c r="W79" s="16"/>
    </row>
    <row r="80" spans="1:23" s="92" customFormat="1" ht="20.25" customHeight="1">
      <c r="A80" s="78" t="s">
        <v>734</v>
      </c>
      <c r="B80" s="78" t="s">
        <v>750</v>
      </c>
      <c r="C80" s="78" t="s">
        <v>267</v>
      </c>
      <c r="D80" s="78" t="s">
        <v>739</v>
      </c>
      <c r="E80" s="78" t="s">
        <v>740</v>
      </c>
      <c r="F80" s="78" t="s">
        <v>299</v>
      </c>
      <c r="G80" s="78" t="s">
        <v>300</v>
      </c>
      <c r="H80" s="16">
        <v>44400</v>
      </c>
      <c r="I80" s="16">
        <v>44400</v>
      </c>
      <c r="J80" s="57"/>
      <c r="K80" s="57"/>
      <c r="L80" s="16">
        <v>44400</v>
      </c>
      <c r="M80" s="57"/>
      <c r="N80" s="16"/>
      <c r="O80" s="16"/>
      <c r="P80" s="16"/>
      <c r="Q80" s="16"/>
      <c r="R80" s="16"/>
      <c r="S80" s="16"/>
      <c r="T80" s="16"/>
      <c r="U80" s="16"/>
      <c r="V80" s="16"/>
      <c r="W80" s="16"/>
    </row>
    <row r="81" spans="1:23" s="92" customFormat="1" ht="20.25" customHeight="1">
      <c r="A81" s="78" t="s">
        <v>734</v>
      </c>
      <c r="B81" s="78" t="s">
        <v>750</v>
      </c>
      <c r="C81" s="78" t="s">
        <v>267</v>
      </c>
      <c r="D81" s="78" t="s">
        <v>739</v>
      </c>
      <c r="E81" s="78" t="s">
        <v>740</v>
      </c>
      <c r="F81" s="78" t="s">
        <v>301</v>
      </c>
      <c r="G81" s="78" t="s">
        <v>302</v>
      </c>
      <c r="H81" s="16">
        <v>49950</v>
      </c>
      <c r="I81" s="16">
        <v>49950</v>
      </c>
      <c r="J81" s="57"/>
      <c r="K81" s="57"/>
      <c r="L81" s="16">
        <v>49950</v>
      </c>
      <c r="M81" s="57"/>
      <c r="N81" s="16"/>
      <c r="O81" s="16"/>
      <c r="P81" s="16"/>
      <c r="Q81" s="16"/>
      <c r="R81" s="16"/>
      <c r="S81" s="16"/>
      <c r="T81" s="16"/>
      <c r="U81" s="16"/>
      <c r="V81" s="16"/>
      <c r="W81" s="16"/>
    </row>
    <row r="82" spans="1:23" s="92" customFormat="1" ht="20.25" customHeight="1">
      <c r="A82" s="78" t="s">
        <v>734</v>
      </c>
      <c r="B82" s="78" t="s">
        <v>750</v>
      </c>
      <c r="C82" s="78" t="s">
        <v>267</v>
      </c>
      <c r="D82" s="78" t="s">
        <v>739</v>
      </c>
      <c r="E82" s="78" t="s">
        <v>740</v>
      </c>
      <c r="F82" s="78" t="s">
        <v>349</v>
      </c>
      <c r="G82" s="78" t="s">
        <v>350</v>
      </c>
      <c r="H82" s="16">
        <v>52540</v>
      </c>
      <c r="I82" s="16">
        <v>52540</v>
      </c>
      <c r="J82" s="57"/>
      <c r="K82" s="57"/>
      <c r="L82" s="16">
        <v>52540</v>
      </c>
      <c r="M82" s="57"/>
      <c r="N82" s="16"/>
      <c r="O82" s="16"/>
      <c r="P82" s="16"/>
      <c r="Q82" s="16"/>
      <c r="R82" s="16"/>
      <c r="S82" s="16"/>
      <c r="T82" s="16"/>
      <c r="U82" s="16"/>
      <c r="V82" s="16"/>
      <c r="W82" s="16"/>
    </row>
    <row r="83" spans="1:23" s="92" customFormat="1" ht="20.25" customHeight="1">
      <c r="A83" s="78" t="s">
        <v>734</v>
      </c>
      <c r="B83" s="78" t="s">
        <v>750</v>
      </c>
      <c r="C83" s="78" t="s">
        <v>267</v>
      </c>
      <c r="D83" s="78" t="s">
        <v>739</v>
      </c>
      <c r="E83" s="78" t="s">
        <v>740</v>
      </c>
      <c r="F83" s="78" t="s">
        <v>303</v>
      </c>
      <c r="G83" s="78" t="s">
        <v>304</v>
      </c>
      <c r="H83" s="16">
        <v>14060</v>
      </c>
      <c r="I83" s="16">
        <v>14060</v>
      </c>
      <c r="J83" s="57"/>
      <c r="K83" s="57"/>
      <c r="L83" s="16">
        <v>14060</v>
      </c>
      <c r="M83" s="57"/>
      <c r="N83" s="16"/>
      <c r="O83" s="16"/>
      <c r="P83" s="16"/>
      <c r="Q83" s="16"/>
      <c r="R83" s="16"/>
      <c r="S83" s="16"/>
      <c r="T83" s="16"/>
      <c r="U83" s="16"/>
      <c r="V83" s="16"/>
      <c r="W83" s="16"/>
    </row>
    <row r="84" spans="1:23" s="92" customFormat="1" ht="20.25" customHeight="1">
      <c r="A84" s="78" t="s">
        <v>734</v>
      </c>
      <c r="B84" s="78" t="s">
        <v>750</v>
      </c>
      <c r="C84" s="78" t="s">
        <v>267</v>
      </c>
      <c r="D84" s="78" t="s">
        <v>223</v>
      </c>
      <c r="E84" s="78" t="s">
        <v>224</v>
      </c>
      <c r="F84" s="78" t="s">
        <v>283</v>
      </c>
      <c r="G84" s="78" t="s">
        <v>284</v>
      </c>
      <c r="H84" s="16">
        <v>50400</v>
      </c>
      <c r="I84" s="16">
        <v>50400</v>
      </c>
      <c r="J84" s="57"/>
      <c r="K84" s="57"/>
      <c r="L84" s="16">
        <v>50400</v>
      </c>
      <c r="M84" s="57"/>
      <c r="N84" s="16"/>
      <c r="O84" s="16"/>
      <c r="P84" s="16"/>
      <c r="Q84" s="16"/>
      <c r="R84" s="16"/>
      <c r="S84" s="16"/>
      <c r="T84" s="16"/>
      <c r="U84" s="16"/>
      <c r="V84" s="16"/>
      <c r="W84" s="16"/>
    </row>
    <row r="85" spans="1:23" s="92" customFormat="1" ht="20.25" customHeight="1">
      <c r="A85" s="78" t="s">
        <v>734</v>
      </c>
      <c r="B85" s="78" t="s">
        <v>750</v>
      </c>
      <c r="C85" s="78" t="s">
        <v>267</v>
      </c>
      <c r="D85" s="78" t="s">
        <v>739</v>
      </c>
      <c r="E85" s="78" t="s">
        <v>740</v>
      </c>
      <c r="F85" s="78" t="s">
        <v>283</v>
      </c>
      <c r="G85" s="78" t="s">
        <v>284</v>
      </c>
      <c r="H85" s="16">
        <v>111000</v>
      </c>
      <c r="I85" s="16">
        <v>111000</v>
      </c>
      <c r="J85" s="57"/>
      <c r="K85" s="57"/>
      <c r="L85" s="16">
        <v>111000</v>
      </c>
      <c r="M85" s="57"/>
      <c r="N85" s="16"/>
      <c r="O85" s="16"/>
      <c r="P85" s="16"/>
      <c r="Q85" s="16"/>
      <c r="R85" s="16"/>
      <c r="S85" s="16"/>
      <c r="T85" s="16"/>
      <c r="U85" s="16"/>
      <c r="V85" s="16"/>
      <c r="W85" s="16"/>
    </row>
    <row r="86" spans="1:23" s="92" customFormat="1" ht="20.25" customHeight="1">
      <c r="A86" s="78" t="s">
        <v>734</v>
      </c>
      <c r="B86" s="78" t="s">
        <v>750</v>
      </c>
      <c r="C86" s="78" t="s">
        <v>267</v>
      </c>
      <c r="D86" s="78" t="s">
        <v>223</v>
      </c>
      <c r="E86" s="78" t="s">
        <v>224</v>
      </c>
      <c r="F86" s="78" t="s">
        <v>305</v>
      </c>
      <c r="G86" s="78" t="s">
        <v>306</v>
      </c>
      <c r="H86" s="16">
        <v>12600</v>
      </c>
      <c r="I86" s="16">
        <v>12600</v>
      </c>
      <c r="J86" s="57"/>
      <c r="K86" s="57"/>
      <c r="L86" s="16">
        <v>12600</v>
      </c>
      <c r="M86" s="57"/>
      <c r="N86" s="16"/>
      <c r="O86" s="16"/>
      <c r="P86" s="16"/>
      <c r="Q86" s="16"/>
      <c r="R86" s="16"/>
      <c r="S86" s="16"/>
      <c r="T86" s="16"/>
      <c r="U86" s="16"/>
      <c r="V86" s="16"/>
      <c r="W86" s="16"/>
    </row>
    <row r="87" spans="1:23" s="92" customFormat="1" ht="20.25" customHeight="1">
      <c r="A87" s="78" t="s">
        <v>734</v>
      </c>
      <c r="B87" s="78" t="s">
        <v>751</v>
      </c>
      <c r="C87" s="78" t="s">
        <v>272</v>
      </c>
      <c r="D87" s="78" t="s">
        <v>739</v>
      </c>
      <c r="E87" s="78" t="s">
        <v>740</v>
      </c>
      <c r="F87" s="78" t="s">
        <v>274</v>
      </c>
      <c r="G87" s="78" t="s">
        <v>275</v>
      </c>
      <c r="H87" s="16">
        <v>1168719</v>
      </c>
      <c r="I87" s="16">
        <v>1168719</v>
      </c>
      <c r="J87" s="57"/>
      <c r="K87" s="57"/>
      <c r="L87" s="16">
        <v>1168719</v>
      </c>
      <c r="M87" s="57"/>
      <c r="N87" s="16"/>
      <c r="O87" s="16"/>
      <c r="P87" s="16"/>
      <c r="Q87" s="16"/>
      <c r="R87" s="16"/>
      <c r="S87" s="16"/>
      <c r="T87" s="16"/>
      <c r="U87" s="16"/>
      <c r="V87" s="16"/>
      <c r="W87" s="16"/>
    </row>
    <row r="88" spans="1:23" s="92" customFormat="1" ht="20.25" customHeight="1">
      <c r="A88" s="78" t="s">
        <v>734</v>
      </c>
      <c r="B88" s="78" t="s">
        <v>751</v>
      </c>
      <c r="C88" s="78" t="s">
        <v>272</v>
      </c>
      <c r="D88" s="78" t="s">
        <v>739</v>
      </c>
      <c r="E88" s="78" t="s">
        <v>740</v>
      </c>
      <c r="F88" s="78" t="s">
        <v>289</v>
      </c>
      <c r="G88" s="78" t="s">
        <v>290</v>
      </c>
      <c r="H88" s="16">
        <v>666000</v>
      </c>
      <c r="I88" s="16">
        <v>666000</v>
      </c>
      <c r="J88" s="57"/>
      <c r="K88" s="57"/>
      <c r="L88" s="16">
        <v>666000</v>
      </c>
      <c r="M88" s="57"/>
      <c r="N88" s="16"/>
      <c r="O88" s="16"/>
      <c r="P88" s="16"/>
      <c r="Q88" s="16"/>
      <c r="R88" s="16"/>
      <c r="S88" s="16"/>
      <c r="T88" s="16"/>
      <c r="U88" s="16"/>
      <c r="V88" s="16"/>
      <c r="W88" s="16"/>
    </row>
    <row r="89" spans="1:23" s="92" customFormat="1" ht="20.25" customHeight="1">
      <c r="A89" s="78" t="s">
        <v>734</v>
      </c>
      <c r="B89" s="78" t="s">
        <v>752</v>
      </c>
      <c r="C89" s="78" t="s">
        <v>273</v>
      </c>
      <c r="D89" s="78" t="s">
        <v>223</v>
      </c>
      <c r="E89" s="78" t="s">
        <v>224</v>
      </c>
      <c r="F89" s="78" t="s">
        <v>318</v>
      </c>
      <c r="G89" s="78" t="s">
        <v>319</v>
      </c>
      <c r="H89" s="16">
        <v>428400</v>
      </c>
      <c r="I89" s="16">
        <v>428400</v>
      </c>
      <c r="J89" s="57"/>
      <c r="K89" s="57"/>
      <c r="L89" s="16">
        <v>428400</v>
      </c>
      <c r="M89" s="57"/>
      <c r="N89" s="16"/>
      <c r="O89" s="16"/>
      <c r="P89" s="16"/>
      <c r="Q89" s="16"/>
      <c r="R89" s="16"/>
      <c r="S89" s="16"/>
      <c r="T89" s="16"/>
      <c r="U89" s="16"/>
      <c r="V89" s="16"/>
      <c r="W89" s="16"/>
    </row>
    <row r="90" spans="1:23" s="92" customFormat="1" ht="20.25" customHeight="1">
      <c r="A90" s="78" t="s">
        <v>734</v>
      </c>
      <c r="B90" s="78" t="s">
        <v>753</v>
      </c>
      <c r="C90" s="78" t="s">
        <v>264</v>
      </c>
      <c r="D90" s="78" t="s">
        <v>223</v>
      </c>
      <c r="E90" s="78" t="s">
        <v>224</v>
      </c>
      <c r="F90" s="78" t="s">
        <v>283</v>
      </c>
      <c r="G90" s="78" t="s">
        <v>284</v>
      </c>
      <c r="H90" s="16">
        <v>8400</v>
      </c>
      <c r="I90" s="16">
        <v>8400</v>
      </c>
      <c r="J90" s="57"/>
      <c r="K90" s="57"/>
      <c r="L90" s="16">
        <v>8400</v>
      </c>
      <c r="M90" s="57"/>
      <c r="N90" s="16"/>
      <c r="O90" s="16"/>
      <c r="P90" s="16"/>
      <c r="Q90" s="16"/>
      <c r="R90" s="16"/>
      <c r="S90" s="16"/>
      <c r="T90" s="16"/>
      <c r="U90" s="16"/>
      <c r="V90" s="16"/>
      <c r="W90" s="16"/>
    </row>
    <row r="91" spans="1:23" s="92" customFormat="1" ht="20.25" customHeight="1">
      <c r="A91" s="78" t="s">
        <v>734</v>
      </c>
      <c r="B91" s="78" t="s">
        <v>754</v>
      </c>
      <c r="C91" s="78" t="s">
        <v>263</v>
      </c>
      <c r="D91" s="78" t="s">
        <v>739</v>
      </c>
      <c r="E91" s="78" t="s">
        <v>740</v>
      </c>
      <c r="F91" s="78" t="s">
        <v>277</v>
      </c>
      <c r="G91" s="78" t="s">
        <v>278</v>
      </c>
      <c r="H91" s="16">
        <v>129600</v>
      </c>
      <c r="I91" s="16">
        <v>129600</v>
      </c>
      <c r="J91" s="57"/>
      <c r="K91" s="57"/>
      <c r="L91" s="16">
        <v>129600</v>
      </c>
      <c r="M91" s="57"/>
      <c r="N91" s="16"/>
      <c r="O91" s="16"/>
      <c r="P91" s="16"/>
      <c r="Q91" s="16"/>
      <c r="R91" s="16"/>
      <c r="S91" s="16"/>
      <c r="T91" s="16"/>
      <c r="U91" s="16"/>
      <c r="V91" s="16"/>
      <c r="W91" s="16"/>
    </row>
    <row r="92" spans="1:23" s="92" customFormat="1" ht="20.25" customHeight="1">
      <c r="A92" s="78" t="s">
        <v>735</v>
      </c>
      <c r="B92" s="78" t="s">
        <v>755</v>
      </c>
      <c r="C92" s="78" t="s">
        <v>266</v>
      </c>
      <c r="D92" s="78" t="s">
        <v>245</v>
      </c>
      <c r="E92" s="78" t="s">
        <v>246</v>
      </c>
      <c r="F92" s="78" t="s">
        <v>285</v>
      </c>
      <c r="G92" s="78" t="s">
        <v>286</v>
      </c>
      <c r="H92" s="16">
        <v>1868220</v>
      </c>
      <c r="I92" s="16">
        <v>1868220</v>
      </c>
      <c r="J92" s="16"/>
      <c r="K92" s="16"/>
      <c r="L92" s="16">
        <v>1868220</v>
      </c>
      <c r="M92" s="16"/>
      <c r="N92" s="16"/>
      <c r="O92" s="16"/>
      <c r="P92" s="16"/>
      <c r="Q92" s="16"/>
      <c r="R92" s="16"/>
      <c r="S92" s="16"/>
      <c r="T92" s="16"/>
      <c r="U92" s="16"/>
      <c r="V92" s="16"/>
      <c r="W92" s="16"/>
    </row>
    <row r="93" spans="1:23" s="92" customFormat="1" ht="20.25" customHeight="1">
      <c r="A93" s="78" t="s">
        <v>735</v>
      </c>
      <c r="B93" s="78" t="s">
        <v>755</v>
      </c>
      <c r="C93" s="78" t="s">
        <v>266</v>
      </c>
      <c r="D93" s="78" t="s">
        <v>245</v>
      </c>
      <c r="E93" s="78" t="s">
        <v>246</v>
      </c>
      <c r="F93" s="78" t="s">
        <v>287</v>
      </c>
      <c r="G93" s="78" t="s">
        <v>288</v>
      </c>
      <c r="H93" s="16">
        <v>120</v>
      </c>
      <c r="I93" s="16">
        <v>120</v>
      </c>
      <c r="J93" s="57"/>
      <c r="K93" s="57"/>
      <c r="L93" s="16">
        <v>120</v>
      </c>
      <c r="M93" s="57"/>
      <c r="N93" s="16"/>
      <c r="O93" s="16"/>
      <c r="P93" s="16"/>
      <c r="Q93" s="16"/>
      <c r="R93" s="16"/>
      <c r="S93" s="16"/>
      <c r="T93" s="16"/>
      <c r="U93" s="16"/>
      <c r="V93" s="16"/>
      <c r="W93" s="16"/>
    </row>
    <row r="94" spans="1:23" s="92" customFormat="1" ht="20.25" customHeight="1">
      <c r="A94" s="78" t="s">
        <v>735</v>
      </c>
      <c r="B94" s="78" t="s">
        <v>755</v>
      </c>
      <c r="C94" s="78" t="s">
        <v>266</v>
      </c>
      <c r="D94" s="78" t="s">
        <v>245</v>
      </c>
      <c r="E94" s="78" t="s">
        <v>246</v>
      </c>
      <c r="F94" s="78" t="s">
        <v>274</v>
      </c>
      <c r="G94" s="78" t="s">
        <v>275</v>
      </c>
      <c r="H94" s="16">
        <v>155685</v>
      </c>
      <c r="I94" s="16">
        <v>155685</v>
      </c>
      <c r="J94" s="57"/>
      <c r="K94" s="57"/>
      <c r="L94" s="16">
        <v>155685</v>
      </c>
      <c r="M94" s="57"/>
      <c r="N94" s="16"/>
      <c r="O94" s="16"/>
      <c r="P94" s="16"/>
      <c r="Q94" s="16"/>
      <c r="R94" s="16"/>
      <c r="S94" s="16"/>
      <c r="T94" s="16"/>
      <c r="U94" s="16"/>
      <c r="V94" s="16"/>
      <c r="W94" s="16"/>
    </row>
    <row r="95" spans="1:23" s="92" customFormat="1" ht="20.25" customHeight="1">
      <c r="A95" s="78" t="s">
        <v>735</v>
      </c>
      <c r="B95" s="78" t="s">
        <v>755</v>
      </c>
      <c r="C95" s="78" t="s">
        <v>266</v>
      </c>
      <c r="D95" s="78" t="s">
        <v>245</v>
      </c>
      <c r="E95" s="78" t="s">
        <v>246</v>
      </c>
      <c r="F95" s="78" t="s">
        <v>274</v>
      </c>
      <c r="G95" s="78" t="s">
        <v>275</v>
      </c>
      <c r="H95" s="16">
        <v>12000</v>
      </c>
      <c r="I95" s="16">
        <v>12000</v>
      </c>
      <c r="J95" s="57"/>
      <c r="K95" s="57"/>
      <c r="L95" s="16">
        <v>12000</v>
      </c>
      <c r="M95" s="57"/>
      <c r="N95" s="16"/>
      <c r="O95" s="16"/>
      <c r="P95" s="16"/>
      <c r="Q95" s="16"/>
      <c r="R95" s="16"/>
      <c r="S95" s="16"/>
      <c r="T95" s="16"/>
      <c r="U95" s="16"/>
      <c r="V95" s="16"/>
      <c r="W95" s="16"/>
    </row>
    <row r="96" spans="1:23" s="92" customFormat="1" ht="20.25" customHeight="1">
      <c r="A96" s="78" t="s">
        <v>735</v>
      </c>
      <c r="B96" s="78" t="s">
        <v>755</v>
      </c>
      <c r="C96" s="78" t="s">
        <v>266</v>
      </c>
      <c r="D96" s="78" t="s">
        <v>245</v>
      </c>
      <c r="E96" s="78" t="s">
        <v>246</v>
      </c>
      <c r="F96" s="78" t="s">
        <v>289</v>
      </c>
      <c r="G96" s="78" t="s">
        <v>290</v>
      </c>
      <c r="H96" s="16">
        <v>390780</v>
      </c>
      <c r="I96" s="16">
        <v>390780</v>
      </c>
      <c r="J96" s="57"/>
      <c r="K96" s="57"/>
      <c r="L96" s="16">
        <v>390780</v>
      </c>
      <c r="M96" s="57"/>
      <c r="N96" s="16"/>
      <c r="O96" s="16"/>
      <c r="P96" s="16"/>
      <c r="Q96" s="16"/>
      <c r="R96" s="16"/>
      <c r="S96" s="16"/>
      <c r="T96" s="16"/>
      <c r="U96" s="16"/>
      <c r="V96" s="16"/>
      <c r="W96" s="16"/>
    </row>
    <row r="97" spans="1:23" s="92" customFormat="1" ht="20.25" customHeight="1">
      <c r="A97" s="78" t="s">
        <v>735</v>
      </c>
      <c r="B97" s="78" t="s">
        <v>755</v>
      </c>
      <c r="C97" s="78" t="s">
        <v>266</v>
      </c>
      <c r="D97" s="78" t="s">
        <v>245</v>
      </c>
      <c r="E97" s="78" t="s">
        <v>246</v>
      </c>
      <c r="F97" s="78" t="s">
        <v>289</v>
      </c>
      <c r="G97" s="78" t="s">
        <v>290</v>
      </c>
      <c r="H97" s="16">
        <v>1559352</v>
      </c>
      <c r="I97" s="16">
        <v>1559352</v>
      </c>
      <c r="J97" s="57"/>
      <c r="K97" s="57"/>
      <c r="L97" s="16">
        <v>1559352</v>
      </c>
      <c r="M97" s="57"/>
      <c r="N97" s="16"/>
      <c r="O97" s="16"/>
      <c r="P97" s="16"/>
      <c r="Q97" s="16"/>
      <c r="R97" s="16"/>
      <c r="S97" s="16"/>
      <c r="T97" s="16"/>
      <c r="U97" s="16"/>
      <c r="V97" s="16"/>
      <c r="W97" s="16"/>
    </row>
    <row r="98" spans="1:23" s="92" customFormat="1" ht="20.25" customHeight="1">
      <c r="A98" s="78" t="s">
        <v>735</v>
      </c>
      <c r="B98" s="78" t="s">
        <v>756</v>
      </c>
      <c r="C98" s="78" t="s">
        <v>271</v>
      </c>
      <c r="D98" s="78" t="s">
        <v>225</v>
      </c>
      <c r="E98" s="78" t="s">
        <v>226</v>
      </c>
      <c r="F98" s="78" t="s">
        <v>308</v>
      </c>
      <c r="G98" s="78" t="s">
        <v>309</v>
      </c>
      <c r="H98" s="16">
        <v>767082.24</v>
      </c>
      <c r="I98" s="16">
        <v>767082.24</v>
      </c>
      <c r="J98" s="57"/>
      <c r="K98" s="57"/>
      <c r="L98" s="16">
        <v>767082.24</v>
      </c>
      <c r="M98" s="57"/>
      <c r="N98" s="16"/>
      <c r="O98" s="16"/>
      <c r="P98" s="16"/>
      <c r="Q98" s="16"/>
      <c r="R98" s="16"/>
      <c r="S98" s="16"/>
      <c r="T98" s="16"/>
      <c r="U98" s="16"/>
      <c r="V98" s="16"/>
      <c r="W98" s="16"/>
    </row>
    <row r="99" spans="1:23" s="92" customFormat="1" ht="20.25" customHeight="1">
      <c r="A99" s="78" t="s">
        <v>735</v>
      </c>
      <c r="B99" s="78" t="s">
        <v>756</v>
      </c>
      <c r="C99" s="78" t="s">
        <v>271</v>
      </c>
      <c r="D99" s="78" t="s">
        <v>227</v>
      </c>
      <c r="E99" s="78" t="s">
        <v>228</v>
      </c>
      <c r="F99" s="78" t="s">
        <v>310</v>
      </c>
      <c r="G99" s="78" t="s">
        <v>311</v>
      </c>
      <c r="H99" s="16">
        <v>308320</v>
      </c>
      <c r="I99" s="16">
        <v>308320</v>
      </c>
      <c r="J99" s="57"/>
      <c r="K99" s="57"/>
      <c r="L99" s="16">
        <v>308320</v>
      </c>
      <c r="M99" s="57"/>
      <c r="N99" s="16"/>
      <c r="O99" s="16"/>
      <c r="P99" s="16"/>
      <c r="Q99" s="16"/>
      <c r="R99" s="16"/>
      <c r="S99" s="16"/>
      <c r="T99" s="16"/>
      <c r="U99" s="16"/>
      <c r="V99" s="16"/>
      <c r="W99" s="16"/>
    </row>
    <row r="100" spans="1:23" s="92" customFormat="1" ht="20.25" customHeight="1">
      <c r="A100" s="78" t="s">
        <v>735</v>
      </c>
      <c r="B100" s="78" t="s">
        <v>756</v>
      </c>
      <c r="C100" s="78" t="s">
        <v>271</v>
      </c>
      <c r="D100" s="78" t="s">
        <v>737</v>
      </c>
      <c r="E100" s="78" t="s">
        <v>738</v>
      </c>
      <c r="F100" s="78" t="s">
        <v>312</v>
      </c>
      <c r="G100" s="78" t="s">
        <v>313</v>
      </c>
      <c r="H100" s="16">
        <v>381402.24</v>
      </c>
      <c r="I100" s="16">
        <v>381402.24</v>
      </c>
      <c r="J100" s="57"/>
      <c r="K100" s="57"/>
      <c r="L100" s="16">
        <v>381402.24</v>
      </c>
      <c r="M100" s="57"/>
      <c r="N100" s="16"/>
      <c r="O100" s="16"/>
      <c r="P100" s="16"/>
      <c r="Q100" s="16"/>
      <c r="R100" s="16"/>
      <c r="S100" s="16"/>
      <c r="T100" s="16"/>
      <c r="U100" s="16"/>
      <c r="V100" s="16"/>
      <c r="W100" s="16"/>
    </row>
    <row r="101" spans="1:23" s="92" customFormat="1" ht="20.25" customHeight="1">
      <c r="A101" s="78" t="s">
        <v>735</v>
      </c>
      <c r="B101" s="78" t="s">
        <v>756</v>
      </c>
      <c r="C101" s="78" t="s">
        <v>271</v>
      </c>
      <c r="D101" s="78" t="s">
        <v>231</v>
      </c>
      <c r="E101" s="78" t="s">
        <v>232</v>
      </c>
      <c r="F101" s="78" t="s">
        <v>314</v>
      </c>
      <c r="G101" s="78" t="s">
        <v>315</v>
      </c>
      <c r="H101" s="16">
        <v>318101.52</v>
      </c>
      <c r="I101" s="16">
        <v>318101.52</v>
      </c>
      <c r="J101" s="57"/>
      <c r="K101" s="57"/>
      <c r="L101" s="16">
        <v>318101.52</v>
      </c>
      <c r="M101" s="57"/>
      <c r="N101" s="16"/>
      <c r="O101" s="16"/>
      <c r="P101" s="16"/>
      <c r="Q101" s="16"/>
      <c r="R101" s="16"/>
      <c r="S101" s="16"/>
      <c r="T101" s="16"/>
      <c r="U101" s="16"/>
      <c r="V101" s="16"/>
      <c r="W101" s="16"/>
    </row>
    <row r="102" spans="1:23" s="92" customFormat="1" ht="20.25" customHeight="1">
      <c r="A102" s="78" t="s">
        <v>735</v>
      </c>
      <c r="B102" s="78" t="s">
        <v>756</v>
      </c>
      <c r="C102" s="78" t="s">
        <v>271</v>
      </c>
      <c r="D102" s="78" t="s">
        <v>233</v>
      </c>
      <c r="E102" s="78" t="s">
        <v>234</v>
      </c>
      <c r="F102" s="78" t="s">
        <v>316</v>
      </c>
      <c r="G102" s="78" t="s">
        <v>317</v>
      </c>
      <c r="H102" s="16">
        <v>8765.8799999999992</v>
      </c>
      <c r="I102" s="16">
        <v>8765.8799999999992</v>
      </c>
      <c r="J102" s="57"/>
      <c r="K102" s="57"/>
      <c r="L102" s="16">
        <v>8765.8799999999992</v>
      </c>
      <c r="M102" s="57"/>
      <c r="N102" s="16"/>
      <c r="O102" s="16"/>
      <c r="P102" s="16"/>
      <c r="Q102" s="16"/>
      <c r="R102" s="16"/>
      <c r="S102" s="16"/>
      <c r="T102" s="16"/>
      <c r="U102" s="16"/>
      <c r="V102" s="16"/>
      <c r="W102" s="16"/>
    </row>
    <row r="103" spans="1:23" s="92" customFormat="1" ht="20.25" customHeight="1">
      <c r="A103" s="78" t="s">
        <v>735</v>
      </c>
      <c r="B103" s="78" t="s">
        <v>756</v>
      </c>
      <c r="C103" s="78" t="s">
        <v>271</v>
      </c>
      <c r="D103" s="78" t="s">
        <v>245</v>
      </c>
      <c r="E103" s="78" t="s">
        <v>246</v>
      </c>
      <c r="F103" s="78" t="s">
        <v>316</v>
      </c>
      <c r="G103" s="78" t="s">
        <v>317</v>
      </c>
      <c r="H103" s="16">
        <v>30681.360000000001</v>
      </c>
      <c r="I103" s="16">
        <v>30681.360000000001</v>
      </c>
      <c r="J103" s="57"/>
      <c r="K103" s="57"/>
      <c r="L103" s="16">
        <v>30681.360000000001</v>
      </c>
      <c r="M103" s="57"/>
      <c r="N103" s="16"/>
      <c r="O103" s="16"/>
      <c r="P103" s="16"/>
      <c r="Q103" s="16"/>
      <c r="R103" s="16"/>
      <c r="S103" s="16"/>
      <c r="T103" s="16"/>
      <c r="U103" s="16"/>
      <c r="V103" s="16"/>
      <c r="W103" s="16"/>
    </row>
    <row r="104" spans="1:23" s="92" customFormat="1" ht="20.25" customHeight="1">
      <c r="A104" s="78" t="s">
        <v>735</v>
      </c>
      <c r="B104" s="78" t="s">
        <v>757</v>
      </c>
      <c r="C104" s="78" t="s">
        <v>254</v>
      </c>
      <c r="D104" s="78" t="s">
        <v>253</v>
      </c>
      <c r="E104" s="78" t="s">
        <v>254</v>
      </c>
      <c r="F104" s="78" t="s">
        <v>276</v>
      </c>
      <c r="G104" s="78" t="s">
        <v>254</v>
      </c>
      <c r="H104" s="16">
        <v>722124</v>
      </c>
      <c r="I104" s="16">
        <v>722124</v>
      </c>
      <c r="J104" s="57"/>
      <c r="K104" s="57"/>
      <c r="L104" s="16">
        <v>722124</v>
      </c>
      <c r="M104" s="57"/>
      <c r="N104" s="16"/>
      <c r="O104" s="16"/>
      <c r="P104" s="16"/>
      <c r="Q104" s="16"/>
      <c r="R104" s="16"/>
      <c r="S104" s="16"/>
      <c r="T104" s="16"/>
      <c r="U104" s="16"/>
      <c r="V104" s="16"/>
      <c r="W104" s="16"/>
    </row>
    <row r="105" spans="1:23" s="92" customFormat="1" ht="20.25" customHeight="1">
      <c r="A105" s="78" t="s">
        <v>735</v>
      </c>
      <c r="B105" s="78" t="s">
        <v>758</v>
      </c>
      <c r="C105" s="78" t="s">
        <v>267</v>
      </c>
      <c r="D105" s="78" t="s">
        <v>245</v>
      </c>
      <c r="E105" s="78" t="s">
        <v>246</v>
      </c>
      <c r="F105" s="78" t="s">
        <v>291</v>
      </c>
      <c r="G105" s="78" t="s">
        <v>292</v>
      </c>
      <c r="H105" s="16">
        <v>81590</v>
      </c>
      <c r="I105" s="16">
        <v>81590</v>
      </c>
      <c r="J105" s="57"/>
      <c r="K105" s="57"/>
      <c r="L105" s="16">
        <v>81590</v>
      </c>
      <c r="M105" s="57"/>
      <c r="N105" s="16"/>
      <c r="O105" s="16"/>
      <c r="P105" s="16"/>
      <c r="Q105" s="16"/>
      <c r="R105" s="16"/>
      <c r="S105" s="16"/>
      <c r="T105" s="16"/>
      <c r="U105" s="16"/>
      <c r="V105" s="16"/>
      <c r="W105" s="16"/>
    </row>
    <row r="106" spans="1:23" s="92" customFormat="1" ht="20.25" customHeight="1">
      <c r="A106" s="78" t="s">
        <v>735</v>
      </c>
      <c r="B106" s="78" t="s">
        <v>758</v>
      </c>
      <c r="C106" s="78" t="s">
        <v>267</v>
      </c>
      <c r="D106" s="78" t="s">
        <v>245</v>
      </c>
      <c r="E106" s="78" t="s">
        <v>246</v>
      </c>
      <c r="F106" s="78" t="s">
        <v>293</v>
      </c>
      <c r="G106" s="78" t="s">
        <v>294</v>
      </c>
      <c r="H106" s="16">
        <v>15580</v>
      </c>
      <c r="I106" s="16">
        <v>15580</v>
      </c>
      <c r="J106" s="57"/>
      <c r="K106" s="57"/>
      <c r="L106" s="16">
        <v>15580</v>
      </c>
      <c r="M106" s="57"/>
      <c r="N106" s="16"/>
      <c r="O106" s="16"/>
      <c r="P106" s="16"/>
      <c r="Q106" s="16"/>
      <c r="R106" s="16"/>
      <c r="S106" s="16"/>
      <c r="T106" s="16"/>
      <c r="U106" s="16"/>
      <c r="V106" s="16"/>
      <c r="W106" s="16"/>
    </row>
    <row r="107" spans="1:23" s="92" customFormat="1" ht="20.25" customHeight="1">
      <c r="A107" s="78" t="s">
        <v>735</v>
      </c>
      <c r="B107" s="78" t="s">
        <v>758</v>
      </c>
      <c r="C107" s="78" t="s">
        <v>267</v>
      </c>
      <c r="D107" s="78" t="s">
        <v>245</v>
      </c>
      <c r="E107" s="78" t="s">
        <v>246</v>
      </c>
      <c r="F107" s="78" t="s">
        <v>293</v>
      </c>
      <c r="G107" s="78" t="s">
        <v>294</v>
      </c>
      <c r="H107" s="16">
        <v>15047</v>
      </c>
      <c r="I107" s="16">
        <v>15047</v>
      </c>
      <c r="J107" s="57"/>
      <c r="K107" s="57"/>
      <c r="L107" s="16">
        <v>15047</v>
      </c>
      <c r="M107" s="57"/>
      <c r="N107" s="16"/>
      <c r="O107" s="16"/>
      <c r="P107" s="16"/>
      <c r="Q107" s="16"/>
      <c r="R107" s="16"/>
      <c r="S107" s="16"/>
      <c r="T107" s="16"/>
      <c r="U107" s="16"/>
      <c r="V107" s="16"/>
      <c r="W107" s="16"/>
    </row>
    <row r="108" spans="1:23" s="92" customFormat="1" ht="20.25" customHeight="1">
      <c r="A108" s="78" t="s">
        <v>735</v>
      </c>
      <c r="B108" s="78" t="s">
        <v>758</v>
      </c>
      <c r="C108" s="78" t="s">
        <v>267</v>
      </c>
      <c r="D108" s="78" t="s">
        <v>245</v>
      </c>
      <c r="E108" s="78" t="s">
        <v>246</v>
      </c>
      <c r="F108" s="78" t="s">
        <v>295</v>
      </c>
      <c r="G108" s="78" t="s">
        <v>296</v>
      </c>
      <c r="H108" s="16">
        <v>23247</v>
      </c>
      <c r="I108" s="16">
        <v>23247</v>
      </c>
      <c r="J108" s="57"/>
      <c r="K108" s="57"/>
      <c r="L108" s="16">
        <v>23247</v>
      </c>
      <c r="M108" s="57"/>
      <c r="N108" s="16"/>
      <c r="O108" s="16"/>
      <c r="P108" s="16"/>
      <c r="Q108" s="16"/>
      <c r="R108" s="16"/>
      <c r="S108" s="16"/>
      <c r="T108" s="16"/>
      <c r="U108" s="16"/>
      <c r="V108" s="16"/>
      <c r="W108" s="16"/>
    </row>
    <row r="109" spans="1:23" s="92" customFormat="1" ht="20.25" customHeight="1">
      <c r="A109" s="78" t="s">
        <v>735</v>
      </c>
      <c r="B109" s="78" t="s">
        <v>758</v>
      </c>
      <c r="C109" s="78" t="s">
        <v>267</v>
      </c>
      <c r="D109" s="78" t="s">
        <v>245</v>
      </c>
      <c r="E109" s="78" t="s">
        <v>246</v>
      </c>
      <c r="F109" s="78" t="s">
        <v>297</v>
      </c>
      <c r="G109" s="78" t="s">
        <v>298</v>
      </c>
      <c r="H109" s="16">
        <v>39360</v>
      </c>
      <c r="I109" s="16">
        <v>39360</v>
      </c>
      <c r="J109" s="57"/>
      <c r="K109" s="57"/>
      <c r="L109" s="16">
        <v>39360</v>
      </c>
      <c r="M109" s="57"/>
      <c r="N109" s="16"/>
      <c r="O109" s="16"/>
      <c r="P109" s="16"/>
      <c r="Q109" s="16"/>
      <c r="R109" s="16"/>
      <c r="S109" s="16"/>
      <c r="T109" s="16"/>
      <c r="U109" s="16"/>
      <c r="V109" s="16"/>
      <c r="W109" s="16"/>
    </row>
    <row r="110" spans="1:23" s="92" customFormat="1" ht="20.25" customHeight="1">
      <c r="A110" s="78" t="s">
        <v>735</v>
      </c>
      <c r="B110" s="78" t="s">
        <v>758</v>
      </c>
      <c r="C110" s="78" t="s">
        <v>267</v>
      </c>
      <c r="D110" s="78" t="s">
        <v>245</v>
      </c>
      <c r="E110" s="78" t="s">
        <v>246</v>
      </c>
      <c r="F110" s="78" t="s">
        <v>299</v>
      </c>
      <c r="G110" s="78" t="s">
        <v>300</v>
      </c>
      <c r="H110" s="16">
        <v>49200</v>
      </c>
      <c r="I110" s="16">
        <v>49200</v>
      </c>
      <c r="J110" s="57"/>
      <c r="K110" s="57"/>
      <c r="L110" s="16">
        <v>49200</v>
      </c>
      <c r="M110" s="57"/>
      <c r="N110" s="16"/>
      <c r="O110" s="16"/>
      <c r="P110" s="16"/>
      <c r="Q110" s="16"/>
      <c r="R110" s="16"/>
      <c r="S110" s="16"/>
      <c r="T110" s="16"/>
      <c r="U110" s="16"/>
      <c r="V110" s="16"/>
      <c r="W110" s="16"/>
    </row>
    <row r="111" spans="1:23" s="92" customFormat="1" ht="20.25" customHeight="1">
      <c r="A111" s="78" t="s">
        <v>735</v>
      </c>
      <c r="B111" s="78" t="s">
        <v>758</v>
      </c>
      <c r="C111" s="78" t="s">
        <v>267</v>
      </c>
      <c r="D111" s="78" t="s">
        <v>245</v>
      </c>
      <c r="E111" s="78" t="s">
        <v>246</v>
      </c>
      <c r="F111" s="78" t="s">
        <v>301</v>
      </c>
      <c r="G111" s="78" t="s">
        <v>302</v>
      </c>
      <c r="H111" s="16">
        <v>55350</v>
      </c>
      <c r="I111" s="16">
        <v>55350</v>
      </c>
      <c r="J111" s="57"/>
      <c r="K111" s="57"/>
      <c r="L111" s="16">
        <v>55350</v>
      </c>
      <c r="M111" s="57"/>
      <c r="N111" s="16"/>
      <c r="O111" s="16"/>
      <c r="P111" s="16"/>
      <c r="Q111" s="16"/>
      <c r="R111" s="16"/>
      <c r="S111" s="16"/>
      <c r="T111" s="16"/>
      <c r="U111" s="16"/>
      <c r="V111" s="16"/>
      <c r="W111" s="16"/>
    </row>
    <row r="112" spans="1:23" s="92" customFormat="1" ht="20.25" customHeight="1">
      <c r="A112" s="78" t="s">
        <v>735</v>
      </c>
      <c r="B112" s="78" t="s">
        <v>758</v>
      </c>
      <c r="C112" s="78" t="s">
        <v>267</v>
      </c>
      <c r="D112" s="78" t="s">
        <v>245</v>
      </c>
      <c r="E112" s="78" t="s">
        <v>246</v>
      </c>
      <c r="F112" s="78" t="s">
        <v>349</v>
      </c>
      <c r="G112" s="78" t="s">
        <v>350</v>
      </c>
      <c r="H112" s="16">
        <v>58220</v>
      </c>
      <c r="I112" s="16">
        <v>58220</v>
      </c>
      <c r="J112" s="57"/>
      <c r="K112" s="57"/>
      <c r="L112" s="16">
        <v>58220</v>
      </c>
      <c r="M112" s="57"/>
      <c r="N112" s="16"/>
      <c r="O112" s="16"/>
      <c r="P112" s="16"/>
      <c r="Q112" s="16"/>
      <c r="R112" s="16"/>
      <c r="S112" s="16"/>
      <c r="T112" s="16"/>
      <c r="U112" s="16"/>
      <c r="V112" s="16"/>
      <c r="W112" s="16"/>
    </row>
    <row r="113" spans="1:23" s="92" customFormat="1" ht="20.25" customHeight="1">
      <c r="A113" s="78" t="s">
        <v>735</v>
      </c>
      <c r="B113" s="78" t="s">
        <v>758</v>
      </c>
      <c r="C113" s="78" t="s">
        <v>267</v>
      </c>
      <c r="D113" s="78" t="s">
        <v>245</v>
      </c>
      <c r="E113" s="78" t="s">
        <v>246</v>
      </c>
      <c r="F113" s="78" t="s">
        <v>303</v>
      </c>
      <c r="G113" s="78" t="s">
        <v>304</v>
      </c>
      <c r="H113" s="16">
        <v>15580</v>
      </c>
      <c r="I113" s="16">
        <v>15580</v>
      </c>
      <c r="J113" s="57"/>
      <c r="K113" s="57"/>
      <c r="L113" s="16">
        <v>15580</v>
      </c>
      <c r="M113" s="57"/>
      <c r="N113" s="16"/>
      <c r="O113" s="16"/>
      <c r="P113" s="16"/>
      <c r="Q113" s="16"/>
      <c r="R113" s="16"/>
      <c r="S113" s="16"/>
      <c r="T113" s="16"/>
      <c r="U113" s="16"/>
      <c r="V113" s="16"/>
      <c r="W113" s="16"/>
    </row>
    <row r="114" spans="1:23" s="92" customFormat="1" ht="20.25" customHeight="1">
      <c r="A114" s="78" t="s">
        <v>735</v>
      </c>
      <c r="B114" s="78" t="s">
        <v>758</v>
      </c>
      <c r="C114" s="78" t="s">
        <v>267</v>
      </c>
      <c r="D114" s="78" t="s">
        <v>223</v>
      </c>
      <c r="E114" s="78" t="s">
        <v>224</v>
      </c>
      <c r="F114" s="78" t="s">
        <v>283</v>
      </c>
      <c r="G114" s="78" t="s">
        <v>284</v>
      </c>
      <c r="H114" s="16">
        <v>64800</v>
      </c>
      <c r="I114" s="16">
        <v>64800</v>
      </c>
      <c r="J114" s="57"/>
      <c r="K114" s="57"/>
      <c r="L114" s="16">
        <v>64800</v>
      </c>
      <c r="M114" s="57"/>
      <c r="N114" s="16"/>
      <c r="O114" s="16"/>
      <c r="P114" s="16"/>
      <c r="Q114" s="16"/>
      <c r="R114" s="16"/>
      <c r="S114" s="16"/>
      <c r="T114" s="16"/>
      <c r="U114" s="16"/>
      <c r="V114" s="16"/>
      <c r="W114" s="16"/>
    </row>
    <row r="115" spans="1:23" s="92" customFormat="1" ht="20.25" customHeight="1">
      <c r="A115" s="78" t="s">
        <v>735</v>
      </c>
      <c r="B115" s="78" t="s">
        <v>758</v>
      </c>
      <c r="C115" s="78" t="s">
        <v>267</v>
      </c>
      <c r="D115" s="78" t="s">
        <v>245</v>
      </c>
      <c r="E115" s="78" t="s">
        <v>246</v>
      </c>
      <c r="F115" s="78" t="s">
        <v>283</v>
      </c>
      <c r="G115" s="78" t="s">
        <v>284</v>
      </c>
      <c r="H115" s="16">
        <v>123000</v>
      </c>
      <c r="I115" s="16">
        <v>123000</v>
      </c>
      <c r="J115" s="57"/>
      <c r="K115" s="57"/>
      <c r="L115" s="16">
        <v>123000</v>
      </c>
      <c r="M115" s="57"/>
      <c r="N115" s="16"/>
      <c r="O115" s="16"/>
      <c r="P115" s="16"/>
      <c r="Q115" s="16"/>
      <c r="R115" s="16"/>
      <c r="S115" s="16"/>
      <c r="T115" s="16"/>
      <c r="U115" s="16"/>
      <c r="V115" s="16"/>
      <c r="W115" s="16"/>
    </row>
    <row r="116" spans="1:23" s="92" customFormat="1" ht="20.25" customHeight="1">
      <c r="A116" s="78" t="s">
        <v>735</v>
      </c>
      <c r="B116" s="78" t="s">
        <v>758</v>
      </c>
      <c r="C116" s="78" t="s">
        <v>267</v>
      </c>
      <c r="D116" s="78" t="s">
        <v>223</v>
      </c>
      <c r="E116" s="78" t="s">
        <v>224</v>
      </c>
      <c r="F116" s="78" t="s">
        <v>305</v>
      </c>
      <c r="G116" s="78" t="s">
        <v>306</v>
      </c>
      <c r="H116" s="16">
        <v>16200</v>
      </c>
      <c r="I116" s="16">
        <v>16200</v>
      </c>
      <c r="J116" s="57"/>
      <c r="K116" s="57"/>
      <c r="L116" s="16">
        <v>16200</v>
      </c>
      <c r="M116" s="57"/>
      <c r="N116" s="16"/>
      <c r="O116" s="16"/>
      <c r="P116" s="16"/>
      <c r="Q116" s="16"/>
      <c r="R116" s="16"/>
      <c r="S116" s="16"/>
      <c r="T116" s="16"/>
      <c r="U116" s="16"/>
      <c r="V116" s="16"/>
      <c r="W116" s="16"/>
    </row>
    <row r="117" spans="1:23" s="92" customFormat="1" ht="20.25" customHeight="1">
      <c r="A117" s="78" t="s">
        <v>735</v>
      </c>
      <c r="B117" s="78" t="s">
        <v>759</v>
      </c>
      <c r="C117" s="78" t="s">
        <v>261</v>
      </c>
      <c r="D117" s="78" t="s">
        <v>245</v>
      </c>
      <c r="E117" s="78" t="s">
        <v>246</v>
      </c>
      <c r="F117" s="78" t="s">
        <v>279</v>
      </c>
      <c r="G117" s="78" t="s">
        <v>280</v>
      </c>
      <c r="H117" s="16">
        <v>15390</v>
      </c>
      <c r="I117" s="16">
        <v>15390</v>
      </c>
      <c r="J117" s="57"/>
      <c r="K117" s="57"/>
      <c r="L117" s="16">
        <v>15390</v>
      </c>
      <c r="M117" s="57"/>
      <c r="N117" s="16"/>
      <c r="O117" s="16"/>
      <c r="P117" s="16"/>
      <c r="Q117" s="16"/>
      <c r="R117" s="16"/>
      <c r="S117" s="16"/>
      <c r="T117" s="16"/>
      <c r="U117" s="16"/>
      <c r="V117" s="16"/>
      <c r="W117" s="16"/>
    </row>
    <row r="118" spans="1:23" s="92" customFormat="1" ht="20.25" customHeight="1">
      <c r="A118" s="78" t="s">
        <v>735</v>
      </c>
      <c r="B118" s="78" t="s">
        <v>760</v>
      </c>
      <c r="C118" s="78" t="s">
        <v>270</v>
      </c>
      <c r="D118" s="78" t="s">
        <v>245</v>
      </c>
      <c r="E118" s="78" t="s">
        <v>246</v>
      </c>
      <c r="F118" s="78" t="s">
        <v>307</v>
      </c>
      <c r="G118" s="78" t="s">
        <v>270</v>
      </c>
      <c r="H118" s="16">
        <v>31980</v>
      </c>
      <c r="I118" s="16">
        <v>31980</v>
      </c>
      <c r="J118" s="57"/>
      <c r="K118" s="57"/>
      <c r="L118" s="16">
        <v>31980</v>
      </c>
      <c r="M118" s="57"/>
      <c r="N118" s="16"/>
      <c r="O118" s="16"/>
      <c r="P118" s="16"/>
      <c r="Q118" s="16"/>
      <c r="R118" s="16"/>
      <c r="S118" s="16"/>
      <c r="T118" s="16"/>
      <c r="U118" s="16"/>
      <c r="V118" s="16"/>
      <c r="W118" s="16"/>
    </row>
    <row r="119" spans="1:23" s="92" customFormat="1" ht="20.25" customHeight="1">
      <c r="A119" s="78" t="s">
        <v>735</v>
      </c>
      <c r="B119" s="78" t="s">
        <v>761</v>
      </c>
      <c r="C119" s="78" t="s">
        <v>272</v>
      </c>
      <c r="D119" s="78" t="s">
        <v>245</v>
      </c>
      <c r="E119" s="78" t="s">
        <v>246</v>
      </c>
      <c r="F119" s="78" t="s">
        <v>274</v>
      </c>
      <c r="G119" s="78" t="s">
        <v>275</v>
      </c>
      <c r="H119" s="16">
        <v>1295067</v>
      </c>
      <c r="I119" s="16">
        <v>1295067</v>
      </c>
      <c r="J119" s="57"/>
      <c r="K119" s="57"/>
      <c r="L119" s="16">
        <v>1295067</v>
      </c>
      <c r="M119" s="57"/>
      <c r="N119" s="16"/>
      <c r="O119" s="16"/>
      <c r="P119" s="16"/>
      <c r="Q119" s="16"/>
      <c r="R119" s="16"/>
      <c r="S119" s="16"/>
      <c r="T119" s="16"/>
      <c r="U119" s="16"/>
      <c r="V119" s="16"/>
      <c r="W119" s="16"/>
    </row>
    <row r="120" spans="1:23" s="92" customFormat="1" ht="20.25" customHeight="1">
      <c r="A120" s="78" t="s">
        <v>735</v>
      </c>
      <c r="B120" s="78" t="s">
        <v>761</v>
      </c>
      <c r="C120" s="78" t="s">
        <v>272</v>
      </c>
      <c r="D120" s="78" t="s">
        <v>245</v>
      </c>
      <c r="E120" s="78" t="s">
        <v>246</v>
      </c>
      <c r="F120" s="78" t="s">
        <v>289</v>
      </c>
      <c r="G120" s="78" t="s">
        <v>290</v>
      </c>
      <c r="H120" s="16">
        <v>738000</v>
      </c>
      <c r="I120" s="16">
        <v>738000</v>
      </c>
      <c r="J120" s="57"/>
      <c r="K120" s="57"/>
      <c r="L120" s="16">
        <v>738000</v>
      </c>
      <c r="M120" s="57"/>
      <c r="N120" s="16"/>
      <c r="O120" s="16"/>
      <c r="P120" s="16"/>
      <c r="Q120" s="16"/>
      <c r="R120" s="16"/>
      <c r="S120" s="16"/>
      <c r="T120" s="16"/>
      <c r="U120" s="16"/>
      <c r="V120" s="16"/>
      <c r="W120" s="16"/>
    </row>
    <row r="121" spans="1:23" s="92" customFormat="1" ht="20.25" customHeight="1">
      <c r="A121" s="78" t="s">
        <v>735</v>
      </c>
      <c r="B121" s="78" t="s">
        <v>762</v>
      </c>
      <c r="C121" s="78" t="s">
        <v>273</v>
      </c>
      <c r="D121" s="78" t="s">
        <v>223</v>
      </c>
      <c r="E121" s="78" t="s">
        <v>224</v>
      </c>
      <c r="F121" s="78" t="s">
        <v>318</v>
      </c>
      <c r="G121" s="78" t="s">
        <v>319</v>
      </c>
      <c r="H121" s="16">
        <v>550800</v>
      </c>
      <c r="I121" s="16">
        <v>550800</v>
      </c>
      <c r="J121" s="57"/>
      <c r="K121" s="57"/>
      <c r="L121" s="16">
        <v>550800</v>
      </c>
      <c r="M121" s="57"/>
      <c r="N121" s="16"/>
      <c r="O121" s="16"/>
      <c r="P121" s="16"/>
      <c r="Q121" s="16"/>
      <c r="R121" s="16"/>
      <c r="S121" s="16"/>
      <c r="T121" s="16"/>
      <c r="U121" s="16"/>
      <c r="V121" s="16"/>
      <c r="W121" s="16"/>
    </row>
    <row r="122" spans="1:23" s="92" customFormat="1" ht="20.25" customHeight="1">
      <c r="A122" s="78" t="s">
        <v>735</v>
      </c>
      <c r="B122" s="78" t="s">
        <v>763</v>
      </c>
      <c r="C122" s="78" t="s">
        <v>262</v>
      </c>
      <c r="D122" s="78" t="s">
        <v>245</v>
      </c>
      <c r="E122" s="78" t="s">
        <v>246</v>
      </c>
      <c r="F122" s="78" t="s">
        <v>281</v>
      </c>
      <c r="G122" s="78" t="s">
        <v>282</v>
      </c>
      <c r="H122" s="16">
        <v>478680</v>
      </c>
      <c r="I122" s="16">
        <v>478680</v>
      </c>
      <c r="J122" s="57"/>
      <c r="K122" s="57"/>
      <c r="L122" s="16">
        <v>478680</v>
      </c>
      <c r="M122" s="57"/>
      <c r="N122" s="16"/>
      <c r="O122" s="16"/>
      <c r="P122" s="16"/>
      <c r="Q122" s="16"/>
      <c r="R122" s="16"/>
      <c r="S122" s="16"/>
      <c r="T122" s="16"/>
      <c r="U122" s="16"/>
      <c r="V122" s="16"/>
      <c r="W122" s="16"/>
    </row>
    <row r="123" spans="1:23" s="92" customFormat="1" ht="20.25" customHeight="1">
      <c r="A123" s="78" t="s">
        <v>735</v>
      </c>
      <c r="B123" s="78" t="s">
        <v>763</v>
      </c>
      <c r="C123" s="78" t="s">
        <v>262</v>
      </c>
      <c r="D123" s="78" t="s">
        <v>245</v>
      </c>
      <c r="E123" s="78" t="s">
        <v>246</v>
      </c>
      <c r="F123" s="78" t="s">
        <v>281</v>
      </c>
      <c r="G123" s="78" t="s">
        <v>282</v>
      </c>
      <c r="H123" s="16">
        <v>162559.32</v>
      </c>
      <c r="I123" s="16">
        <v>162559.32</v>
      </c>
      <c r="J123" s="57"/>
      <c r="K123" s="57"/>
      <c r="L123" s="16">
        <v>162559.32</v>
      </c>
      <c r="M123" s="57"/>
      <c r="N123" s="16"/>
      <c r="O123" s="16"/>
      <c r="P123" s="16"/>
      <c r="Q123" s="16"/>
      <c r="R123" s="16"/>
      <c r="S123" s="16"/>
      <c r="T123" s="16"/>
      <c r="U123" s="16"/>
      <c r="V123" s="16"/>
      <c r="W123" s="16"/>
    </row>
    <row r="124" spans="1:23" s="92" customFormat="1" ht="20.25" customHeight="1">
      <c r="A124" s="78" t="s">
        <v>735</v>
      </c>
      <c r="B124" s="78" t="s">
        <v>764</v>
      </c>
      <c r="C124" s="78" t="s">
        <v>264</v>
      </c>
      <c r="D124" s="78" t="s">
        <v>223</v>
      </c>
      <c r="E124" s="78" t="s">
        <v>224</v>
      </c>
      <c r="F124" s="78" t="s">
        <v>283</v>
      </c>
      <c r="G124" s="78" t="s">
        <v>284</v>
      </c>
      <c r="H124" s="16">
        <v>10800</v>
      </c>
      <c r="I124" s="16">
        <v>10800</v>
      </c>
      <c r="J124" s="57"/>
      <c r="K124" s="57"/>
      <c r="L124" s="16">
        <v>10800</v>
      </c>
      <c r="M124" s="57"/>
      <c r="N124" s="16"/>
      <c r="O124" s="16"/>
      <c r="P124" s="16"/>
      <c r="Q124" s="16"/>
      <c r="R124" s="16"/>
      <c r="S124" s="16"/>
      <c r="T124" s="16"/>
      <c r="U124" s="16"/>
      <c r="V124" s="16"/>
      <c r="W124" s="16"/>
    </row>
    <row r="125" spans="1:23" s="92" customFormat="1" ht="20.25" customHeight="1">
      <c r="A125" s="78" t="s">
        <v>735</v>
      </c>
      <c r="B125" s="78" t="s">
        <v>765</v>
      </c>
      <c r="C125" s="78" t="s">
        <v>263</v>
      </c>
      <c r="D125" s="78" t="s">
        <v>245</v>
      </c>
      <c r="E125" s="78" t="s">
        <v>246</v>
      </c>
      <c r="F125" s="78" t="s">
        <v>277</v>
      </c>
      <c r="G125" s="78" t="s">
        <v>278</v>
      </c>
      <c r="H125" s="16">
        <v>144000</v>
      </c>
      <c r="I125" s="16">
        <v>144000</v>
      </c>
      <c r="J125" s="57"/>
      <c r="K125" s="57"/>
      <c r="L125" s="16">
        <v>144000</v>
      </c>
      <c r="M125" s="57"/>
      <c r="N125" s="16"/>
      <c r="O125" s="16"/>
      <c r="P125" s="16"/>
      <c r="Q125" s="16"/>
      <c r="R125" s="16"/>
      <c r="S125" s="16"/>
      <c r="T125" s="16"/>
      <c r="U125" s="16"/>
      <c r="V125" s="16"/>
      <c r="W125" s="16"/>
    </row>
    <row r="126" spans="1:23" s="92" customFormat="1" ht="20.25" customHeight="1">
      <c r="A126" s="78" t="s">
        <v>736</v>
      </c>
      <c r="B126" s="78" t="s">
        <v>766</v>
      </c>
      <c r="C126" s="78" t="s">
        <v>266</v>
      </c>
      <c r="D126" s="78" t="s">
        <v>237</v>
      </c>
      <c r="E126" s="78" t="s">
        <v>238</v>
      </c>
      <c r="F126" s="78" t="s">
        <v>285</v>
      </c>
      <c r="G126" s="78" t="s">
        <v>286</v>
      </c>
      <c r="H126" s="16">
        <v>433668</v>
      </c>
      <c r="I126" s="16">
        <v>433668</v>
      </c>
      <c r="J126" s="16"/>
      <c r="K126" s="16"/>
      <c r="L126" s="16">
        <v>433668</v>
      </c>
      <c r="M126" s="16"/>
      <c r="N126" s="16"/>
      <c r="O126" s="16"/>
      <c r="P126" s="16"/>
      <c r="Q126" s="16"/>
      <c r="R126" s="16"/>
      <c r="S126" s="16"/>
      <c r="T126" s="16"/>
      <c r="U126" s="16"/>
      <c r="V126" s="16"/>
      <c r="W126" s="16"/>
    </row>
    <row r="127" spans="1:23" s="92" customFormat="1" ht="20.25" customHeight="1">
      <c r="A127" s="78" t="s">
        <v>736</v>
      </c>
      <c r="B127" s="78" t="s">
        <v>766</v>
      </c>
      <c r="C127" s="78" t="s">
        <v>266</v>
      </c>
      <c r="D127" s="78" t="s">
        <v>237</v>
      </c>
      <c r="E127" s="78" t="s">
        <v>238</v>
      </c>
      <c r="F127" s="78" t="s">
        <v>287</v>
      </c>
      <c r="G127" s="78" t="s">
        <v>288</v>
      </c>
      <c r="H127" s="16">
        <v>120</v>
      </c>
      <c r="I127" s="16">
        <v>120</v>
      </c>
      <c r="J127" s="57"/>
      <c r="K127" s="57"/>
      <c r="L127" s="16">
        <v>120</v>
      </c>
      <c r="M127" s="57"/>
      <c r="N127" s="16"/>
      <c r="O127" s="16"/>
      <c r="P127" s="16"/>
      <c r="Q127" s="16"/>
      <c r="R127" s="16"/>
      <c r="S127" s="16"/>
      <c r="T127" s="16"/>
      <c r="U127" s="16"/>
      <c r="V127" s="16"/>
      <c r="W127" s="16"/>
    </row>
    <row r="128" spans="1:23" s="92" customFormat="1" ht="20.25" customHeight="1">
      <c r="A128" s="78" t="s">
        <v>736</v>
      </c>
      <c r="B128" s="78" t="s">
        <v>766</v>
      </c>
      <c r="C128" s="78" t="s">
        <v>266</v>
      </c>
      <c r="D128" s="78" t="s">
        <v>237</v>
      </c>
      <c r="E128" s="78" t="s">
        <v>238</v>
      </c>
      <c r="F128" s="78" t="s">
        <v>274</v>
      </c>
      <c r="G128" s="78" t="s">
        <v>275</v>
      </c>
      <c r="H128" s="16">
        <v>36139</v>
      </c>
      <c r="I128" s="16">
        <v>36139</v>
      </c>
      <c r="J128" s="57"/>
      <c r="K128" s="57"/>
      <c r="L128" s="16">
        <v>36139</v>
      </c>
      <c r="M128" s="57"/>
      <c r="N128" s="16"/>
      <c r="O128" s="16"/>
      <c r="P128" s="16"/>
      <c r="Q128" s="16"/>
      <c r="R128" s="16"/>
      <c r="S128" s="16"/>
      <c r="T128" s="16"/>
      <c r="U128" s="16"/>
      <c r="V128" s="16"/>
      <c r="W128" s="16"/>
    </row>
    <row r="129" spans="1:23" s="92" customFormat="1" ht="20.25" customHeight="1">
      <c r="A129" s="78" t="s">
        <v>736</v>
      </c>
      <c r="B129" s="78" t="s">
        <v>766</v>
      </c>
      <c r="C129" s="78" t="s">
        <v>266</v>
      </c>
      <c r="D129" s="78" t="s">
        <v>237</v>
      </c>
      <c r="E129" s="78" t="s">
        <v>238</v>
      </c>
      <c r="F129" s="78" t="s">
        <v>274</v>
      </c>
      <c r="G129" s="78" t="s">
        <v>275</v>
      </c>
      <c r="H129" s="16">
        <v>3000</v>
      </c>
      <c r="I129" s="16">
        <v>3000</v>
      </c>
      <c r="J129" s="57"/>
      <c r="K129" s="57"/>
      <c r="L129" s="16">
        <v>3000</v>
      </c>
      <c r="M129" s="57"/>
      <c r="N129" s="16"/>
      <c r="O129" s="16"/>
      <c r="P129" s="16"/>
      <c r="Q129" s="16"/>
      <c r="R129" s="16"/>
      <c r="S129" s="16"/>
      <c r="T129" s="16"/>
      <c r="U129" s="16"/>
      <c r="V129" s="16"/>
      <c r="W129" s="16"/>
    </row>
    <row r="130" spans="1:23" s="92" customFormat="1" ht="20.25" customHeight="1">
      <c r="A130" s="78" t="s">
        <v>736</v>
      </c>
      <c r="B130" s="78" t="s">
        <v>766</v>
      </c>
      <c r="C130" s="78" t="s">
        <v>266</v>
      </c>
      <c r="D130" s="78" t="s">
        <v>237</v>
      </c>
      <c r="E130" s="78" t="s">
        <v>238</v>
      </c>
      <c r="F130" s="78" t="s">
        <v>289</v>
      </c>
      <c r="G130" s="78" t="s">
        <v>290</v>
      </c>
      <c r="H130" s="16">
        <v>104520</v>
      </c>
      <c r="I130" s="16">
        <v>104520</v>
      </c>
      <c r="J130" s="57"/>
      <c r="K130" s="57"/>
      <c r="L130" s="16">
        <v>104520</v>
      </c>
      <c r="M130" s="57"/>
      <c r="N130" s="16"/>
      <c r="O130" s="16"/>
      <c r="P130" s="16"/>
      <c r="Q130" s="16"/>
      <c r="R130" s="16"/>
      <c r="S130" s="16"/>
      <c r="T130" s="16"/>
      <c r="U130" s="16"/>
      <c r="V130" s="16"/>
      <c r="W130" s="16"/>
    </row>
    <row r="131" spans="1:23" s="92" customFormat="1" ht="20.25" customHeight="1">
      <c r="A131" s="78" t="s">
        <v>736</v>
      </c>
      <c r="B131" s="78" t="s">
        <v>766</v>
      </c>
      <c r="C131" s="78" t="s">
        <v>266</v>
      </c>
      <c r="D131" s="78" t="s">
        <v>237</v>
      </c>
      <c r="E131" s="78" t="s">
        <v>238</v>
      </c>
      <c r="F131" s="78" t="s">
        <v>289</v>
      </c>
      <c r="G131" s="78" t="s">
        <v>290</v>
      </c>
      <c r="H131" s="16">
        <v>411828</v>
      </c>
      <c r="I131" s="16">
        <v>411828</v>
      </c>
      <c r="J131" s="57"/>
      <c r="K131" s="57"/>
      <c r="L131" s="16">
        <v>411828</v>
      </c>
      <c r="M131" s="57"/>
      <c r="N131" s="16"/>
      <c r="O131" s="16"/>
      <c r="P131" s="16"/>
      <c r="Q131" s="16"/>
      <c r="R131" s="16"/>
      <c r="S131" s="16"/>
      <c r="T131" s="16"/>
      <c r="U131" s="16"/>
      <c r="V131" s="16"/>
      <c r="W131" s="16"/>
    </row>
    <row r="132" spans="1:23" s="92" customFormat="1" ht="20.25" customHeight="1">
      <c r="A132" s="78" t="s">
        <v>736</v>
      </c>
      <c r="B132" s="78" t="s">
        <v>767</v>
      </c>
      <c r="C132" s="78" t="s">
        <v>271</v>
      </c>
      <c r="D132" s="78" t="s">
        <v>225</v>
      </c>
      <c r="E132" s="78" t="s">
        <v>226</v>
      </c>
      <c r="F132" s="78" t="s">
        <v>308</v>
      </c>
      <c r="G132" s="78" t="s">
        <v>309</v>
      </c>
      <c r="H132" s="16">
        <v>263303</v>
      </c>
      <c r="I132" s="16">
        <v>263303</v>
      </c>
      <c r="J132" s="57"/>
      <c r="K132" s="57"/>
      <c r="L132" s="16">
        <v>263303</v>
      </c>
      <c r="M132" s="57"/>
      <c r="N132" s="16"/>
      <c r="O132" s="16"/>
      <c r="P132" s="16"/>
      <c r="Q132" s="16"/>
      <c r="R132" s="16"/>
      <c r="S132" s="16"/>
      <c r="T132" s="16"/>
      <c r="U132" s="16"/>
      <c r="V132" s="16"/>
      <c r="W132" s="16"/>
    </row>
    <row r="133" spans="1:23" s="92" customFormat="1" ht="20.25" customHeight="1">
      <c r="A133" s="78" t="s">
        <v>736</v>
      </c>
      <c r="B133" s="78" t="s">
        <v>767</v>
      </c>
      <c r="C133" s="78" t="s">
        <v>271</v>
      </c>
      <c r="D133" s="78" t="s">
        <v>227</v>
      </c>
      <c r="E133" s="78" t="s">
        <v>228</v>
      </c>
      <c r="F133" s="78" t="s">
        <v>310</v>
      </c>
      <c r="G133" s="78" t="s">
        <v>311</v>
      </c>
      <c r="H133" s="16">
        <v>82720</v>
      </c>
      <c r="I133" s="16">
        <v>82720</v>
      </c>
      <c r="J133" s="57"/>
      <c r="K133" s="57"/>
      <c r="L133" s="16">
        <v>82720</v>
      </c>
      <c r="M133" s="57"/>
      <c r="N133" s="16"/>
      <c r="O133" s="16"/>
      <c r="P133" s="16"/>
      <c r="Q133" s="16"/>
      <c r="R133" s="16"/>
      <c r="S133" s="16"/>
      <c r="T133" s="16"/>
      <c r="U133" s="16"/>
      <c r="V133" s="16"/>
      <c r="W133" s="16"/>
    </row>
    <row r="134" spans="1:23" s="92" customFormat="1" ht="20.25" customHeight="1">
      <c r="A134" s="78" t="s">
        <v>736</v>
      </c>
      <c r="B134" s="78" t="s">
        <v>767</v>
      </c>
      <c r="C134" s="78" t="s">
        <v>271</v>
      </c>
      <c r="D134" s="78" t="s">
        <v>737</v>
      </c>
      <c r="E134" s="78" t="s">
        <v>738</v>
      </c>
      <c r="F134" s="78" t="s">
        <v>312</v>
      </c>
      <c r="G134" s="78" t="s">
        <v>313</v>
      </c>
      <c r="H134" s="16">
        <v>91544.52</v>
      </c>
      <c r="I134" s="16">
        <v>91544.52</v>
      </c>
      <c r="J134" s="57"/>
      <c r="K134" s="57"/>
      <c r="L134" s="16">
        <v>91544.52</v>
      </c>
      <c r="M134" s="57"/>
      <c r="N134" s="16"/>
      <c r="O134" s="16"/>
      <c r="P134" s="16"/>
      <c r="Q134" s="16"/>
      <c r="R134" s="16"/>
      <c r="S134" s="16"/>
      <c r="T134" s="16"/>
      <c r="U134" s="16"/>
      <c r="V134" s="16"/>
      <c r="W134" s="16"/>
    </row>
    <row r="135" spans="1:23" s="92" customFormat="1" ht="20.25" customHeight="1">
      <c r="A135" s="78" t="s">
        <v>736</v>
      </c>
      <c r="B135" s="78" t="s">
        <v>767</v>
      </c>
      <c r="C135" s="78" t="s">
        <v>271</v>
      </c>
      <c r="D135" s="78" t="s">
        <v>231</v>
      </c>
      <c r="E135" s="78" t="s">
        <v>232</v>
      </c>
      <c r="F135" s="78" t="s">
        <v>314</v>
      </c>
      <c r="G135" s="78" t="s">
        <v>315</v>
      </c>
      <c r="H135" s="16">
        <v>64148.88</v>
      </c>
      <c r="I135" s="16">
        <v>64148.88</v>
      </c>
      <c r="J135" s="57"/>
      <c r="K135" s="57"/>
      <c r="L135" s="16">
        <v>64148.88</v>
      </c>
      <c r="M135" s="57"/>
      <c r="N135" s="16"/>
      <c r="O135" s="16"/>
      <c r="P135" s="16"/>
      <c r="Q135" s="16"/>
      <c r="R135" s="16"/>
      <c r="S135" s="16"/>
      <c r="T135" s="16"/>
      <c r="U135" s="16"/>
      <c r="V135" s="16"/>
      <c r="W135" s="16"/>
    </row>
    <row r="136" spans="1:23" s="92" customFormat="1" ht="20.25" customHeight="1">
      <c r="A136" s="78" t="s">
        <v>736</v>
      </c>
      <c r="B136" s="78" t="s">
        <v>767</v>
      </c>
      <c r="C136" s="78" t="s">
        <v>271</v>
      </c>
      <c r="D136" s="78" t="s">
        <v>233</v>
      </c>
      <c r="E136" s="78" t="s">
        <v>234</v>
      </c>
      <c r="F136" s="78" t="s">
        <v>316</v>
      </c>
      <c r="G136" s="78" t="s">
        <v>317</v>
      </c>
      <c r="H136" s="16">
        <v>26000</v>
      </c>
      <c r="I136" s="16">
        <v>26000</v>
      </c>
      <c r="J136" s="57"/>
      <c r="K136" s="57"/>
      <c r="L136" s="16">
        <v>26000</v>
      </c>
      <c r="M136" s="57"/>
      <c r="N136" s="16"/>
      <c r="O136" s="16"/>
      <c r="P136" s="16"/>
      <c r="Q136" s="16"/>
      <c r="R136" s="16"/>
      <c r="S136" s="16"/>
      <c r="T136" s="16"/>
      <c r="U136" s="16"/>
      <c r="V136" s="16"/>
      <c r="W136" s="16"/>
    </row>
    <row r="137" spans="1:23" s="92" customFormat="1" ht="20.25" customHeight="1">
      <c r="A137" s="78" t="s">
        <v>736</v>
      </c>
      <c r="B137" s="78" t="s">
        <v>767</v>
      </c>
      <c r="C137" s="78" t="s">
        <v>271</v>
      </c>
      <c r="D137" s="78" t="s">
        <v>233</v>
      </c>
      <c r="E137" s="78" t="s">
        <v>234</v>
      </c>
      <c r="F137" s="78" t="s">
        <v>316</v>
      </c>
      <c r="G137" s="78" t="s">
        <v>317</v>
      </c>
      <c r="H137" s="16">
        <v>2134.3200000000002</v>
      </c>
      <c r="I137" s="16">
        <v>2134.3200000000002</v>
      </c>
      <c r="J137" s="57"/>
      <c r="K137" s="57"/>
      <c r="L137" s="16">
        <v>2134.3200000000002</v>
      </c>
      <c r="M137" s="57"/>
      <c r="N137" s="16"/>
      <c r="O137" s="16"/>
      <c r="P137" s="16"/>
      <c r="Q137" s="16"/>
      <c r="R137" s="16"/>
      <c r="S137" s="16"/>
      <c r="T137" s="16"/>
      <c r="U137" s="16"/>
      <c r="V137" s="16"/>
      <c r="W137" s="16"/>
    </row>
    <row r="138" spans="1:23" s="92" customFormat="1" ht="20.25" customHeight="1">
      <c r="A138" s="78" t="s">
        <v>736</v>
      </c>
      <c r="B138" s="78" t="s">
        <v>768</v>
      </c>
      <c r="C138" s="78" t="s">
        <v>254</v>
      </c>
      <c r="D138" s="78" t="s">
        <v>253</v>
      </c>
      <c r="E138" s="78" t="s">
        <v>254</v>
      </c>
      <c r="F138" s="78" t="s">
        <v>276</v>
      </c>
      <c r="G138" s="78" t="s">
        <v>254</v>
      </c>
      <c r="H138" s="16">
        <v>179700</v>
      </c>
      <c r="I138" s="16">
        <v>179700</v>
      </c>
      <c r="J138" s="57"/>
      <c r="K138" s="57"/>
      <c r="L138" s="16">
        <v>179700</v>
      </c>
      <c r="M138" s="57"/>
      <c r="N138" s="16"/>
      <c r="O138" s="16"/>
      <c r="P138" s="16"/>
      <c r="Q138" s="16"/>
      <c r="R138" s="16"/>
      <c r="S138" s="16"/>
      <c r="T138" s="16"/>
      <c r="U138" s="16"/>
      <c r="V138" s="16"/>
      <c r="W138" s="16"/>
    </row>
    <row r="139" spans="1:23" s="92" customFormat="1" ht="20.25" customHeight="1">
      <c r="A139" s="78" t="s">
        <v>736</v>
      </c>
      <c r="B139" s="78" t="s">
        <v>769</v>
      </c>
      <c r="C139" s="78" t="s">
        <v>270</v>
      </c>
      <c r="D139" s="78" t="s">
        <v>237</v>
      </c>
      <c r="E139" s="78" t="s">
        <v>238</v>
      </c>
      <c r="F139" s="78" t="s">
        <v>307</v>
      </c>
      <c r="G139" s="78" t="s">
        <v>270</v>
      </c>
      <c r="H139" s="16">
        <v>8580</v>
      </c>
      <c r="I139" s="16">
        <v>8580</v>
      </c>
      <c r="J139" s="57"/>
      <c r="K139" s="57"/>
      <c r="L139" s="16">
        <v>8580</v>
      </c>
      <c r="M139" s="57"/>
      <c r="N139" s="16"/>
      <c r="O139" s="16"/>
      <c r="P139" s="16"/>
      <c r="Q139" s="16"/>
      <c r="R139" s="16"/>
      <c r="S139" s="16"/>
      <c r="T139" s="16"/>
      <c r="U139" s="16"/>
      <c r="V139" s="16"/>
      <c r="W139" s="16"/>
    </row>
    <row r="140" spans="1:23" s="92" customFormat="1" ht="20.25" customHeight="1">
      <c r="A140" s="78" t="s">
        <v>736</v>
      </c>
      <c r="B140" s="78" t="s">
        <v>770</v>
      </c>
      <c r="C140" s="78" t="s">
        <v>267</v>
      </c>
      <c r="D140" s="78" t="s">
        <v>237</v>
      </c>
      <c r="E140" s="78" t="s">
        <v>238</v>
      </c>
      <c r="F140" s="78" t="s">
        <v>291</v>
      </c>
      <c r="G140" s="78" t="s">
        <v>292</v>
      </c>
      <c r="H140" s="16">
        <v>13940</v>
      </c>
      <c r="I140" s="16">
        <v>13940</v>
      </c>
      <c r="J140" s="57"/>
      <c r="K140" s="57"/>
      <c r="L140" s="16">
        <v>13940</v>
      </c>
      <c r="M140" s="57"/>
      <c r="N140" s="16"/>
      <c r="O140" s="16"/>
      <c r="P140" s="16"/>
      <c r="Q140" s="16"/>
      <c r="R140" s="16"/>
      <c r="S140" s="16"/>
      <c r="T140" s="16"/>
      <c r="U140" s="16"/>
      <c r="V140" s="16"/>
      <c r="W140" s="16"/>
    </row>
    <row r="141" spans="1:23" s="92" customFormat="1" ht="20.25" customHeight="1">
      <c r="A141" s="78" t="s">
        <v>736</v>
      </c>
      <c r="B141" s="78" t="s">
        <v>770</v>
      </c>
      <c r="C141" s="78" t="s">
        <v>267</v>
      </c>
      <c r="D141" s="78" t="s">
        <v>237</v>
      </c>
      <c r="E141" s="78" t="s">
        <v>238</v>
      </c>
      <c r="F141" s="78" t="s">
        <v>291</v>
      </c>
      <c r="G141" s="78" t="s">
        <v>292</v>
      </c>
      <c r="H141" s="16">
        <v>4950</v>
      </c>
      <c r="I141" s="16">
        <v>4950</v>
      </c>
      <c r="J141" s="57"/>
      <c r="K141" s="57"/>
      <c r="L141" s="16">
        <v>4950</v>
      </c>
      <c r="M141" s="57"/>
      <c r="N141" s="16"/>
      <c r="O141" s="16"/>
      <c r="P141" s="16"/>
      <c r="Q141" s="16"/>
      <c r="R141" s="16"/>
      <c r="S141" s="16"/>
      <c r="T141" s="16"/>
      <c r="U141" s="16"/>
      <c r="V141" s="16"/>
      <c r="W141" s="16"/>
    </row>
    <row r="142" spans="1:23" s="92" customFormat="1" ht="20.25" customHeight="1">
      <c r="A142" s="78" t="s">
        <v>736</v>
      </c>
      <c r="B142" s="78" t="s">
        <v>770</v>
      </c>
      <c r="C142" s="78" t="s">
        <v>267</v>
      </c>
      <c r="D142" s="78" t="s">
        <v>237</v>
      </c>
      <c r="E142" s="78" t="s">
        <v>238</v>
      </c>
      <c r="F142" s="78" t="s">
        <v>291</v>
      </c>
      <c r="G142" s="78" t="s">
        <v>292</v>
      </c>
      <c r="H142" s="16">
        <v>3000</v>
      </c>
      <c r="I142" s="16">
        <v>3000</v>
      </c>
      <c r="J142" s="57"/>
      <c r="K142" s="57"/>
      <c r="L142" s="16">
        <v>3000</v>
      </c>
      <c r="M142" s="57"/>
      <c r="N142" s="16"/>
      <c r="O142" s="16"/>
      <c r="P142" s="16"/>
      <c r="Q142" s="16"/>
      <c r="R142" s="16"/>
      <c r="S142" s="16"/>
      <c r="T142" s="16"/>
      <c r="U142" s="16"/>
      <c r="V142" s="16"/>
      <c r="W142" s="16"/>
    </row>
    <row r="143" spans="1:23" s="92" customFormat="1" ht="20.25" customHeight="1">
      <c r="A143" s="78" t="s">
        <v>736</v>
      </c>
      <c r="B143" s="78" t="s">
        <v>770</v>
      </c>
      <c r="C143" s="78" t="s">
        <v>267</v>
      </c>
      <c r="D143" s="78" t="s">
        <v>237</v>
      </c>
      <c r="E143" s="78" t="s">
        <v>238</v>
      </c>
      <c r="F143" s="78" t="s">
        <v>293</v>
      </c>
      <c r="G143" s="78" t="s">
        <v>294</v>
      </c>
      <c r="H143" s="16">
        <v>4037</v>
      </c>
      <c r="I143" s="16">
        <v>4037</v>
      </c>
      <c r="J143" s="57"/>
      <c r="K143" s="57"/>
      <c r="L143" s="16">
        <v>4037</v>
      </c>
      <c r="M143" s="57"/>
      <c r="N143" s="16"/>
      <c r="O143" s="16"/>
      <c r="P143" s="16"/>
      <c r="Q143" s="16"/>
      <c r="R143" s="16"/>
      <c r="S143" s="16"/>
      <c r="T143" s="16"/>
      <c r="U143" s="16"/>
      <c r="V143" s="16"/>
      <c r="W143" s="16"/>
    </row>
    <row r="144" spans="1:23" s="92" customFormat="1" ht="20.25" customHeight="1">
      <c r="A144" s="78" t="s">
        <v>736</v>
      </c>
      <c r="B144" s="78" t="s">
        <v>770</v>
      </c>
      <c r="C144" s="78" t="s">
        <v>267</v>
      </c>
      <c r="D144" s="78" t="s">
        <v>237</v>
      </c>
      <c r="E144" s="78" t="s">
        <v>238</v>
      </c>
      <c r="F144" s="78" t="s">
        <v>293</v>
      </c>
      <c r="G144" s="78" t="s">
        <v>294</v>
      </c>
      <c r="H144" s="16">
        <v>4180</v>
      </c>
      <c r="I144" s="16">
        <v>4180</v>
      </c>
      <c r="J144" s="57"/>
      <c r="K144" s="57"/>
      <c r="L144" s="16">
        <v>4180</v>
      </c>
      <c r="M144" s="57"/>
      <c r="N144" s="16"/>
      <c r="O144" s="16"/>
      <c r="P144" s="16"/>
      <c r="Q144" s="16"/>
      <c r="R144" s="16"/>
      <c r="S144" s="16"/>
      <c r="T144" s="16"/>
      <c r="U144" s="16"/>
      <c r="V144" s="16"/>
      <c r="W144" s="16"/>
    </row>
    <row r="145" spans="1:23" s="92" customFormat="1" ht="20.25" customHeight="1">
      <c r="A145" s="78" t="s">
        <v>736</v>
      </c>
      <c r="B145" s="78" t="s">
        <v>770</v>
      </c>
      <c r="C145" s="78" t="s">
        <v>267</v>
      </c>
      <c r="D145" s="78" t="s">
        <v>237</v>
      </c>
      <c r="E145" s="78" t="s">
        <v>238</v>
      </c>
      <c r="F145" s="78" t="s">
        <v>295</v>
      </c>
      <c r="G145" s="78" t="s">
        <v>296</v>
      </c>
      <c r="H145" s="16">
        <v>6237</v>
      </c>
      <c r="I145" s="16">
        <v>6237</v>
      </c>
      <c r="J145" s="57"/>
      <c r="K145" s="57"/>
      <c r="L145" s="16">
        <v>6237</v>
      </c>
      <c r="M145" s="57"/>
      <c r="N145" s="16"/>
      <c r="O145" s="16"/>
      <c r="P145" s="16"/>
      <c r="Q145" s="16"/>
      <c r="R145" s="16"/>
      <c r="S145" s="16"/>
      <c r="T145" s="16"/>
      <c r="U145" s="16"/>
      <c r="V145" s="16"/>
      <c r="W145" s="16"/>
    </row>
    <row r="146" spans="1:23" s="92" customFormat="1" ht="20.25" customHeight="1">
      <c r="A146" s="78" t="s">
        <v>736</v>
      </c>
      <c r="B146" s="78" t="s">
        <v>770</v>
      </c>
      <c r="C146" s="78" t="s">
        <v>267</v>
      </c>
      <c r="D146" s="78" t="s">
        <v>237</v>
      </c>
      <c r="E146" s="78" t="s">
        <v>238</v>
      </c>
      <c r="F146" s="78" t="s">
        <v>297</v>
      </c>
      <c r="G146" s="78" t="s">
        <v>298</v>
      </c>
      <c r="H146" s="16">
        <v>10560</v>
      </c>
      <c r="I146" s="16">
        <v>10560</v>
      </c>
      <c r="J146" s="57"/>
      <c r="K146" s="57"/>
      <c r="L146" s="16">
        <v>10560</v>
      </c>
      <c r="M146" s="57"/>
      <c r="N146" s="16"/>
      <c r="O146" s="16"/>
      <c r="P146" s="16"/>
      <c r="Q146" s="16"/>
      <c r="R146" s="16"/>
      <c r="S146" s="16"/>
      <c r="T146" s="16"/>
      <c r="U146" s="16"/>
      <c r="V146" s="16"/>
      <c r="W146" s="16"/>
    </row>
    <row r="147" spans="1:23" s="92" customFormat="1" ht="20.25" customHeight="1">
      <c r="A147" s="78" t="s">
        <v>736</v>
      </c>
      <c r="B147" s="78" t="s">
        <v>770</v>
      </c>
      <c r="C147" s="78" t="s">
        <v>267</v>
      </c>
      <c r="D147" s="78" t="s">
        <v>237</v>
      </c>
      <c r="E147" s="78" t="s">
        <v>238</v>
      </c>
      <c r="F147" s="78" t="s">
        <v>299</v>
      </c>
      <c r="G147" s="78" t="s">
        <v>300</v>
      </c>
      <c r="H147" s="16">
        <v>13200</v>
      </c>
      <c r="I147" s="16">
        <v>13200</v>
      </c>
      <c r="J147" s="57"/>
      <c r="K147" s="57"/>
      <c r="L147" s="16">
        <v>13200</v>
      </c>
      <c r="M147" s="57"/>
      <c r="N147" s="16"/>
      <c r="O147" s="16"/>
      <c r="P147" s="16"/>
      <c r="Q147" s="16"/>
      <c r="R147" s="16"/>
      <c r="S147" s="16"/>
      <c r="T147" s="16"/>
      <c r="U147" s="16"/>
      <c r="V147" s="16"/>
      <c r="W147" s="16"/>
    </row>
    <row r="148" spans="1:23" s="92" customFormat="1" ht="20.25" customHeight="1">
      <c r="A148" s="78" t="s">
        <v>736</v>
      </c>
      <c r="B148" s="78" t="s">
        <v>770</v>
      </c>
      <c r="C148" s="78" t="s">
        <v>267</v>
      </c>
      <c r="D148" s="78" t="s">
        <v>237</v>
      </c>
      <c r="E148" s="78" t="s">
        <v>238</v>
      </c>
      <c r="F148" s="78" t="s">
        <v>301</v>
      </c>
      <c r="G148" s="78" t="s">
        <v>302</v>
      </c>
      <c r="H148" s="16">
        <v>14850</v>
      </c>
      <c r="I148" s="16">
        <v>14850</v>
      </c>
      <c r="J148" s="57"/>
      <c r="K148" s="57"/>
      <c r="L148" s="16">
        <v>14850</v>
      </c>
      <c r="M148" s="57"/>
      <c r="N148" s="16"/>
      <c r="O148" s="16"/>
      <c r="P148" s="16"/>
      <c r="Q148" s="16"/>
      <c r="R148" s="16"/>
      <c r="S148" s="16"/>
      <c r="T148" s="16"/>
      <c r="U148" s="16"/>
      <c r="V148" s="16"/>
      <c r="W148" s="16"/>
    </row>
    <row r="149" spans="1:23" s="92" customFormat="1" ht="20.25" customHeight="1">
      <c r="A149" s="78" t="s">
        <v>736</v>
      </c>
      <c r="B149" s="78" t="s">
        <v>770</v>
      </c>
      <c r="C149" s="78" t="s">
        <v>267</v>
      </c>
      <c r="D149" s="78" t="s">
        <v>237</v>
      </c>
      <c r="E149" s="78" t="s">
        <v>238</v>
      </c>
      <c r="F149" s="78" t="s">
        <v>349</v>
      </c>
      <c r="G149" s="78" t="s">
        <v>350</v>
      </c>
      <c r="H149" s="16">
        <v>15620</v>
      </c>
      <c r="I149" s="16">
        <v>15620</v>
      </c>
      <c r="J149" s="57"/>
      <c r="K149" s="57"/>
      <c r="L149" s="16">
        <v>15620</v>
      </c>
      <c r="M149" s="57"/>
      <c r="N149" s="16"/>
      <c r="O149" s="16"/>
      <c r="P149" s="16"/>
      <c r="Q149" s="16"/>
      <c r="R149" s="16"/>
      <c r="S149" s="16"/>
      <c r="T149" s="16"/>
      <c r="U149" s="16"/>
      <c r="V149" s="16"/>
      <c r="W149" s="16"/>
    </row>
    <row r="150" spans="1:23" s="92" customFormat="1" ht="20.25" customHeight="1">
      <c r="A150" s="78" t="s">
        <v>736</v>
      </c>
      <c r="B150" s="78" t="s">
        <v>770</v>
      </c>
      <c r="C150" s="78" t="s">
        <v>267</v>
      </c>
      <c r="D150" s="78" t="s">
        <v>237</v>
      </c>
      <c r="E150" s="78" t="s">
        <v>238</v>
      </c>
      <c r="F150" s="78" t="s">
        <v>303</v>
      </c>
      <c r="G150" s="78" t="s">
        <v>304</v>
      </c>
      <c r="H150" s="16">
        <v>4180</v>
      </c>
      <c r="I150" s="16">
        <v>4180</v>
      </c>
      <c r="J150" s="57"/>
      <c r="K150" s="57"/>
      <c r="L150" s="16">
        <v>4180</v>
      </c>
      <c r="M150" s="57"/>
      <c r="N150" s="16"/>
      <c r="O150" s="16"/>
      <c r="P150" s="16"/>
      <c r="Q150" s="16"/>
      <c r="R150" s="16"/>
      <c r="S150" s="16"/>
      <c r="T150" s="16"/>
      <c r="U150" s="16"/>
      <c r="V150" s="16"/>
      <c r="W150" s="16"/>
    </row>
    <row r="151" spans="1:23" s="92" customFormat="1" ht="20.25" customHeight="1">
      <c r="A151" s="78" t="s">
        <v>736</v>
      </c>
      <c r="B151" s="78" t="s">
        <v>770</v>
      </c>
      <c r="C151" s="78" t="s">
        <v>267</v>
      </c>
      <c r="D151" s="78" t="s">
        <v>223</v>
      </c>
      <c r="E151" s="78" t="s">
        <v>224</v>
      </c>
      <c r="F151" s="78" t="s">
        <v>283</v>
      </c>
      <c r="G151" s="78" t="s">
        <v>284</v>
      </c>
      <c r="H151" s="16">
        <v>7200</v>
      </c>
      <c r="I151" s="16">
        <v>7200</v>
      </c>
      <c r="J151" s="57"/>
      <c r="K151" s="57"/>
      <c r="L151" s="16">
        <v>7200</v>
      </c>
      <c r="M151" s="57"/>
      <c r="N151" s="16"/>
      <c r="O151" s="16"/>
      <c r="P151" s="16"/>
      <c r="Q151" s="16"/>
      <c r="R151" s="16"/>
      <c r="S151" s="16"/>
      <c r="T151" s="16"/>
      <c r="U151" s="16"/>
      <c r="V151" s="16"/>
      <c r="W151" s="16"/>
    </row>
    <row r="152" spans="1:23" s="92" customFormat="1" ht="20.25" customHeight="1">
      <c r="A152" s="78" t="s">
        <v>736</v>
      </c>
      <c r="B152" s="78" t="s">
        <v>770</v>
      </c>
      <c r="C152" s="78" t="s">
        <v>267</v>
      </c>
      <c r="D152" s="78" t="s">
        <v>237</v>
      </c>
      <c r="E152" s="78" t="s">
        <v>238</v>
      </c>
      <c r="F152" s="78" t="s">
        <v>283</v>
      </c>
      <c r="G152" s="78" t="s">
        <v>284</v>
      </c>
      <c r="H152" s="16">
        <v>33000</v>
      </c>
      <c r="I152" s="16">
        <v>33000</v>
      </c>
      <c r="J152" s="57"/>
      <c r="K152" s="57"/>
      <c r="L152" s="16">
        <v>33000</v>
      </c>
      <c r="M152" s="57"/>
      <c r="N152" s="16"/>
      <c r="O152" s="16"/>
      <c r="P152" s="16"/>
      <c r="Q152" s="16"/>
      <c r="R152" s="16"/>
      <c r="S152" s="16"/>
      <c r="T152" s="16"/>
      <c r="U152" s="16"/>
      <c r="V152" s="16"/>
      <c r="W152" s="16"/>
    </row>
    <row r="153" spans="1:23" s="92" customFormat="1" ht="20.25" customHeight="1">
      <c r="A153" s="78" t="s">
        <v>736</v>
      </c>
      <c r="B153" s="78" t="s">
        <v>770</v>
      </c>
      <c r="C153" s="78" t="s">
        <v>267</v>
      </c>
      <c r="D153" s="78" t="s">
        <v>223</v>
      </c>
      <c r="E153" s="78" t="s">
        <v>224</v>
      </c>
      <c r="F153" s="78" t="s">
        <v>305</v>
      </c>
      <c r="G153" s="78" t="s">
        <v>306</v>
      </c>
      <c r="H153" s="16">
        <v>1800</v>
      </c>
      <c r="I153" s="16">
        <v>1800</v>
      </c>
      <c r="J153" s="57"/>
      <c r="K153" s="57"/>
      <c r="L153" s="16">
        <v>1800</v>
      </c>
      <c r="M153" s="57"/>
      <c r="N153" s="16"/>
      <c r="O153" s="16"/>
      <c r="P153" s="16"/>
      <c r="Q153" s="16"/>
      <c r="R153" s="16"/>
      <c r="S153" s="16"/>
      <c r="T153" s="16"/>
      <c r="U153" s="16"/>
      <c r="V153" s="16"/>
      <c r="W153" s="16"/>
    </row>
    <row r="154" spans="1:23" s="92" customFormat="1" ht="20.25" customHeight="1">
      <c r="A154" s="78" t="s">
        <v>736</v>
      </c>
      <c r="B154" s="78" t="s">
        <v>771</v>
      </c>
      <c r="C154" s="78" t="s">
        <v>272</v>
      </c>
      <c r="D154" s="78" t="s">
        <v>237</v>
      </c>
      <c r="E154" s="78" t="s">
        <v>238</v>
      </c>
      <c r="F154" s="78" t="s">
        <v>274</v>
      </c>
      <c r="G154" s="78" t="s">
        <v>275</v>
      </c>
      <c r="H154" s="16">
        <v>347457</v>
      </c>
      <c r="I154" s="16">
        <v>347457</v>
      </c>
      <c r="J154" s="57"/>
      <c r="K154" s="57"/>
      <c r="L154" s="16">
        <v>347457</v>
      </c>
      <c r="M154" s="57"/>
      <c r="N154" s="16"/>
      <c r="O154" s="16"/>
      <c r="P154" s="16"/>
      <c r="Q154" s="16"/>
      <c r="R154" s="16"/>
      <c r="S154" s="16"/>
      <c r="T154" s="16"/>
      <c r="U154" s="16"/>
      <c r="V154" s="16"/>
      <c r="W154" s="16"/>
    </row>
    <row r="155" spans="1:23" s="92" customFormat="1" ht="20.25" customHeight="1">
      <c r="A155" s="78" t="s">
        <v>736</v>
      </c>
      <c r="B155" s="78" t="s">
        <v>771</v>
      </c>
      <c r="C155" s="78" t="s">
        <v>272</v>
      </c>
      <c r="D155" s="78" t="s">
        <v>237</v>
      </c>
      <c r="E155" s="78" t="s">
        <v>238</v>
      </c>
      <c r="F155" s="78" t="s">
        <v>289</v>
      </c>
      <c r="G155" s="78" t="s">
        <v>290</v>
      </c>
      <c r="H155" s="16">
        <v>198000</v>
      </c>
      <c r="I155" s="16">
        <v>198000</v>
      </c>
      <c r="J155" s="57"/>
      <c r="K155" s="57"/>
      <c r="L155" s="16">
        <v>198000</v>
      </c>
      <c r="M155" s="57"/>
      <c r="N155" s="16"/>
      <c r="O155" s="16"/>
      <c r="P155" s="16"/>
      <c r="Q155" s="16"/>
      <c r="R155" s="16"/>
      <c r="S155" s="16"/>
      <c r="T155" s="16"/>
      <c r="U155" s="16"/>
      <c r="V155" s="16"/>
      <c r="W155" s="16"/>
    </row>
    <row r="156" spans="1:23" s="92" customFormat="1" ht="20.25" customHeight="1">
      <c r="A156" s="78" t="s">
        <v>736</v>
      </c>
      <c r="B156" s="78" t="s">
        <v>772</v>
      </c>
      <c r="C156" s="78" t="s">
        <v>273</v>
      </c>
      <c r="D156" s="78" t="s">
        <v>223</v>
      </c>
      <c r="E156" s="78" t="s">
        <v>224</v>
      </c>
      <c r="F156" s="78" t="s">
        <v>318</v>
      </c>
      <c r="G156" s="78" t="s">
        <v>319</v>
      </c>
      <c r="H156" s="16">
        <v>61200</v>
      </c>
      <c r="I156" s="16">
        <v>61200</v>
      </c>
      <c r="J156" s="57"/>
      <c r="K156" s="57"/>
      <c r="L156" s="16">
        <v>61200</v>
      </c>
      <c r="M156" s="57"/>
      <c r="N156" s="16"/>
      <c r="O156" s="16"/>
      <c r="P156" s="16"/>
      <c r="Q156" s="16"/>
      <c r="R156" s="16"/>
      <c r="S156" s="16"/>
      <c r="T156" s="16"/>
      <c r="U156" s="16"/>
      <c r="V156" s="16"/>
      <c r="W156" s="16"/>
    </row>
    <row r="157" spans="1:23" s="92" customFormat="1" ht="20.25" customHeight="1">
      <c r="A157" s="78" t="s">
        <v>736</v>
      </c>
      <c r="B157" s="78" t="s">
        <v>773</v>
      </c>
      <c r="C157" s="78" t="s">
        <v>264</v>
      </c>
      <c r="D157" s="78" t="s">
        <v>223</v>
      </c>
      <c r="E157" s="78" t="s">
        <v>224</v>
      </c>
      <c r="F157" s="78" t="s">
        <v>283</v>
      </c>
      <c r="G157" s="78" t="s">
        <v>284</v>
      </c>
      <c r="H157" s="16">
        <v>1200</v>
      </c>
      <c r="I157" s="16">
        <v>1200</v>
      </c>
      <c r="J157" s="57"/>
      <c r="K157" s="57"/>
      <c r="L157" s="16">
        <v>1200</v>
      </c>
      <c r="M157" s="57"/>
      <c r="N157" s="16"/>
      <c r="O157" s="16"/>
      <c r="P157" s="16"/>
      <c r="Q157" s="16"/>
      <c r="R157" s="16"/>
      <c r="S157" s="16"/>
      <c r="T157" s="16"/>
      <c r="U157" s="16"/>
      <c r="V157" s="16"/>
      <c r="W157" s="16"/>
    </row>
    <row r="158" spans="1:23" s="92" customFormat="1" ht="20.25" customHeight="1">
      <c r="A158" s="78" t="s">
        <v>736</v>
      </c>
      <c r="B158" s="78" t="s">
        <v>774</v>
      </c>
      <c r="C158" s="78" t="s">
        <v>263</v>
      </c>
      <c r="D158" s="78" t="s">
        <v>237</v>
      </c>
      <c r="E158" s="78" t="s">
        <v>238</v>
      </c>
      <c r="F158" s="78" t="s">
        <v>277</v>
      </c>
      <c r="G158" s="78" t="s">
        <v>278</v>
      </c>
      <c r="H158" s="16">
        <v>39600</v>
      </c>
      <c r="I158" s="16">
        <v>39600</v>
      </c>
      <c r="J158" s="57"/>
      <c r="K158" s="57"/>
      <c r="L158" s="16">
        <v>39600</v>
      </c>
      <c r="M158" s="57"/>
      <c r="N158" s="16"/>
      <c r="O158" s="16"/>
      <c r="P158" s="16"/>
      <c r="Q158" s="16"/>
      <c r="R158" s="16"/>
      <c r="S158" s="16"/>
      <c r="T158" s="16"/>
      <c r="U158" s="16"/>
      <c r="V158" s="16"/>
      <c r="W158" s="16"/>
    </row>
    <row r="159" spans="1:23" ht="18.75" customHeight="1">
      <c r="A159" s="177" t="s">
        <v>58</v>
      </c>
      <c r="B159" s="178"/>
      <c r="C159" s="178"/>
      <c r="D159" s="178"/>
      <c r="E159" s="178"/>
      <c r="F159" s="178"/>
      <c r="G159" s="179"/>
      <c r="H159" s="13">
        <f>SUM(H10:H158)</f>
        <v>34576231.719999991</v>
      </c>
      <c r="I159" s="13">
        <f t="shared" ref="I159:W159" si="0">SUM(I10:I158)</f>
        <v>34576231.719999991</v>
      </c>
      <c r="J159" s="13">
        <f t="shared" si="0"/>
        <v>0</v>
      </c>
      <c r="K159" s="13">
        <f t="shared" si="0"/>
        <v>0</v>
      </c>
      <c r="L159" s="13">
        <f t="shared" si="0"/>
        <v>34576231.719999991</v>
      </c>
      <c r="M159" s="13">
        <f t="shared" si="0"/>
        <v>0</v>
      </c>
      <c r="N159" s="13">
        <f t="shared" si="0"/>
        <v>0</v>
      </c>
      <c r="O159" s="13">
        <f t="shared" si="0"/>
        <v>0</v>
      </c>
      <c r="P159" s="13">
        <f t="shared" si="0"/>
        <v>0</v>
      </c>
      <c r="Q159" s="13">
        <f t="shared" si="0"/>
        <v>0</v>
      </c>
      <c r="R159" s="13">
        <f t="shared" si="0"/>
        <v>0</v>
      </c>
      <c r="S159" s="13">
        <f t="shared" si="0"/>
        <v>0</v>
      </c>
      <c r="T159" s="13">
        <f t="shared" si="0"/>
        <v>0</v>
      </c>
      <c r="U159" s="13">
        <f t="shared" si="0"/>
        <v>0</v>
      </c>
      <c r="V159" s="13">
        <f t="shared" si="0"/>
        <v>0</v>
      </c>
      <c r="W159" s="13">
        <f t="shared" si="0"/>
        <v>0</v>
      </c>
    </row>
  </sheetData>
  <mergeCells count="30">
    <mergeCell ref="A3:W3"/>
    <mergeCell ref="A4:G4"/>
    <mergeCell ref="H5:W5"/>
    <mergeCell ref="I6:M6"/>
    <mergeCell ref="N6:P6"/>
    <mergeCell ref="R6:W6"/>
    <mergeCell ref="H6:H8"/>
    <mergeCell ref="I7:I8"/>
    <mergeCell ref="J7:J8"/>
    <mergeCell ref="K7:K8"/>
    <mergeCell ref="L7:L8"/>
    <mergeCell ref="M7:M8"/>
    <mergeCell ref="N7:N8"/>
    <mergeCell ref="O7:O8"/>
    <mergeCell ref="P7:P8"/>
    <mergeCell ref="Q6:Q8"/>
    <mergeCell ref="A159:G159"/>
    <mergeCell ref="A5:A8"/>
    <mergeCell ref="B5:B8"/>
    <mergeCell ref="C5:C8"/>
    <mergeCell ref="D5:D8"/>
    <mergeCell ref="E5:E8"/>
    <mergeCell ref="F5:F8"/>
    <mergeCell ref="G5:G8"/>
    <mergeCell ref="W7:W8"/>
    <mergeCell ref="R7:R8"/>
    <mergeCell ref="S7:S8"/>
    <mergeCell ref="T7:T8"/>
    <mergeCell ref="U7:U8"/>
    <mergeCell ref="V7:V8"/>
  </mergeCells>
  <phoneticPr fontId="22" type="noConversion"/>
  <pageMargins left="0.75" right="0.75" top="1" bottom="1" header="0.5" footer="0.5"/>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W50"/>
  <sheetViews>
    <sheetView showZeros="0" workbookViewId="0">
      <pane ySplit="1" topLeftCell="A2" activePane="bottomLeft" state="frozen"/>
      <selection pane="bottomLeft" activeCell="C11" sqref="C11"/>
    </sheetView>
  </sheetViews>
  <sheetFormatPr defaultColWidth="9.125" defaultRowHeight="14.25" customHeight="1"/>
  <cols>
    <col min="1" max="1" width="14.625" customWidth="1"/>
    <col min="2" max="2" width="23.875" customWidth="1"/>
    <col min="3" max="3" width="71.625" customWidth="1"/>
    <col min="4" max="4" width="23.875" customWidth="1"/>
    <col min="5" max="5" width="15.625" customWidth="1"/>
    <col min="6" max="6" width="19.75" customWidth="1"/>
    <col min="7" max="7" width="14.875" customWidth="1"/>
    <col min="8" max="8" width="19.75" customWidth="1"/>
    <col min="9" max="16" width="14.125" customWidth="1"/>
    <col min="17" max="17" width="13.625" customWidth="1"/>
    <col min="18" max="23" width="15.125" customWidth="1"/>
  </cols>
  <sheetData>
    <row r="1" spans="1:23" ht="14.25" customHeight="1">
      <c r="A1" s="1"/>
      <c r="B1" s="1"/>
      <c r="C1" s="1"/>
      <c r="D1" s="1"/>
      <c r="E1" s="1"/>
      <c r="F1" s="1"/>
      <c r="G1" s="1"/>
      <c r="H1" s="1"/>
      <c r="I1" s="1"/>
      <c r="J1" s="1"/>
      <c r="K1" s="1"/>
      <c r="L1" s="1"/>
      <c r="M1" s="1"/>
      <c r="N1" s="1"/>
      <c r="O1" s="1"/>
      <c r="P1" s="1"/>
      <c r="Q1" s="1"/>
      <c r="R1" s="1"/>
      <c r="S1" s="1"/>
      <c r="T1" s="1"/>
      <c r="U1" s="1"/>
      <c r="V1" s="1"/>
      <c r="W1" s="1"/>
    </row>
    <row r="2" spans="1:23" ht="13.5" customHeight="1">
      <c r="E2" s="2"/>
      <c r="F2" s="2"/>
      <c r="G2" s="2"/>
      <c r="H2" s="2"/>
      <c r="U2" s="59"/>
      <c r="W2" s="34" t="s">
        <v>106</v>
      </c>
    </row>
    <row r="3" spans="1:23" ht="27.75" customHeight="1">
      <c r="A3" s="145" t="s">
        <v>107</v>
      </c>
      <c r="B3" s="145"/>
      <c r="C3" s="145"/>
      <c r="D3" s="145"/>
      <c r="E3" s="145"/>
      <c r="F3" s="145"/>
      <c r="G3" s="145"/>
      <c r="H3" s="145"/>
      <c r="I3" s="145"/>
      <c r="J3" s="145"/>
      <c r="K3" s="145"/>
      <c r="L3" s="145"/>
      <c r="M3" s="145"/>
      <c r="N3" s="145"/>
      <c r="O3" s="145"/>
      <c r="P3" s="145"/>
      <c r="Q3" s="145"/>
      <c r="R3" s="145"/>
      <c r="S3" s="145"/>
      <c r="T3" s="145"/>
      <c r="U3" s="145"/>
      <c r="V3" s="145"/>
      <c r="W3" s="145"/>
    </row>
    <row r="4" spans="1:23" ht="13.5" customHeight="1">
      <c r="A4" s="162" t="str">
        <f>"单位名称："&amp;"昆明市官渡区住房和城乡建设局"</f>
        <v>单位名称：昆明市官渡区住房和城乡建设局</v>
      </c>
      <c r="B4" s="188" t="str">
        <f t="shared" ref="B4" si="0">"单位名称："&amp;"绩效评价中心"</f>
        <v>单位名称：绩效评价中心</v>
      </c>
      <c r="C4" s="188"/>
      <c r="D4" s="188"/>
      <c r="E4" s="188"/>
      <c r="F4" s="188"/>
      <c r="G4" s="188"/>
      <c r="H4" s="188"/>
      <c r="I4" s="188"/>
      <c r="J4" s="4"/>
      <c r="K4" s="4"/>
      <c r="L4" s="4"/>
      <c r="M4" s="4"/>
      <c r="N4" s="4"/>
      <c r="O4" s="4"/>
      <c r="P4" s="4"/>
      <c r="Q4" s="4"/>
      <c r="U4" s="59"/>
      <c r="W4" s="56" t="s">
        <v>83</v>
      </c>
    </row>
    <row r="5" spans="1:23" ht="21.75" customHeight="1">
      <c r="A5" s="180" t="s">
        <v>108</v>
      </c>
      <c r="B5" s="180" t="s">
        <v>92</v>
      </c>
      <c r="C5" s="180" t="s">
        <v>93</v>
      </c>
      <c r="D5" s="180" t="s">
        <v>109</v>
      </c>
      <c r="E5" s="157" t="s">
        <v>94</v>
      </c>
      <c r="F5" s="157" t="s">
        <v>95</v>
      </c>
      <c r="G5" s="157" t="s">
        <v>96</v>
      </c>
      <c r="H5" s="157" t="s">
        <v>97</v>
      </c>
      <c r="I5" s="152" t="s">
        <v>31</v>
      </c>
      <c r="J5" s="152" t="s">
        <v>110</v>
      </c>
      <c r="K5" s="152"/>
      <c r="L5" s="152"/>
      <c r="M5" s="152"/>
      <c r="N5" s="185" t="s">
        <v>99</v>
      </c>
      <c r="O5" s="185"/>
      <c r="P5" s="185"/>
      <c r="Q5" s="157" t="s">
        <v>37</v>
      </c>
      <c r="R5" s="127" t="s">
        <v>50</v>
      </c>
      <c r="S5" s="168"/>
      <c r="T5" s="168"/>
      <c r="U5" s="168"/>
      <c r="V5" s="168"/>
      <c r="W5" s="128"/>
    </row>
    <row r="6" spans="1:23" ht="21.75" customHeight="1">
      <c r="A6" s="181"/>
      <c r="B6" s="181"/>
      <c r="C6" s="181"/>
      <c r="D6" s="181"/>
      <c r="E6" s="183"/>
      <c r="F6" s="183"/>
      <c r="G6" s="183"/>
      <c r="H6" s="183"/>
      <c r="I6" s="152"/>
      <c r="J6" s="176" t="s">
        <v>34</v>
      </c>
      <c r="K6" s="176"/>
      <c r="L6" s="176" t="s">
        <v>35</v>
      </c>
      <c r="M6" s="176" t="s">
        <v>36</v>
      </c>
      <c r="N6" s="187" t="s">
        <v>34</v>
      </c>
      <c r="O6" s="187" t="s">
        <v>35</v>
      </c>
      <c r="P6" s="187" t="s">
        <v>36</v>
      </c>
      <c r="Q6" s="183"/>
      <c r="R6" s="157" t="s">
        <v>33</v>
      </c>
      <c r="S6" s="157" t="s">
        <v>44</v>
      </c>
      <c r="T6" s="157" t="s">
        <v>105</v>
      </c>
      <c r="U6" s="157" t="s">
        <v>40</v>
      </c>
      <c r="V6" s="157" t="s">
        <v>41</v>
      </c>
      <c r="W6" s="157" t="s">
        <v>42</v>
      </c>
    </row>
    <row r="7" spans="1:23" ht="40.5" customHeight="1">
      <c r="A7" s="182"/>
      <c r="B7" s="182"/>
      <c r="C7" s="182"/>
      <c r="D7" s="182"/>
      <c r="E7" s="164"/>
      <c r="F7" s="164"/>
      <c r="G7" s="164"/>
      <c r="H7" s="164"/>
      <c r="I7" s="152"/>
      <c r="J7" s="26" t="s">
        <v>33</v>
      </c>
      <c r="K7" s="26" t="s">
        <v>111</v>
      </c>
      <c r="L7" s="176"/>
      <c r="M7" s="176"/>
      <c r="N7" s="164"/>
      <c r="O7" s="164"/>
      <c r="P7" s="164"/>
      <c r="Q7" s="164"/>
      <c r="R7" s="164"/>
      <c r="S7" s="164"/>
      <c r="T7" s="164"/>
      <c r="U7" s="130"/>
      <c r="V7" s="164"/>
      <c r="W7" s="164"/>
    </row>
    <row r="8" spans="1:23" ht="15" customHeight="1">
      <c r="A8" s="11">
        <v>1</v>
      </c>
      <c r="B8" s="11">
        <v>2</v>
      </c>
      <c r="C8" s="11">
        <v>3</v>
      </c>
      <c r="D8" s="11">
        <v>4</v>
      </c>
      <c r="E8" s="11">
        <v>5</v>
      </c>
      <c r="F8" s="11">
        <v>6</v>
      </c>
      <c r="G8" s="11">
        <v>7</v>
      </c>
      <c r="H8" s="11">
        <v>8</v>
      </c>
      <c r="I8" s="11">
        <v>9</v>
      </c>
      <c r="J8" s="11">
        <v>10</v>
      </c>
      <c r="K8" s="11">
        <v>11</v>
      </c>
      <c r="L8" s="11">
        <v>12</v>
      </c>
      <c r="M8" s="11">
        <v>13</v>
      </c>
      <c r="N8" s="11">
        <v>14</v>
      </c>
      <c r="O8" s="11">
        <v>15</v>
      </c>
      <c r="P8" s="11">
        <v>16</v>
      </c>
      <c r="Q8" s="11">
        <v>17</v>
      </c>
      <c r="R8" s="11">
        <v>18</v>
      </c>
      <c r="S8" s="11">
        <v>19</v>
      </c>
      <c r="T8" s="11">
        <v>20</v>
      </c>
      <c r="U8" s="11">
        <v>21</v>
      </c>
      <c r="V8" s="11">
        <v>22</v>
      </c>
      <c r="W8" s="11">
        <v>23</v>
      </c>
    </row>
    <row r="9" spans="1:23" ht="18" customHeight="1">
      <c r="A9" s="104" t="s">
        <v>320</v>
      </c>
      <c r="B9" s="11" t="s">
        <v>356</v>
      </c>
      <c r="C9" s="105" t="s">
        <v>321</v>
      </c>
      <c r="D9" s="105" t="s">
        <v>258</v>
      </c>
      <c r="E9" s="104" t="s">
        <v>239</v>
      </c>
      <c r="F9" s="104" t="s">
        <v>240</v>
      </c>
      <c r="G9" s="104" t="s">
        <v>291</v>
      </c>
      <c r="H9" s="104" t="s">
        <v>292</v>
      </c>
      <c r="I9" s="107">
        <f>J9+R9</f>
        <v>100000</v>
      </c>
      <c r="J9" s="106">
        <v>100000</v>
      </c>
      <c r="K9" s="106">
        <v>100000</v>
      </c>
      <c r="L9" s="11"/>
      <c r="M9" s="11"/>
      <c r="N9" s="11"/>
      <c r="O9" s="11"/>
      <c r="P9" s="11"/>
      <c r="Q9" s="11"/>
      <c r="R9" s="107">
        <f>S9+T9+U9+V9+W9</f>
        <v>0</v>
      </c>
      <c r="S9" s="11"/>
      <c r="T9" s="11"/>
      <c r="U9" s="11"/>
      <c r="V9" s="11"/>
      <c r="W9" s="106"/>
    </row>
    <row r="10" spans="1:23" ht="18" customHeight="1">
      <c r="A10" s="104" t="s">
        <v>320</v>
      </c>
      <c r="B10" s="11" t="s">
        <v>357</v>
      </c>
      <c r="C10" s="105" t="s">
        <v>324</v>
      </c>
      <c r="D10" s="105" t="s">
        <v>258</v>
      </c>
      <c r="E10" s="104" t="s">
        <v>255</v>
      </c>
      <c r="F10" s="104" t="s">
        <v>240</v>
      </c>
      <c r="G10" s="104" t="s">
        <v>291</v>
      </c>
      <c r="H10" s="104" t="s">
        <v>292</v>
      </c>
      <c r="I10" s="107">
        <f t="shared" ref="I10:I49" si="1">J10+R10</f>
        <v>100000</v>
      </c>
      <c r="J10" s="106">
        <v>100000</v>
      </c>
      <c r="K10" s="106">
        <v>100000</v>
      </c>
      <c r="L10" s="11"/>
      <c r="M10" s="11"/>
      <c r="N10" s="11"/>
      <c r="O10" s="11"/>
      <c r="P10" s="11"/>
      <c r="Q10" s="11"/>
      <c r="R10" s="107">
        <f t="shared" ref="R10:R49" si="2">S10+T10+U10+V10+W10</f>
        <v>0</v>
      </c>
      <c r="S10" s="11"/>
      <c r="T10" s="11"/>
      <c r="U10" s="11"/>
      <c r="V10" s="11"/>
      <c r="W10" s="106"/>
    </row>
    <row r="11" spans="1:23" ht="18" customHeight="1">
      <c r="A11" s="104" t="s">
        <v>320</v>
      </c>
      <c r="B11" s="11" t="s">
        <v>358</v>
      </c>
      <c r="C11" s="105" t="s">
        <v>325</v>
      </c>
      <c r="D11" s="105" t="s">
        <v>258</v>
      </c>
      <c r="E11" s="104" t="s">
        <v>251</v>
      </c>
      <c r="F11" s="104" t="s">
        <v>252</v>
      </c>
      <c r="G11" s="104" t="s">
        <v>349</v>
      </c>
      <c r="H11" s="104" t="s">
        <v>350</v>
      </c>
      <c r="I11" s="107">
        <f t="shared" si="1"/>
        <v>30000</v>
      </c>
      <c r="J11" s="106">
        <v>30000</v>
      </c>
      <c r="K11" s="106">
        <v>30000</v>
      </c>
      <c r="L11" s="11"/>
      <c r="M11" s="11"/>
      <c r="N11" s="11"/>
      <c r="O11" s="11"/>
      <c r="P11" s="11"/>
      <c r="Q11" s="11"/>
      <c r="R11" s="107">
        <f t="shared" si="2"/>
        <v>0</v>
      </c>
      <c r="S11" s="11"/>
      <c r="T11" s="11"/>
      <c r="U11" s="11"/>
      <c r="V11" s="11"/>
      <c r="W11" s="106"/>
    </row>
    <row r="12" spans="1:23" ht="18" customHeight="1">
      <c r="A12" s="104" t="s">
        <v>320</v>
      </c>
      <c r="B12" s="11" t="s">
        <v>359</v>
      </c>
      <c r="C12" s="105" t="s">
        <v>326</v>
      </c>
      <c r="D12" s="105" t="s">
        <v>258</v>
      </c>
      <c r="E12" s="104" t="s">
        <v>239</v>
      </c>
      <c r="F12" s="104" t="s">
        <v>240</v>
      </c>
      <c r="G12" s="104" t="s">
        <v>291</v>
      </c>
      <c r="H12" s="104" t="s">
        <v>292</v>
      </c>
      <c r="I12" s="107">
        <f t="shared" si="1"/>
        <v>152600</v>
      </c>
      <c r="J12" s="106">
        <v>152600</v>
      </c>
      <c r="K12" s="106">
        <v>152600</v>
      </c>
      <c r="L12" s="11"/>
      <c r="M12" s="11"/>
      <c r="N12" s="11"/>
      <c r="O12" s="11"/>
      <c r="P12" s="11"/>
      <c r="Q12" s="11"/>
      <c r="R12" s="107">
        <f t="shared" si="2"/>
        <v>0</v>
      </c>
      <c r="S12" s="11"/>
      <c r="T12" s="11"/>
      <c r="U12" s="11"/>
      <c r="V12" s="11"/>
      <c r="W12" s="106"/>
    </row>
    <row r="13" spans="1:23" ht="18" customHeight="1">
      <c r="A13" s="104" t="s">
        <v>320</v>
      </c>
      <c r="B13" s="11" t="s">
        <v>360</v>
      </c>
      <c r="C13" s="105" t="s">
        <v>327</v>
      </c>
      <c r="D13" s="105" t="s">
        <v>258</v>
      </c>
      <c r="E13" s="104" t="s">
        <v>239</v>
      </c>
      <c r="F13" s="104" t="s">
        <v>240</v>
      </c>
      <c r="G13" s="104" t="s">
        <v>291</v>
      </c>
      <c r="H13" s="104" t="s">
        <v>292</v>
      </c>
      <c r="I13" s="107">
        <f t="shared" si="1"/>
        <v>6100000</v>
      </c>
      <c r="J13" s="106">
        <v>6100000</v>
      </c>
      <c r="K13" s="106">
        <v>6100000</v>
      </c>
      <c r="L13" s="11"/>
      <c r="M13" s="11"/>
      <c r="N13" s="11"/>
      <c r="O13" s="11"/>
      <c r="P13" s="11"/>
      <c r="Q13" s="11"/>
      <c r="R13" s="107">
        <f t="shared" si="2"/>
        <v>0</v>
      </c>
      <c r="S13" s="11"/>
      <c r="T13" s="11"/>
      <c r="U13" s="11"/>
      <c r="V13" s="11"/>
      <c r="W13" s="106"/>
    </row>
    <row r="14" spans="1:23" ht="18" customHeight="1">
      <c r="A14" s="104" t="s">
        <v>322</v>
      </c>
      <c r="B14" s="11" t="s">
        <v>361</v>
      </c>
      <c r="C14" s="105" t="s">
        <v>328</v>
      </c>
      <c r="D14" s="105" t="s">
        <v>258</v>
      </c>
      <c r="E14" s="104" t="s">
        <v>239</v>
      </c>
      <c r="F14" s="104" t="s">
        <v>240</v>
      </c>
      <c r="G14" s="104" t="s">
        <v>291</v>
      </c>
      <c r="H14" s="104" t="s">
        <v>292</v>
      </c>
      <c r="I14" s="107">
        <f t="shared" si="1"/>
        <v>150000</v>
      </c>
      <c r="J14" s="106">
        <v>150000</v>
      </c>
      <c r="K14" s="106">
        <v>150000</v>
      </c>
      <c r="L14" s="11"/>
      <c r="M14" s="11"/>
      <c r="N14" s="11"/>
      <c r="O14" s="11"/>
      <c r="P14" s="11"/>
      <c r="Q14" s="11"/>
      <c r="R14" s="107">
        <f t="shared" si="2"/>
        <v>0</v>
      </c>
      <c r="S14" s="11"/>
      <c r="T14" s="11"/>
      <c r="U14" s="11"/>
      <c r="V14" s="11"/>
      <c r="W14" s="106"/>
    </row>
    <row r="15" spans="1:23" ht="18" customHeight="1">
      <c r="A15" s="104" t="s">
        <v>323</v>
      </c>
      <c r="B15" s="11" t="s">
        <v>362</v>
      </c>
      <c r="C15" s="105" t="s">
        <v>329</v>
      </c>
      <c r="D15" s="105" t="s">
        <v>258</v>
      </c>
      <c r="E15" s="104" t="s">
        <v>239</v>
      </c>
      <c r="F15" s="104" t="s">
        <v>240</v>
      </c>
      <c r="G15" s="104" t="s">
        <v>318</v>
      </c>
      <c r="H15" s="104" t="s">
        <v>319</v>
      </c>
      <c r="I15" s="107">
        <f t="shared" si="1"/>
        <v>1712627.3</v>
      </c>
      <c r="J15" s="106"/>
      <c r="K15" s="106"/>
      <c r="L15" s="11"/>
      <c r="M15" s="11"/>
      <c r="N15" s="11"/>
      <c r="O15" s="11"/>
      <c r="P15" s="11"/>
      <c r="Q15" s="11"/>
      <c r="R15" s="107">
        <f t="shared" si="2"/>
        <v>1712627.3</v>
      </c>
      <c r="S15" s="11"/>
      <c r="T15" s="11"/>
      <c r="U15" s="11"/>
      <c r="V15" s="11"/>
      <c r="W15" s="106">
        <v>1712627.3</v>
      </c>
    </row>
    <row r="16" spans="1:23" ht="18" customHeight="1">
      <c r="A16" s="104" t="s">
        <v>323</v>
      </c>
      <c r="B16" s="11" t="s">
        <v>363</v>
      </c>
      <c r="C16" s="105" t="s">
        <v>330</v>
      </c>
      <c r="D16" s="105" t="s">
        <v>258</v>
      </c>
      <c r="E16" s="104" t="s">
        <v>239</v>
      </c>
      <c r="F16" s="104" t="s">
        <v>240</v>
      </c>
      <c r="G16" s="104" t="s">
        <v>318</v>
      </c>
      <c r="H16" s="104" t="s">
        <v>319</v>
      </c>
      <c r="I16" s="107">
        <f t="shared" si="1"/>
        <v>277200</v>
      </c>
      <c r="J16" s="106"/>
      <c r="K16" s="106"/>
      <c r="L16" s="11"/>
      <c r="M16" s="11"/>
      <c r="N16" s="11"/>
      <c r="O16" s="11"/>
      <c r="P16" s="11"/>
      <c r="Q16" s="11"/>
      <c r="R16" s="107">
        <f t="shared" si="2"/>
        <v>277200</v>
      </c>
      <c r="S16" s="11"/>
      <c r="T16" s="11"/>
      <c r="U16" s="11"/>
      <c r="V16" s="11"/>
      <c r="W16" s="106">
        <v>277200</v>
      </c>
    </row>
    <row r="17" spans="1:23" ht="18" customHeight="1">
      <c r="A17" s="104" t="s">
        <v>322</v>
      </c>
      <c r="B17" s="11" t="s">
        <v>364</v>
      </c>
      <c r="C17" s="105" t="s">
        <v>331</v>
      </c>
      <c r="D17" s="105" t="s">
        <v>258</v>
      </c>
      <c r="E17" s="104" t="s">
        <v>239</v>
      </c>
      <c r="F17" s="104" t="s">
        <v>240</v>
      </c>
      <c r="G17" s="104" t="s">
        <v>318</v>
      </c>
      <c r="H17" s="104" t="s">
        <v>319</v>
      </c>
      <c r="I17" s="107">
        <f t="shared" si="1"/>
        <v>972108</v>
      </c>
      <c r="J17" s="106"/>
      <c r="K17" s="106"/>
      <c r="L17" s="11"/>
      <c r="M17" s="11"/>
      <c r="N17" s="11"/>
      <c r="O17" s="11"/>
      <c r="P17" s="11"/>
      <c r="Q17" s="11"/>
      <c r="R17" s="107">
        <f t="shared" si="2"/>
        <v>972108</v>
      </c>
      <c r="S17" s="11"/>
      <c r="T17" s="11"/>
      <c r="U17" s="11"/>
      <c r="V17" s="11"/>
      <c r="W17" s="106">
        <v>972108</v>
      </c>
    </row>
    <row r="18" spans="1:23" ht="18" customHeight="1">
      <c r="A18" s="104" t="s">
        <v>322</v>
      </c>
      <c r="B18" s="11" t="s">
        <v>365</v>
      </c>
      <c r="C18" s="105" t="s">
        <v>332</v>
      </c>
      <c r="D18" s="105" t="s">
        <v>258</v>
      </c>
      <c r="E18" s="104" t="s">
        <v>239</v>
      </c>
      <c r="F18" s="104" t="s">
        <v>240</v>
      </c>
      <c r="G18" s="104" t="s">
        <v>291</v>
      </c>
      <c r="H18" s="104" t="s">
        <v>292</v>
      </c>
      <c r="I18" s="107">
        <f t="shared" si="1"/>
        <v>18720</v>
      </c>
      <c r="J18" s="106">
        <v>18720</v>
      </c>
      <c r="K18" s="106">
        <v>18720</v>
      </c>
      <c r="L18" s="11"/>
      <c r="M18" s="11"/>
      <c r="N18" s="11"/>
      <c r="O18" s="11"/>
      <c r="P18" s="11"/>
      <c r="Q18" s="11"/>
      <c r="R18" s="107">
        <f t="shared" si="2"/>
        <v>0</v>
      </c>
      <c r="S18" s="11"/>
      <c r="T18" s="11"/>
      <c r="U18" s="11"/>
      <c r="V18" s="11"/>
      <c r="W18" s="106"/>
    </row>
    <row r="19" spans="1:23" ht="18" customHeight="1">
      <c r="A19" s="104" t="s">
        <v>320</v>
      </c>
      <c r="B19" s="11" t="s">
        <v>381</v>
      </c>
      <c r="C19" s="105" t="s">
        <v>333</v>
      </c>
      <c r="D19" s="105" t="s">
        <v>258</v>
      </c>
      <c r="E19" s="104" t="s">
        <v>235</v>
      </c>
      <c r="F19" s="104" t="s">
        <v>236</v>
      </c>
      <c r="G19" s="104" t="s">
        <v>351</v>
      </c>
      <c r="H19" s="104" t="s">
        <v>352</v>
      </c>
      <c r="I19" s="107">
        <f t="shared" si="1"/>
        <v>6000000</v>
      </c>
      <c r="J19" s="106"/>
      <c r="K19" s="106"/>
      <c r="L19" s="11"/>
      <c r="M19" s="11"/>
      <c r="N19" s="11"/>
      <c r="O19" s="11"/>
      <c r="P19" s="11"/>
      <c r="Q19" s="11"/>
      <c r="R19" s="107">
        <f t="shared" si="2"/>
        <v>6000000</v>
      </c>
      <c r="S19" s="11"/>
      <c r="T19" s="11"/>
      <c r="U19" s="11"/>
      <c r="V19" s="11"/>
      <c r="W19" s="106">
        <v>6000000</v>
      </c>
    </row>
    <row r="20" spans="1:23" ht="18" customHeight="1">
      <c r="A20" s="104" t="s">
        <v>322</v>
      </c>
      <c r="B20" s="11" t="s">
        <v>366</v>
      </c>
      <c r="C20" s="105" t="s">
        <v>334</v>
      </c>
      <c r="D20" s="105" t="s">
        <v>258</v>
      </c>
      <c r="E20" s="104" t="s">
        <v>241</v>
      </c>
      <c r="F20" s="104" t="s">
        <v>242</v>
      </c>
      <c r="G20" s="104" t="s">
        <v>291</v>
      </c>
      <c r="H20" s="104" t="s">
        <v>292</v>
      </c>
      <c r="I20" s="107">
        <f t="shared" si="1"/>
        <v>10000</v>
      </c>
      <c r="J20" s="106"/>
      <c r="K20" s="106"/>
      <c r="L20" s="11"/>
      <c r="M20" s="11"/>
      <c r="N20" s="11"/>
      <c r="O20" s="11"/>
      <c r="P20" s="11"/>
      <c r="Q20" s="11"/>
      <c r="R20" s="107">
        <f t="shared" si="2"/>
        <v>10000</v>
      </c>
      <c r="S20" s="11"/>
      <c r="T20" s="11"/>
      <c r="U20" s="11"/>
      <c r="V20" s="11"/>
      <c r="W20" s="106">
        <v>10000</v>
      </c>
    </row>
    <row r="21" spans="1:23" ht="18" customHeight="1">
      <c r="A21" s="104" t="s">
        <v>322</v>
      </c>
      <c r="B21" s="11" t="s">
        <v>367</v>
      </c>
      <c r="C21" s="105" t="s">
        <v>335</v>
      </c>
      <c r="D21" s="105" t="s">
        <v>258</v>
      </c>
      <c r="E21" s="104" t="s">
        <v>239</v>
      </c>
      <c r="F21" s="104" t="s">
        <v>240</v>
      </c>
      <c r="G21" s="104" t="s">
        <v>291</v>
      </c>
      <c r="H21" s="104" t="s">
        <v>292</v>
      </c>
      <c r="I21" s="107">
        <f t="shared" si="1"/>
        <v>34320</v>
      </c>
      <c r="J21" s="106">
        <v>34320</v>
      </c>
      <c r="K21" s="106">
        <v>34320</v>
      </c>
      <c r="L21" s="11"/>
      <c r="M21" s="11"/>
      <c r="N21" s="11"/>
      <c r="O21" s="11"/>
      <c r="P21" s="11"/>
      <c r="Q21" s="11"/>
      <c r="R21" s="107">
        <f t="shared" si="2"/>
        <v>0</v>
      </c>
      <c r="S21" s="11"/>
      <c r="T21" s="11"/>
      <c r="U21" s="11"/>
      <c r="V21" s="11"/>
      <c r="W21" s="106"/>
    </row>
    <row r="22" spans="1:23" ht="18" customHeight="1">
      <c r="A22" s="104" t="s">
        <v>322</v>
      </c>
      <c r="B22" s="11" t="s">
        <v>368</v>
      </c>
      <c r="C22" s="105" t="s">
        <v>336</v>
      </c>
      <c r="D22" s="105" t="s">
        <v>258</v>
      </c>
      <c r="E22" s="104" t="s">
        <v>235</v>
      </c>
      <c r="F22" s="104" t="s">
        <v>236</v>
      </c>
      <c r="G22" s="104" t="s">
        <v>349</v>
      </c>
      <c r="H22" s="104" t="s">
        <v>350</v>
      </c>
      <c r="I22" s="107">
        <f t="shared" si="1"/>
        <v>4000000</v>
      </c>
      <c r="J22" s="106">
        <v>4000000</v>
      </c>
      <c r="K22" s="106">
        <v>4000000</v>
      </c>
      <c r="L22" s="11"/>
      <c r="M22" s="11"/>
      <c r="N22" s="11"/>
      <c r="O22" s="11"/>
      <c r="P22" s="11"/>
      <c r="Q22" s="11"/>
      <c r="R22" s="107">
        <f t="shared" si="2"/>
        <v>0</v>
      </c>
      <c r="S22" s="11"/>
      <c r="T22" s="11"/>
      <c r="U22" s="11"/>
      <c r="V22" s="11"/>
      <c r="W22" s="106"/>
    </row>
    <row r="23" spans="1:23" ht="18" customHeight="1">
      <c r="A23" s="104" t="s">
        <v>322</v>
      </c>
      <c r="B23" s="11" t="s">
        <v>369</v>
      </c>
      <c r="C23" s="105" t="s">
        <v>337</v>
      </c>
      <c r="D23" s="105" t="s">
        <v>258</v>
      </c>
      <c r="E23" s="104" t="s">
        <v>235</v>
      </c>
      <c r="F23" s="104" t="s">
        <v>236</v>
      </c>
      <c r="G23" s="104" t="s">
        <v>349</v>
      </c>
      <c r="H23" s="104" t="s">
        <v>350</v>
      </c>
      <c r="I23" s="107">
        <f t="shared" si="1"/>
        <v>430980</v>
      </c>
      <c r="J23" s="106">
        <v>430980</v>
      </c>
      <c r="K23" s="106">
        <v>430980</v>
      </c>
      <c r="L23" s="11"/>
      <c r="M23" s="11"/>
      <c r="N23" s="11"/>
      <c r="O23" s="11"/>
      <c r="P23" s="11"/>
      <c r="Q23" s="11"/>
      <c r="R23" s="107">
        <f t="shared" si="2"/>
        <v>0</v>
      </c>
      <c r="S23" s="11"/>
      <c r="T23" s="11"/>
      <c r="U23" s="11"/>
      <c r="V23" s="11"/>
      <c r="W23" s="106"/>
    </row>
    <row r="24" spans="1:23" ht="18" customHeight="1">
      <c r="A24" s="104" t="s">
        <v>322</v>
      </c>
      <c r="B24" s="11" t="s">
        <v>370</v>
      </c>
      <c r="C24" s="105" t="s">
        <v>338</v>
      </c>
      <c r="D24" s="105" t="s">
        <v>258</v>
      </c>
      <c r="E24" s="104" t="s">
        <v>235</v>
      </c>
      <c r="F24" s="104" t="s">
        <v>236</v>
      </c>
      <c r="G24" s="104" t="s">
        <v>291</v>
      </c>
      <c r="H24" s="104" t="s">
        <v>292</v>
      </c>
      <c r="I24" s="107">
        <f t="shared" si="1"/>
        <v>420000</v>
      </c>
      <c r="J24" s="106">
        <v>420000</v>
      </c>
      <c r="K24" s="106">
        <v>420000</v>
      </c>
      <c r="L24" s="11"/>
      <c r="M24" s="11"/>
      <c r="N24" s="11"/>
      <c r="O24" s="11"/>
      <c r="P24" s="11"/>
      <c r="Q24" s="11"/>
      <c r="R24" s="107">
        <f t="shared" si="2"/>
        <v>0</v>
      </c>
      <c r="S24" s="11"/>
      <c r="T24" s="11"/>
      <c r="U24" s="11"/>
      <c r="V24" s="11"/>
      <c r="W24" s="106"/>
    </row>
    <row r="25" spans="1:23" ht="18" customHeight="1">
      <c r="A25" s="104" t="s">
        <v>322</v>
      </c>
      <c r="B25" s="11" t="s">
        <v>371</v>
      </c>
      <c r="C25" s="105" t="s">
        <v>339</v>
      </c>
      <c r="D25" s="105" t="s">
        <v>258</v>
      </c>
      <c r="E25" s="104" t="s">
        <v>245</v>
      </c>
      <c r="F25" s="104" t="s">
        <v>246</v>
      </c>
      <c r="G25" s="104" t="s">
        <v>291</v>
      </c>
      <c r="H25" s="104" t="s">
        <v>292</v>
      </c>
      <c r="I25" s="107">
        <f t="shared" si="1"/>
        <v>200000</v>
      </c>
      <c r="J25" s="106">
        <v>200000</v>
      </c>
      <c r="K25" s="106">
        <v>200000</v>
      </c>
      <c r="L25" s="11"/>
      <c r="M25" s="11"/>
      <c r="N25" s="11"/>
      <c r="O25" s="11"/>
      <c r="P25" s="11"/>
      <c r="Q25" s="11"/>
      <c r="R25" s="107">
        <f t="shared" si="2"/>
        <v>0</v>
      </c>
      <c r="S25" s="11"/>
      <c r="T25" s="11"/>
      <c r="U25" s="11"/>
      <c r="V25" s="11"/>
      <c r="W25" s="106"/>
    </row>
    <row r="26" spans="1:23" ht="18" customHeight="1">
      <c r="A26" s="104" t="s">
        <v>322</v>
      </c>
      <c r="B26" s="11" t="s">
        <v>372</v>
      </c>
      <c r="C26" s="105" t="s">
        <v>340</v>
      </c>
      <c r="D26" s="105" t="s">
        <v>258</v>
      </c>
      <c r="E26" s="104" t="s">
        <v>247</v>
      </c>
      <c r="F26" s="104" t="s">
        <v>248</v>
      </c>
      <c r="G26" s="104" t="s">
        <v>351</v>
      </c>
      <c r="H26" s="104" t="s">
        <v>352</v>
      </c>
      <c r="I26" s="107">
        <f t="shared" si="1"/>
        <v>6000000</v>
      </c>
      <c r="J26" s="106">
        <v>6000000</v>
      </c>
      <c r="K26" s="106">
        <v>6000000</v>
      </c>
      <c r="L26" s="11"/>
      <c r="M26" s="11"/>
      <c r="N26" s="11"/>
      <c r="O26" s="11"/>
      <c r="P26" s="11"/>
      <c r="Q26" s="11"/>
      <c r="R26" s="107">
        <f t="shared" si="2"/>
        <v>0</v>
      </c>
      <c r="S26" s="11"/>
      <c r="T26" s="11"/>
      <c r="U26" s="11"/>
      <c r="V26" s="11"/>
      <c r="W26" s="106"/>
    </row>
    <row r="27" spans="1:23" ht="18" customHeight="1">
      <c r="A27" s="104" t="s">
        <v>322</v>
      </c>
      <c r="B27" s="11" t="s">
        <v>373</v>
      </c>
      <c r="C27" s="105" t="s">
        <v>341</v>
      </c>
      <c r="D27" s="105" t="s">
        <v>258</v>
      </c>
      <c r="E27" s="104" t="s">
        <v>239</v>
      </c>
      <c r="F27" s="104" t="s">
        <v>240</v>
      </c>
      <c r="G27" s="104" t="s">
        <v>291</v>
      </c>
      <c r="H27" s="104" t="s">
        <v>292</v>
      </c>
      <c r="I27" s="107">
        <f t="shared" si="1"/>
        <v>290000</v>
      </c>
      <c r="J27" s="106">
        <v>290000</v>
      </c>
      <c r="K27" s="106">
        <v>290000</v>
      </c>
      <c r="L27" s="11"/>
      <c r="M27" s="11"/>
      <c r="N27" s="11"/>
      <c r="O27" s="11"/>
      <c r="P27" s="11"/>
      <c r="Q27" s="11"/>
      <c r="R27" s="107">
        <f t="shared" si="2"/>
        <v>0</v>
      </c>
      <c r="S27" s="11"/>
      <c r="T27" s="11"/>
      <c r="U27" s="11"/>
      <c r="V27" s="11"/>
      <c r="W27" s="106"/>
    </row>
    <row r="28" spans="1:23" ht="18" customHeight="1">
      <c r="A28" s="104" t="s">
        <v>322</v>
      </c>
      <c r="B28" s="11" t="s">
        <v>374</v>
      </c>
      <c r="C28" s="105" t="s">
        <v>342</v>
      </c>
      <c r="D28" s="105" t="s">
        <v>258</v>
      </c>
      <c r="E28" s="104" t="s">
        <v>247</v>
      </c>
      <c r="F28" s="104" t="s">
        <v>248</v>
      </c>
      <c r="G28" s="104" t="s">
        <v>353</v>
      </c>
      <c r="H28" s="104" t="s">
        <v>352</v>
      </c>
      <c r="I28" s="107">
        <f t="shared" si="1"/>
        <v>610000</v>
      </c>
      <c r="J28" s="106">
        <v>610000</v>
      </c>
      <c r="K28" s="106">
        <v>610000</v>
      </c>
      <c r="L28" s="11"/>
      <c r="M28" s="11"/>
      <c r="N28" s="11"/>
      <c r="O28" s="11"/>
      <c r="P28" s="11"/>
      <c r="Q28" s="11"/>
      <c r="R28" s="107">
        <f t="shared" si="2"/>
        <v>0</v>
      </c>
      <c r="S28" s="11"/>
      <c r="T28" s="11"/>
      <c r="U28" s="11"/>
      <c r="V28" s="11"/>
      <c r="W28" s="106"/>
    </row>
    <row r="29" spans="1:23" ht="18" customHeight="1">
      <c r="A29" s="104" t="s">
        <v>322</v>
      </c>
      <c r="B29" s="11" t="s">
        <v>375</v>
      </c>
      <c r="C29" s="105" t="s">
        <v>343</v>
      </c>
      <c r="D29" s="105" t="s">
        <v>258</v>
      </c>
      <c r="E29" s="104" t="s">
        <v>247</v>
      </c>
      <c r="F29" s="104" t="s">
        <v>248</v>
      </c>
      <c r="G29" s="104" t="s">
        <v>351</v>
      </c>
      <c r="H29" s="104" t="s">
        <v>352</v>
      </c>
      <c r="I29" s="107">
        <f t="shared" si="1"/>
        <v>1000000</v>
      </c>
      <c r="J29" s="106">
        <v>1000000</v>
      </c>
      <c r="K29" s="106">
        <v>1000000</v>
      </c>
      <c r="L29" s="11"/>
      <c r="M29" s="11"/>
      <c r="N29" s="11"/>
      <c r="O29" s="11"/>
      <c r="P29" s="11"/>
      <c r="Q29" s="11"/>
      <c r="R29" s="107">
        <f t="shared" si="2"/>
        <v>0</v>
      </c>
      <c r="S29" s="11"/>
      <c r="T29" s="11"/>
      <c r="U29" s="11"/>
      <c r="V29" s="11"/>
      <c r="W29" s="106"/>
    </row>
    <row r="30" spans="1:23" ht="18" customHeight="1">
      <c r="A30" s="104" t="s">
        <v>322</v>
      </c>
      <c r="B30" s="11" t="s">
        <v>376</v>
      </c>
      <c r="C30" s="105" t="s">
        <v>344</v>
      </c>
      <c r="D30" s="105" t="s">
        <v>258</v>
      </c>
      <c r="E30" s="104" t="s">
        <v>243</v>
      </c>
      <c r="F30" s="104" t="s">
        <v>244</v>
      </c>
      <c r="G30" s="104" t="s">
        <v>351</v>
      </c>
      <c r="H30" s="104" t="s">
        <v>352</v>
      </c>
      <c r="I30" s="107">
        <f t="shared" si="1"/>
        <v>350000</v>
      </c>
      <c r="J30" s="106">
        <v>350000</v>
      </c>
      <c r="K30" s="106">
        <v>350000</v>
      </c>
      <c r="L30" s="11"/>
      <c r="M30" s="11"/>
      <c r="N30" s="11"/>
      <c r="O30" s="11"/>
      <c r="P30" s="11"/>
      <c r="Q30" s="11"/>
      <c r="R30" s="107">
        <f t="shared" si="2"/>
        <v>0</v>
      </c>
      <c r="S30" s="11"/>
      <c r="T30" s="11"/>
      <c r="U30" s="11"/>
      <c r="V30" s="11"/>
      <c r="W30" s="106"/>
    </row>
    <row r="31" spans="1:23" ht="18" customHeight="1">
      <c r="A31" s="104" t="s">
        <v>322</v>
      </c>
      <c r="B31" s="11" t="s">
        <v>377</v>
      </c>
      <c r="C31" s="105" t="s">
        <v>345</v>
      </c>
      <c r="D31" s="105" t="s">
        <v>258</v>
      </c>
      <c r="E31" s="104" t="s">
        <v>247</v>
      </c>
      <c r="F31" s="104" t="s">
        <v>248</v>
      </c>
      <c r="G31" s="104" t="s">
        <v>351</v>
      </c>
      <c r="H31" s="104" t="s">
        <v>352</v>
      </c>
      <c r="I31" s="107">
        <f t="shared" si="1"/>
        <v>500000</v>
      </c>
      <c r="J31" s="106">
        <v>500000</v>
      </c>
      <c r="K31" s="106">
        <v>500000</v>
      </c>
      <c r="L31" s="11"/>
      <c r="M31" s="11"/>
      <c r="N31" s="11"/>
      <c r="O31" s="11"/>
      <c r="P31" s="11"/>
      <c r="Q31" s="11"/>
      <c r="R31" s="107">
        <f t="shared" si="2"/>
        <v>0</v>
      </c>
      <c r="S31" s="11"/>
      <c r="T31" s="11"/>
      <c r="U31" s="11"/>
      <c r="V31" s="11"/>
      <c r="W31" s="106"/>
    </row>
    <row r="32" spans="1:23" ht="18" customHeight="1">
      <c r="A32" s="104" t="s">
        <v>322</v>
      </c>
      <c r="B32" s="11" t="s">
        <v>378</v>
      </c>
      <c r="C32" s="105" t="s">
        <v>346</v>
      </c>
      <c r="D32" s="105" t="s">
        <v>258</v>
      </c>
      <c r="E32" s="104" t="s">
        <v>247</v>
      </c>
      <c r="F32" s="104" t="s">
        <v>248</v>
      </c>
      <c r="G32" s="104" t="s">
        <v>351</v>
      </c>
      <c r="H32" s="104" t="s">
        <v>352</v>
      </c>
      <c r="I32" s="107">
        <f t="shared" si="1"/>
        <v>5000000</v>
      </c>
      <c r="J32" s="106">
        <v>5000000</v>
      </c>
      <c r="K32" s="106">
        <v>5000000</v>
      </c>
      <c r="L32" s="11"/>
      <c r="M32" s="11"/>
      <c r="N32" s="11"/>
      <c r="O32" s="11"/>
      <c r="P32" s="11"/>
      <c r="Q32" s="11"/>
      <c r="R32" s="107">
        <f t="shared" si="2"/>
        <v>0</v>
      </c>
      <c r="S32" s="11"/>
      <c r="T32" s="11"/>
      <c r="U32" s="11"/>
      <c r="V32" s="11"/>
      <c r="W32" s="106"/>
    </row>
    <row r="33" spans="1:23" ht="18" customHeight="1">
      <c r="A33" s="104" t="s">
        <v>322</v>
      </c>
      <c r="B33" s="11" t="s">
        <v>379</v>
      </c>
      <c r="C33" s="105" t="s">
        <v>347</v>
      </c>
      <c r="D33" s="105" t="s">
        <v>258</v>
      </c>
      <c r="E33" s="104" t="s">
        <v>251</v>
      </c>
      <c r="F33" s="104" t="s">
        <v>252</v>
      </c>
      <c r="G33" s="104" t="s">
        <v>318</v>
      </c>
      <c r="H33" s="104" t="s">
        <v>319</v>
      </c>
      <c r="I33" s="107">
        <f t="shared" si="1"/>
        <v>5218700</v>
      </c>
      <c r="J33" s="106">
        <v>5218700</v>
      </c>
      <c r="K33" s="106">
        <v>5218700</v>
      </c>
      <c r="L33" s="11"/>
      <c r="M33" s="11"/>
      <c r="N33" s="11"/>
      <c r="O33" s="11"/>
      <c r="P33" s="11"/>
      <c r="Q33" s="11"/>
      <c r="R33" s="107">
        <f t="shared" si="2"/>
        <v>0</v>
      </c>
      <c r="S33" s="11"/>
      <c r="T33" s="11"/>
      <c r="U33" s="11"/>
      <c r="V33" s="11"/>
      <c r="W33" s="106"/>
    </row>
    <row r="34" spans="1:23" s="92" customFormat="1" ht="18" customHeight="1">
      <c r="A34" s="104" t="s">
        <v>322</v>
      </c>
      <c r="B34" s="11" t="s">
        <v>380</v>
      </c>
      <c r="C34" s="105" t="s">
        <v>348</v>
      </c>
      <c r="D34" s="105" t="s">
        <v>258</v>
      </c>
      <c r="E34" s="104" t="s">
        <v>249</v>
      </c>
      <c r="F34" s="104" t="s">
        <v>250</v>
      </c>
      <c r="G34" s="104" t="s">
        <v>354</v>
      </c>
      <c r="H34" s="104" t="s">
        <v>355</v>
      </c>
      <c r="I34" s="107">
        <f t="shared" ref="I34" si="3">J34+R34</f>
        <v>10138400</v>
      </c>
      <c r="J34" s="106">
        <v>10138400</v>
      </c>
      <c r="K34" s="106">
        <v>10138400</v>
      </c>
      <c r="L34" s="11"/>
      <c r="M34" s="11"/>
      <c r="N34" s="11"/>
      <c r="O34" s="11"/>
      <c r="P34" s="11"/>
      <c r="Q34" s="11"/>
      <c r="R34" s="107">
        <f t="shared" ref="R34" si="4">S34+T34+U34+V34+W34</f>
        <v>0</v>
      </c>
      <c r="S34" s="11"/>
      <c r="T34" s="11"/>
      <c r="U34" s="11"/>
      <c r="V34" s="11"/>
      <c r="W34" s="106"/>
    </row>
    <row r="35" spans="1:23" s="92" customFormat="1" ht="21.75" customHeight="1">
      <c r="A35" s="104" t="s">
        <v>320</v>
      </c>
      <c r="B35" s="232" t="s">
        <v>775</v>
      </c>
      <c r="C35" s="232" t="s">
        <v>776</v>
      </c>
      <c r="D35" s="232" t="s">
        <v>734</v>
      </c>
      <c r="E35" s="232" t="s">
        <v>739</v>
      </c>
      <c r="F35" s="232" t="s">
        <v>740</v>
      </c>
      <c r="G35" s="232" t="s">
        <v>291</v>
      </c>
      <c r="H35" s="232" t="s">
        <v>292</v>
      </c>
      <c r="I35" s="16">
        <v>154695</v>
      </c>
      <c r="J35" s="16">
        <v>154695</v>
      </c>
      <c r="K35" s="16">
        <v>154695</v>
      </c>
      <c r="L35" s="16"/>
      <c r="M35" s="16"/>
      <c r="N35" s="16"/>
      <c r="O35" s="16"/>
      <c r="P35" s="16"/>
      <c r="Q35" s="16"/>
      <c r="R35" s="16"/>
      <c r="S35" s="16"/>
      <c r="T35" s="16"/>
      <c r="U35" s="16"/>
      <c r="V35" s="16"/>
      <c r="W35" s="16"/>
    </row>
    <row r="36" spans="1:23" s="92" customFormat="1" ht="21.75" customHeight="1">
      <c r="A36" s="104" t="s">
        <v>322</v>
      </c>
      <c r="B36" s="232" t="s">
        <v>777</v>
      </c>
      <c r="C36" s="232" t="s">
        <v>778</v>
      </c>
      <c r="D36" s="232" t="s">
        <v>735</v>
      </c>
      <c r="E36" s="232" t="s">
        <v>245</v>
      </c>
      <c r="F36" s="232" t="s">
        <v>246</v>
      </c>
      <c r="G36" s="232" t="s">
        <v>779</v>
      </c>
      <c r="H36" s="232" t="s">
        <v>355</v>
      </c>
      <c r="I36" s="16">
        <v>1000000</v>
      </c>
      <c r="J36" s="16">
        <v>1000000</v>
      </c>
      <c r="K36" s="16">
        <v>1000000</v>
      </c>
      <c r="L36" s="16"/>
      <c r="M36" s="16"/>
      <c r="N36" s="16"/>
      <c r="O36" s="16"/>
      <c r="P36" s="16"/>
      <c r="Q36" s="16"/>
      <c r="R36" s="16"/>
      <c r="S36" s="16"/>
      <c r="T36" s="16"/>
      <c r="U36" s="16"/>
      <c r="V36" s="16"/>
      <c r="W36" s="16"/>
    </row>
    <row r="37" spans="1:23" s="92" customFormat="1" ht="21.75" customHeight="1">
      <c r="A37" s="104" t="s">
        <v>322</v>
      </c>
      <c r="B37" s="232" t="s">
        <v>780</v>
      </c>
      <c r="C37" s="232" t="s">
        <v>781</v>
      </c>
      <c r="D37" s="232" t="s">
        <v>735</v>
      </c>
      <c r="E37" s="232" t="s">
        <v>245</v>
      </c>
      <c r="F37" s="232" t="s">
        <v>246</v>
      </c>
      <c r="G37" s="232" t="s">
        <v>354</v>
      </c>
      <c r="H37" s="232" t="s">
        <v>355</v>
      </c>
      <c r="I37" s="16">
        <v>20000</v>
      </c>
      <c r="J37" s="16">
        <v>20000</v>
      </c>
      <c r="K37" s="16">
        <v>20000</v>
      </c>
      <c r="L37" s="16"/>
      <c r="M37" s="16"/>
      <c r="N37" s="16"/>
      <c r="O37" s="16"/>
      <c r="P37" s="16"/>
      <c r="Q37" s="16"/>
      <c r="R37" s="16"/>
      <c r="S37" s="16"/>
      <c r="T37" s="16"/>
      <c r="U37" s="16"/>
      <c r="V37" s="16"/>
      <c r="W37" s="16"/>
    </row>
    <row r="38" spans="1:23" s="92" customFormat="1" ht="21.75" customHeight="1">
      <c r="A38" s="104" t="s">
        <v>322</v>
      </c>
      <c r="B38" s="232" t="s">
        <v>782</v>
      </c>
      <c r="C38" s="232" t="s">
        <v>783</v>
      </c>
      <c r="D38" s="232" t="s">
        <v>735</v>
      </c>
      <c r="E38" s="232" t="s">
        <v>245</v>
      </c>
      <c r="F38" s="232" t="s">
        <v>246</v>
      </c>
      <c r="G38" s="232" t="s">
        <v>784</v>
      </c>
      <c r="H38" s="232" t="s">
        <v>785</v>
      </c>
      <c r="I38" s="16">
        <v>238750</v>
      </c>
      <c r="J38" s="16">
        <v>238750</v>
      </c>
      <c r="K38" s="16">
        <v>238750</v>
      </c>
      <c r="L38" s="16"/>
      <c r="M38" s="16"/>
      <c r="N38" s="16"/>
      <c r="O38" s="16"/>
      <c r="P38" s="16"/>
      <c r="Q38" s="16"/>
      <c r="R38" s="16"/>
      <c r="S38" s="16"/>
      <c r="T38" s="16"/>
      <c r="U38" s="16"/>
      <c r="V38" s="16"/>
      <c r="W38" s="16"/>
    </row>
    <row r="39" spans="1:23" s="92" customFormat="1" ht="21.75" customHeight="1">
      <c r="A39" s="104" t="s">
        <v>322</v>
      </c>
      <c r="B39" s="232" t="s">
        <v>786</v>
      </c>
      <c r="C39" s="232" t="s">
        <v>787</v>
      </c>
      <c r="D39" s="232" t="s">
        <v>735</v>
      </c>
      <c r="E39" s="232" t="s">
        <v>245</v>
      </c>
      <c r="F39" s="232" t="s">
        <v>246</v>
      </c>
      <c r="G39" s="232" t="s">
        <v>291</v>
      </c>
      <c r="H39" s="232" t="s">
        <v>292</v>
      </c>
      <c r="I39" s="16">
        <v>29600</v>
      </c>
      <c r="J39" s="16">
        <v>29600</v>
      </c>
      <c r="K39" s="16">
        <v>29600</v>
      </c>
      <c r="L39" s="16"/>
      <c r="M39" s="16"/>
      <c r="N39" s="16"/>
      <c r="O39" s="16"/>
      <c r="P39" s="16"/>
      <c r="Q39" s="16"/>
      <c r="R39" s="16"/>
      <c r="S39" s="16"/>
      <c r="T39" s="16"/>
      <c r="U39" s="16"/>
      <c r="V39" s="16"/>
      <c r="W39" s="16"/>
    </row>
    <row r="40" spans="1:23" s="92" customFormat="1" ht="21.75" customHeight="1">
      <c r="A40" s="104" t="s">
        <v>322</v>
      </c>
      <c r="B40" s="232" t="s">
        <v>788</v>
      </c>
      <c r="C40" s="232" t="s">
        <v>789</v>
      </c>
      <c r="D40" s="232" t="s">
        <v>735</v>
      </c>
      <c r="E40" s="232" t="s">
        <v>247</v>
      </c>
      <c r="F40" s="232" t="s">
        <v>248</v>
      </c>
      <c r="G40" s="232" t="s">
        <v>779</v>
      </c>
      <c r="H40" s="232" t="s">
        <v>355</v>
      </c>
      <c r="I40" s="16">
        <v>500000</v>
      </c>
      <c r="J40" s="16">
        <v>500000</v>
      </c>
      <c r="K40" s="16">
        <v>500000</v>
      </c>
      <c r="L40" s="16"/>
      <c r="M40" s="16"/>
      <c r="N40" s="16"/>
      <c r="O40" s="16"/>
      <c r="P40" s="16"/>
      <c r="Q40" s="16"/>
      <c r="R40" s="16"/>
      <c r="S40" s="16"/>
      <c r="T40" s="16"/>
      <c r="U40" s="16"/>
      <c r="V40" s="16"/>
      <c r="W40" s="16"/>
    </row>
    <row r="41" spans="1:23" s="92" customFormat="1" ht="21.75" customHeight="1">
      <c r="A41" s="104" t="s">
        <v>322</v>
      </c>
      <c r="B41" s="232" t="s">
        <v>790</v>
      </c>
      <c r="C41" s="232" t="s">
        <v>791</v>
      </c>
      <c r="D41" s="232" t="s">
        <v>735</v>
      </c>
      <c r="E41" s="232" t="s">
        <v>245</v>
      </c>
      <c r="F41" s="232" t="s">
        <v>246</v>
      </c>
      <c r="G41" s="232" t="s">
        <v>354</v>
      </c>
      <c r="H41" s="232" t="s">
        <v>355</v>
      </c>
      <c r="I41" s="16">
        <v>65000</v>
      </c>
      <c r="J41" s="16">
        <v>65000</v>
      </c>
      <c r="K41" s="16">
        <v>65000</v>
      </c>
      <c r="L41" s="16"/>
      <c r="M41" s="16"/>
      <c r="N41" s="16"/>
      <c r="O41" s="16"/>
      <c r="P41" s="16"/>
      <c r="Q41" s="16"/>
      <c r="R41" s="16"/>
      <c r="S41" s="16"/>
      <c r="T41" s="16"/>
      <c r="U41" s="16"/>
      <c r="V41" s="16"/>
      <c r="W41" s="16"/>
    </row>
    <row r="42" spans="1:23" s="92" customFormat="1" ht="21.75" customHeight="1">
      <c r="A42" s="104" t="s">
        <v>322</v>
      </c>
      <c r="B42" s="232" t="s">
        <v>792</v>
      </c>
      <c r="C42" s="232" t="s">
        <v>793</v>
      </c>
      <c r="D42" s="232" t="s">
        <v>735</v>
      </c>
      <c r="E42" s="232" t="s">
        <v>245</v>
      </c>
      <c r="F42" s="232" t="s">
        <v>246</v>
      </c>
      <c r="G42" s="232" t="s">
        <v>354</v>
      </c>
      <c r="H42" s="232" t="s">
        <v>355</v>
      </c>
      <c r="I42" s="16">
        <v>200000</v>
      </c>
      <c r="J42" s="16">
        <v>200000</v>
      </c>
      <c r="K42" s="16">
        <v>200000</v>
      </c>
      <c r="L42" s="16"/>
      <c r="M42" s="16"/>
      <c r="N42" s="16"/>
      <c r="O42" s="16"/>
      <c r="P42" s="16"/>
      <c r="Q42" s="16"/>
      <c r="R42" s="16"/>
      <c r="S42" s="16"/>
      <c r="T42" s="16"/>
      <c r="U42" s="16"/>
      <c r="V42" s="16"/>
      <c r="W42" s="16"/>
    </row>
    <row r="43" spans="1:23" s="92" customFormat="1" ht="21.75" customHeight="1">
      <c r="A43" s="104" t="s">
        <v>322</v>
      </c>
      <c r="B43" s="232" t="s">
        <v>794</v>
      </c>
      <c r="C43" s="232" t="s">
        <v>795</v>
      </c>
      <c r="D43" s="232" t="s">
        <v>735</v>
      </c>
      <c r="E43" s="232" t="s">
        <v>245</v>
      </c>
      <c r="F43" s="232" t="s">
        <v>246</v>
      </c>
      <c r="G43" s="232" t="s">
        <v>354</v>
      </c>
      <c r="H43" s="232" t="s">
        <v>355</v>
      </c>
      <c r="I43" s="16">
        <v>300000</v>
      </c>
      <c r="J43" s="16">
        <v>300000</v>
      </c>
      <c r="K43" s="16">
        <v>300000</v>
      </c>
      <c r="L43" s="16"/>
      <c r="M43" s="16"/>
      <c r="N43" s="16"/>
      <c r="O43" s="16"/>
      <c r="P43" s="16"/>
      <c r="Q43" s="16"/>
      <c r="R43" s="16"/>
      <c r="S43" s="16"/>
      <c r="T43" s="16"/>
      <c r="U43" s="16"/>
      <c r="V43" s="16"/>
      <c r="W43" s="16"/>
    </row>
    <row r="44" spans="1:23" s="92" customFormat="1" ht="21.75" customHeight="1">
      <c r="A44" s="104" t="s">
        <v>322</v>
      </c>
      <c r="B44" s="232" t="s">
        <v>796</v>
      </c>
      <c r="C44" s="232" t="s">
        <v>797</v>
      </c>
      <c r="D44" s="232" t="s">
        <v>735</v>
      </c>
      <c r="E44" s="232" t="s">
        <v>245</v>
      </c>
      <c r="F44" s="232" t="s">
        <v>246</v>
      </c>
      <c r="G44" s="232" t="s">
        <v>354</v>
      </c>
      <c r="H44" s="232" t="s">
        <v>355</v>
      </c>
      <c r="I44" s="16">
        <v>400000</v>
      </c>
      <c r="J44" s="16">
        <v>400000</v>
      </c>
      <c r="K44" s="16">
        <v>400000</v>
      </c>
      <c r="L44" s="16"/>
      <c r="M44" s="16"/>
      <c r="N44" s="16"/>
      <c r="O44" s="16"/>
      <c r="P44" s="16"/>
      <c r="Q44" s="16"/>
      <c r="R44" s="16"/>
      <c r="S44" s="16"/>
      <c r="T44" s="16"/>
      <c r="U44" s="16"/>
      <c r="V44" s="16"/>
      <c r="W44" s="16"/>
    </row>
    <row r="45" spans="1:23" s="92" customFormat="1" ht="21.75" customHeight="1">
      <c r="A45" s="104" t="s">
        <v>322</v>
      </c>
      <c r="B45" s="232" t="s">
        <v>798</v>
      </c>
      <c r="C45" s="232" t="s">
        <v>799</v>
      </c>
      <c r="D45" s="232" t="s">
        <v>735</v>
      </c>
      <c r="E45" s="232" t="s">
        <v>245</v>
      </c>
      <c r="F45" s="232" t="s">
        <v>246</v>
      </c>
      <c r="G45" s="232" t="s">
        <v>779</v>
      </c>
      <c r="H45" s="232" t="s">
        <v>355</v>
      </c>
      <c r="I45" s="16">
        <v>200000</v>
      </c>
      <c r="J45" s="16">
        <v>200000</v>
      </c>
      <c r="K45" s="16">
        <v>200000</v>
      </c>
      <c r="L45" s="16"/>
      <c r="M45" s="16"/>
      <c r="N45" s="16"/>
      <c r="O45" s="16"/>
      <c r="P45" s="16"/>
      <c r="Q45" s="16"/>
      <c r="R45" s="16"/>
      <c r="S45" s="16"/>
      <c r="T45" s="16"/>
      <c r="U45" s="16"/>
      <c r="V45" s="16"/>
      <c r="W45" s="16"/>
    </row>
    <row r="46" spans="1:23" s="92" customFormat="1" ht="21.75" customHeight="1">
      <c r="A46" s="104" t="s">
        <v>322</v>
      </c>
      <c r="B46" s="232" t="s">
        <v>800</v>
      </c>
      <c r="C46" s="232" t="s">
        <v>801</v>
      </c>
      <c r="D46" s="232" t="s">
        <v>735</v>
      </c>
      <c r="E46" s="232" t="s">
        <v>245</v>
      </c>
      <c r="F46" s="232" t="s">
        <v>246</v>
      </c>
      <c r="G46" s="232" t="s">
        <v>779</v>
      </c>
      <c r="H46" s="232" t="s">
        <v>355</v>
      </c>
      <c r="I46" s="16">
        <v>300000</v>
      </c>
      <c r="J46" s="16">
        <v>300000</v>
      </c>
      <c r="K46" s="16">
        <v>300000</v>
      </c>
      <c r="L46" s="16"/>
      <c r="M46" s="16"/>
      <c r="N46" s="16"/>
      <c r="O46" s="16"/>
      <c r="P46" s="16"/>
      <c r="Q46" s="16"/>
      <c r="R46" s="16"/>
      <c r="S46" s="16"/>
      <c r="T46" s="16"/>
      <c r="U46" s="16"/>
      <c r="V46" s="16"/>
      <c r="W46" s="16"/>
    </row>
    <row r="47" spans="1:23" s="92" customFormat="1" ht="21.75" customHeight="1">
      <c r="A47" s="104" t="s">
        <v>322</v>
      </c>
      <c r="B47" s="232" t="s">
        <v>802</v>
      </c>
      <c r="C47" s="232" t="s">
        <v>803</v>
      </c>
      <c r="D47" s="232" t="s">
        <v>735</v>
      </c>
      <c r="E47" s="232" t="s">
        <v>245</v>
      </c>
      <c r="F47" s="232" t="s">
        <v>246</v>
      </c>
      <c r="G47" s="232" t="s">
        <v>353</v>
      </c>
      <c r="H47" s="232" t="s">
        <v>352</v>
      </c>
      <c r="I47" s="16">
        <v>300000</v>
      </c>
      <c r="J47" s="16">
        <v>300000</v>
      </c>
      <c r="K47" s="16">
        <v>300000</v>
      </c>
      <c r="L47" s="16"/>
      <c r="M47" s="16"/>
      <c r="N47" s="16"/>
      <c r="O47" s="16"/>
      <c r="P47" s="16"/>
      <c r="Q47" s="16"/>
      <c r="R47" s="16"/>
      <c r="S47" s="16"/>
      <c r="T47" s="16"/>
      <c r="U47" s="16"/>
      <c r="V47" s="16"/>
      <c r="W47" s="16"/>
    </row>
    <row r="48" spans="1:23" s="92" customFormat="1" ht="21.75" customHeight="1">
      <c r="A48" s="104" t="s">
        <v>320</v>
      </c>
      <c r="B48" s="232" t="s">
        <v>804</v>
      </c>
      <c r="C48" s="232" t="s">
        <v>805</v>
      </c>
      <c r="D48" s="232" t="s">
        <v>736</v>
      </c>
      <c r="E48" s="232" t="s">
        <v>239</v>
      </c>
      <c r="F48" s="232" t="s">
        <v>240</v>
      </c>
      <c r="G48" s="232" t="s">
        <v>291</v>
      </c>
      <c r="H48" s="232" t="s">
        <v>292</v>
      </c>
      <c r="I48" s="16">
        <v>80000</v>
      </c>
      <c r="J48" s="16">
        <v>80000</v>
      </c>
      <c r="K48" s="16">
        <v>80000</v>
      </c>
      <c r="L48" s="16"/>
      <c r="M48" s="16"/>
      <c r="N48" s="16"/>
      <c r="O48" s="16"/>
      <c r="P48" s="16"/>
      <c r="Q48" s="16"/>
      <c r="R48" s="16"/>
      <c r="S48" s="16"/>
      <c r="T48" s="16"/>
      <c r="U48" s="16"/>
      <c r="V48" s="16"/>
      <c r="W48" s="16"/>
    </row>
    <row r="49" spans="1:23" s="92" customFormat="1" ht="21.75" customHeight="1">
      <c r="A49" s="104" t="s">
        <v>320</v>
      </c>
      <c r="B49" s="232" t="s">
        <v>806</v>
      </c>
      <c r="C49" s="232" t="s">
        <v>807</v>
      </c>
      <c r="D49" s="232" t="s">
        <v>736</v>
      </c>
      <c r="E49" s="232" t="s">
        <v>741</v>
      </c>
      <c r="F49" s="232" t="s">
        <v>742</v>
      </c>
      <c r="G49" s="232" t="s">
        <v>349</v>
      </c>
      <c r="H49" s="232" t="s">
        <v>350</v>
      </c>
      <c r="I49" s="16">
        <v>200000</v>
      </c>
      <c r="J49" s="16">
        <v>200000</v>
      </c>
      <c r="K49" s="16">
        <v>200000</v>
      </c>
      <c r="L49" s="16"/>
      <c r="M49" s="16"/>
      <c r="N49" s="16"/>
      <c r="O49" s="16"/>
      <c r="P49" s="16"/>
      <c r="Q49" s="16"/>
      <c r="R49" s="16"/>
      <c r="S49" s="16"/>
      <c r="T49" s="16"/>
      <c r="U49" s="16"/>
      <c r="V49" s="16"/>
      <c r="W49" s="16"/>
    </row>
    <row r="50" spans="1:23" ht="18.75" customHeight="1">
      <c r="A50" s="177" t="s">
        <v>58</v>
      </c>
      <c r="B50" s="178"/>
      <c r="C50" s="178"/>
      <c r="D50" s="178"/>
      <c r="E50" s="178"/>
      <c r="F50" s="178"/>
      <c r="G50" s="178"/>
      <c r="H50" s="179"/>
      <c r="I50" s="58">
        <f>SUM(I9:I49)</f>
        <v>53803700.299999997</v>
      </c>
      <c r="J50" s="58">
        <f t="shared" ref="J50:W50" si="5">SUM(J9:J49)</f>
        <v>44831765</v>
      </c>
      <c r="K50" s="58">
        <f t="shared" si="5"/>
        <v>44831765</v>
      </c>
      <c r="L50" s="58">
        <f t="shared" si="5"/>
        <v>0</v>
      </c>
      <c r="M50" s="58">
        <f t="shared" si="5"/>
        <v>0</v>
      </c>
      <c r="N50" s="58">
        <f t="shared" si="5"/>
        <v>0</v>
      </c>
      <c r="O50" s="58">
        <f t="shared" si="5"/>
        <v>0</v>
      </c>
      <c r="P50" s="58">
        <f t="shared" si="5"/>
        <v>0</v>
      </c>
      <c r="Q50" s="58">
        <f t="shared" si="5"/>
        <v>0</v>
      </c>
      <c r="R50" s="58">
        <f t="shared" si="5"/>
        <v>8971935.3000000007</v>
      </c>
      <c r="S50" s="58">
        <f t="shared" si="5"/>
        <v>0</v>
      </c>
      <c r="T50" s="58">
        <f t="shared" si="5"/>
        <v>0</v>
      </c>
      <c r="U50" s="58">
        <f t="shared" si="5"/>
        <v>0</v>
      </c>
      <c r="V50" s="58">
        <f t="shared" si="5"/>
        <v>0</v>
      </c>
      <c r="W50" s="58">
        <f t="shared" si="5"/>
        <v>8971935.3000000007</v>
      </c>
    </row>
  </sheetData>
  <mergeCells count="28">
    <mergeCell ref="A3:W3"/>
    <mergeCell ref="A4:I4"/>
    <mergeCell ref="J5:M5"/>
    <mergeCell ref="N5:P5"/>
    <mergeCell ref="R5:W5"/>
    <mergeCell ref="Q5:Q7"/>
    <mergeCell ref="R6:R7"/>
    <mergeCell ref="S6:S7"/>
    <mergeCell ref="T6:T7"/>
    <mergeCell ref="U6:U7"/>
    <mergeCell ref="V6:V7"/>
    <mergeCell ref="W6:W7"/>
    <mergeCell ref="J6:K6"/>
    <mergeCell ref="A50:H50"/>
    <mergeCell ref="A5:A7"/>
    <mergeCell ref="B5:B7"/>
    <mergeCell ref="C5:C7"/>
    <mergeCell ref="D5:D7"/>
    <mergeCell ref="E5:E7"/>
    <mergeCell ref="F5:F7"/>
    <mergeCell ref="G5:G7"/>
    <mergeCell ref="H5:H7"/>
    <mergeCell ref="I5:I7"/>
    <mergeCell ref="L6:L7"/>
    <mergeCell ref="M6:M7"/>
    <mergeCell ref="N6:N7"/>
    <mergeCell ref="O6:O7"/>
    <mergeCell ref="P6:P7"/>
  </mergeCells>
  <phoneticPr fontId="22" type="noConversion"/>
  <pageMargins left="0.75" right="0.75" top="1" bottom="1" header="0.5" footer="0.5"/>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J222"/>
  <sheetViews>
    <sheetView showZeros="0" workbookViewId="0">
      <pane xSplit="1" ySplit="7" topLeftCell="B8" activePane="bottomRight" state="frozen"/>
      <selection pane="topRight" activeCell="B1" sqref="B1"/>
      <selection pane="bottomLeft" activeCell="A8" sqref="A8"/>
      <selection pane="bottomRight" activeCell="A8" sqref="A8:A13"/>
    </sheetView>
  </sheetViews>
  <sheetFormatPr defaultColWidth="9.125" defaultRowHeight="12" customHeight="1"/>
  <cols>
    <col min="1" max="1" width="23.75" customWidth="1"/>
    <col min="2" max="2" width="20.125" customWidth="1"/>
    <col min="3" max="3" width="17.125" customWidth="1"/>
    <col min="4" max="4" width="21" customWidth="1"/>
    <col min="5" max="5" width="23.625" customWidth="1"/>
    <col min="6" max="6" width="11.25" customWidth="1"/>
    <col min="7" max="7" width="10.375" customWidth="1"/>
    <col min="8" max="8" width="9.375" customWidth="1"/>
    <col min="9" max="9" width="13.375" customWidth="1"/>
    <col min="10" max="10" width="27.5" customWidth="1"/>
  </cols>
  <sheetData>
    <row r="1" spans="1:10" ht="12" customHeight="1">
      <c r="A1" s="1"/>
      <c r="B1" s="1"/>
      <c r="C1" s="1"/>
      <c r="D1" s="1"/>
      <c r="E1" s="1"/>
      <c r="F1" s="1"/>
      <c r="G1" s="1"/>
      <c r="H1" s="1"/>
      <c r="I1" s="1"/>
      <c r="J1" s="1"/>
    </row>
    <row r="2" spans="1:10" ht="12" customHeight="1">
      <c r="J2" s="33" t="s">
        <v>112</v>
      </c>
    </row>
    <row r="3" spans="1:10" ht="28.5" customHeight="1">
      <c r="A3" s="123" t="s">
        <v>113</v>
      </c>
      <c r="B3" s="145"/>
      <c r="C3" s="145"/>
      <c r="D3" s="145"/>
      <c r="E3" s="145"/>
      <c r="F3" s="146"/>
      <c r="G3" s="145"/>
      <c r="H3" s="146"/>
      <c r="I3" s="146"/>
      <c r="J3" s="145"/>
    </row>
    <row r="4" spans="1:10" ht="15" customHeight="1">
      <c r="A4" s="162" t="str">
        <f>"单位名称："&amp;"昆明市官渡区住房和城乡建设局"</f>
        <v>单位名称：昆明市官渡区住房和城乡建设局</v>
      </c>
      <c r="B4" s="143"/>
      <c r="C4" s="143"/>
      <c r="D4" s="143"/>
      <c r="E4" s="143"/>
      <c r="F4" s="143"/>
      <c r="G4" s="143"/>
      <c r="H4" s="143"/>
    </row>
    <row r="5" spans="1:10" ht="14.25" customHeight="1">
      <c r="A5" s="26" t="s">
        <v>114</v>
      </c>
      <c r="B5" s="26" t="s">
        <v>115</v>
      </c>
      <c r="C5" s="26" t="s">
        <v>116</v>
      </c>
      <c r="D5" s="26" t="s">
        <v>117</v>
      </c>
      <c r="E5" s="26" t="s">
        <v>118</v>
      </c>
      <c r="F5" s="27" t="s">
        <v>119</v>
      </c>
      <c r="G5" s="26" t="s">
        <v>120</v>
      </c>
      <c r="H5" s="27" t="s">
        <v>121</v>
      </c>
      <c r="I5" s="27" t="s">
        <v>122</v>
      </c>
      <c r="J5" s="26" t="s">
        <v>123</v>
      </c>
    </row>
    <row r="6" spans="1:10" ht="14.25" customHeight="1">
      <c r="A6" s="26">
        <v>1</v>
      </c>
      <c r="B6" s="26">
        <v>2</v>
      </c>
      <c r="C6" s="26">
        <v>3</v>
      </c>
      <c r="D6" s="26">
        <v>4</v>
      </c>
      <c r="E6" s="26">
        <v>5</v>
      </c>
      <c r="F6" s="27">
        <v>6</v>
      </c>
      <c r="G6" s="26">
        <v>7</v>
      </c>
      <c r="H6" s="27">
        <v>8</v>
      </c>
      <c r="I6" s="27">
        <v>9</v>
      </c>
      <c r="J6" s="26">
        <v>10</v>
      </c>
    </row>
    <row r="7" spans="1:10" ht="32.25" customHeight="1">
      <c r="A7" s="108" t="s">
        <v>893</v>
      </c>
      <c r="B7" s="109"/>
      <c r="C7" s="109"/>
      <c r="D7" s="109"/>
      <c r="E7" s="110"/>
      <c r="F7" s="111"/>
      <c r="G7" s="110"/>
      <c r="H7" s="111"/>
      <c r="I7" s="111"/>
      <c r="J7" s="110"/>
    </row>
    <row r="8" spans="1:10" s="93" customFormat="1" ht="30" customHeight="1">
      <c r="A8" s="189" t="s">
        <v>332</v>
      </c>
      <c r="B8" s="189" t="s">
        <v>476</v>
      </c>
      <c r="C8" s="112" t="s">
        <v>399</v>
      </c>
      <c r="D8" s="112" t="s">
        <v>400</v>
      </c>
      <c r="E8" s="112" t="s">
        <v>477</v>
      </c>
      <c r="F8" s="112" t="s">
        <v>407</v>
      </c>
      <c r="G8" s="112" t="s">
        <v>478</v>
      </c>
      <c r="H8" s="112" t="s">
        <v>479</v>
      </c>
      <c r="I8" s="112" t="s">
        <v>404</v>
      </c>
      <c r="J8" s="112" t="s">
        <v>480</v>
      </c>
    </row>
    <row r="9" spans="1:10" s="93" customFormat="1" ht="30" customHeight="1">
      <c r="A9" s="190"/>
      <c r="B9" s="190"/>
      <c r="C9" s="112" t="s">
        <v>399</v>
      </c>
      <c r="D9" s="112" t="s">
        <v>400</v>
      </c>
      <c r="E9" s="112" t="s">
        <v>481</v>
      </c>
      <c r="F9" s="112" t="s">
        <v>407</v>
      </c>
      <c r="G9" s="112" t="s">
        <v>482</v>
      </c>
      <c r="H9" s="112" t="s">
        <v>483</v>
      </c>
      <c r="I9" s="112" t="s">
        <v>404</v>
      </c>
      <c r="J9" s="112" t="s">
        <v>484</v>
      </c>
    </row>
    <row r="10" spans="1:10" s="93" customFormat="1" ht="30" customHeight="1">
      <c r="A10" s="190"/>
      <c r="B10" s="190"/>
      <c r="C10" s="112" t="s">
        <v>399</v>
      </c>
      <c r="D10" s="112" t="s">
        <v>450</v>
      </c>
      <c r="E10" s="112" t="s">
        <v>485</v>
      </c>
      <c r="F10" s="112" t="s">
        <v>407</v>
      </c>
      <c r="G10" s="112" t="s">
        <v>408</v>
      </c>
      <c r="H10" s="112" t="s">
        <v>409</v>
      </c>
      <c r="I10" s="112" t="s">
        <v>404</v>
      </c>
      <c r="J10" s="112" t="s">
        <v>486</v>
      </c>
    </row>
    <row r="11" spans="1:10" s="93" customFormat="1" ht="30" customHeight="1">
      <c r="A11" s="190"/>
      <c r="B11" s="190"/>
      <c r="C11" s="112" t="s">
        <v>429</v>
      </c>
      <c r="D11" s="112" t="s">
        <v>487</v>
      </c>
      <c r="E11" s="112" t="s">
        <v>488</v>
      </c>
      <c r="F11" s="112" t="s">
        <v>407</v>
      </c>
      <c r="G11" s="112" t="s">
        <v>408</v>
      </c>
      <c r="H11" s="112" t="s">
        <v>409</v>
      </c>
      <c r="I11" s="112" t="s">
        <v>404</v>
      </c>
      <c r="J11" s="112" t="s">
        <v>488</v>
      </c>
    </row>
    <row r="12" spans="1:10" s="93" customFormat="1" ht="30" customHeight="1">
      <c r="A12" s="190"/>
      <c r="B12" s="190"/>
      <c r="C12" s="112" t="s">
        <v>429</v>
      </c>
      <c r="D12" s="112" t="s">
        <v>489</v>
      </c>
      <c r="E12" s="112" t="s">
        <v>490</v>
      </c>
      <c r="F12" s="112" t="s">
        <v>407</v>
      </c>
      <c r="G12" s="112" t="s">
        <v>408</v>
      </c>
      <c r="H12" s="112" t="s">
        <v>409</v>
      </c>
      <c r="I12" s="112" t="s">
        <v>404</v>
      </c>
      <c r="J12" s="112" t="s">
        <v>490</v>
      </c>
    </row>
    <row r="13" spans="1:10" s="93" customFormat="1" ht="30" customHeight="1">
      <c r="A13" s="191"/>
      <c r="B13" s="191"/>
      <c r="C13" s="112" t="s">
        <v>441</v>
      </c>
      <c r="D13" s="112" t="s">
        <v>474</v>
      </c>
      <c r="E13" s="112" t="s">
        <v>491</v>
      </c>
      <c r="F13" s="112" t="s">
        <v>407</v>
      </c>
      <c r="G13" s="112" t="s">
        <v>408</v>
      </c>
      <c r="H13" s="112" t="s">
        <v>409</v>
      </c>
      <c r="I13" s="112" t="s">
        <v>431</v>
      </c>
      <c r="J13" s="112" t="s">
        <v>491</v>
      </c>
    </row>
    <row r="14" spans="1:10" s="93" customFormat="1" ht="30" customHeight="1">
      <c r="A14" s="189" t="s">
        <v>329</v>
      </c>
      <c r="B14" s="189" t="s">
        <v>492</v>
      </c>
      <c r="C14" s="112" t="s">
        <v>399</v>
      </c>
      <c r="D14" s="112" t="s">
        <v>411</v>
      </c>
      <c r="E14" s="112" t="s">
        <v>493</v>
      </c>
      <c r="F14" s="112" t="s">
        <v>407</v>
      </c>
      <c r="G14" s="112" t="s">
        <v>494</v>
      </c>
      <c r="H14" s="112" t="s">
        <v>409</v>
      </c>
      <c r="I14" s="112" t="s">
        <v>431</v>
      </c>
      <c r="J14" s="112" t="s">
        <v>495</v>
      </c>
    </row>
    <row r="15" spans="1:10" s="93" customFormat="1" ht="30" customHeight="1">
      <c r="A15" s="190"/>
      <c r="B15" s="190"/>
      <c r="C15" s="112" t="s">
        <v>429</v>
      </c>
      <c r="D15" s="112" t="s">
        <v>487</v>
      </c>
      <c r="E15" s="112" t="s">
        <v>496</v>
      </c>
      <c r="F15" s="112" t="s">
        <v>407</v>
      </c>
      <c r="G15" s="112" t="s">
        <v>497</v>
      </c>
      <c r="H15" s="112" t="s">
        <v>409</v>
      </c>
      <c r="I15" s="112" t="s">
        <v>431</v>
      </c>
      <c r="J15" s="112" t="s">
        <v>496</v>
      </c>
    </row>
    <row r="16" spans="1:10" s="93" customFormat="1" ht="30" customHeight="1">
      <c r="A16" s="191"/>
      <c r="B16" s="191"/>
      <c r="C16" s="112" t="s">
        <v>441</v>
      </c>
      <c r="D16" s="112" t="s">
        <v>474</v>
      </c>
      <c r="E16" s="112" t="s">
        <v>498</v>
      </c>
      <c r="F16" s="112" t="s">
        <v>407</v>
      </c>
      <c r="G16" s="112" t="s">
        <v>499</v>
      </c>
      <c r="H16" s="112" t="s">
        <v>409</v>
      </c>
      <c r="I16" s="112" t="s">
        <v>431</v>
      </c>
      <c r="J16" s="112" t="s">
        <v>498</v>
      </c>
    </row>
    <row r="17" spans="1:10" s="93" customFormat="1" ht="30" customHeight="1">
      <c r="A17" s="189" t="s">
        <v>346</v>
      </c>
      <c r="B17" s="189" t="s">
        <v>500</v>
      </c>
      <c r="C17" s="112" t="s">
        <v>399</v>
      </c>
      <c r="D17" s="112" t="s">
        <v>450</v>
      </c>
      <c r="E17" s="112" t="s">
        <v>501</v>
      </c>
      <c r="F17" s="112" t="s">
        <v>407</v>
      </c>
      <c r="G17" s="112" t="s">
        <v>408</v>
      </c>
      <c r="H17" s="112" t="s">
        <v>409</v>
      </c>
      <c r="I17" s="112" t="s">
        <v>431</v>
      </c>
      <c r="J17" s="112" t="s">
        <v>502</v>
      </c>
    </row>
    <row r="18" spans="1:10" s="93" customFormat="1" ht="30" customHeight="1">
      <c r="A18" s="190"/>
      <c r="B18" s="190"/>
      <c r="C18" s="112" t="s">
        <v>399</v>
      </c>
      <c r="D18" s="112" t="s">
        <v>503</v>
      </c>
      <c r="E18" s="112" t="s">
        <v>504</v>
      </c>
      <c r="F18" s="112" t="s">
        <v>505</v>
      </c>
      <c r="G18" s="112" t="s">
        <v>506</v>
      </c>
      <c r="H18" s="112" t="s">
        <v>507</v>
      </c>
      <c r="I18" s="112" t="s">
        <v>404</v>
      </c>
      <c r="J18" s="112" t="s">
        <v>508</v>
      </c>
    </row>
    <row r="19" spans="1:10" s="93" customFormat="1" ht="30" customHeight="1">
      <c r="A19" s="190"/>
      <c r="B19" s="190"/>
      <c r="C19" s="112" t="s">
        <v>429</v>
      </c>
      <c r="D19" s="112" t="s">
        <v>487</v>
      </c>
      <c r="E19" s="112" t="s">
        <v>509</v>
      </c>
      <c r="F19" s="112" t="s">
        <v>407</v>
      </c>
      <c r="G19" s="112" t="s">
        <v>408</v>
      </c>
      <c r="H19" s="112" t="s">
        <v>409</v>
      </c>
      <c r="I19" s="112" t="s">
        <v>431</v>
      </c>
      <c r="J19" s="112" t="s">
        <v>509</v>
      </c>
    </row>
    <row r="20" spans="1:10" s="93" customFormat="1" ht="30" customHeight="1">
      <c r="A20" s="191"/>
      <c r="B20" s="191"/>
      <c r="C20" s="112" t="s">
        <v>441</v>
      </c>
      <c r="D20" s="112" t="s">
        <v>474</v>
      </c>
      <c r="E20" s="112" t="s">
        <v>510</v>
      </c>
      <c r="F20" s="112" t="s">
        <v>405</v>
      </c>
      <c r="G20" s="112" t="s">
        <v>511</v>
      </c>
      <c r="H20" s="112" t="s">
        <v>409</v>
      </c>
      <c r="I20" s="112" t="s">
        <v>404</v>
      </c>
      <c r="J20" s="112" t="s">
        <v>512</v>
      </c>
    </row>
    <row r="21" spans="1:10" s="93" customFormat="1" ht="30" customHeight="1">
      <c r="A21" s="189" t="s">
        <v>327</v>
      </c>
      <c r="B21" s="189" t="s">
        <v>513</v>
      </c>
      <c r="C21" s="112" t="s">
        <v>399</v>
      </c>
      <c r="D21" s="112" t="s">
        <v>400</v>
      </c>
      <c r="E21" s="112" t="s">
        <v>514</v>
      </c>
      <c r="F21" s="112" t="s">
        <v>405</v>
      </c>
      <c r="G21" s="112" t="s">
        <v>515</v>
      </c>
      <c r="H21" s="112" t="s">
        <v>423</v>
      </c>
      <c r="I21" s="112" t="s">
        <v>404</v>
      </c>
      <c r="J21" s="112" t="s">
        <v>516</v>
      </c>
    </row>
    <row r="22" spans="1:10" s="93" customFormat="1" ht="30" customHeight="1">
      <c r="A22" s="190"/>
      <c r="B22" s="190"/>
      <c r="C22" s="112" t="s">
        <v>399</v>
      </c>
      <c r="D22" s="112" t="s">
        <v>400</v>
      </c>
      <c r="E22" s="112" t="s">
        <v>517</v>
      </c>
      <c r="F22" s="112" t="s">
        <v>405</v>
      </c>
      <c r="G22" s="112" t="s">
        <v>518</v>
      </c>
      <c r="H22" s="112" t="s">
        <v>423</v>
      </c>
      <c r="I22" s="112" t="s">
        <v>404</v>
      </c>
      <c r="J22" s="112" t="s">
        <v>519</v>
      </c>
    </row>
    <row r="23" spans="1:10" s="93" customFormat="1" ht="30" customHeight="1">
      <c r="A23" s="190"/>
      <c r="B23" s="190"/>
      <c r="C23" s="112" t="s">
        <v>399</v>
      </c>
      <c r="D23" s="112" t="s">
        <v>400</v>
      </c>
      <c r="E23" s="112" t="s">
        <v>520</v>
      </c>
      <c r="F23" s="112" t="s">
        <v>405</v>
      </c>
      <c r="G23" s="112" t="s">
        <v>408</v>
      </c>
      <c r="H23" s="112" t="s">
        <v>423</v>
      </c>
      <c r="I23" s="112" t="s">
        <v>404</v>
      </c>
      <c r="J23" s="112" t="s">
        <v>521</v>
      </c>
    </row>
    <row r="24" spans="1:10" s="93" customFormat="1" ht="30" customHeight="1">
      <c r="A24" s="190"/>
      <c r="B24" s="190"/>
      <c r="C24" s="112" t="s">
        <v>399</v>
      </c>
      <c r="D24" s="112" t="s">
        <v>450</v>
      </c>
      <c r="E24" s="112" t="s">
        <v>522</v>
      </c>
      <c r="F24" s="112" t="s">
        <v>407</v>
      </c>
      <c r="G24" s="112" t="s">
        <v>408</v>
      </c>
      <c r="H24" s="112" t="s">
        <v>409</v>
      </c>
      <c r="I24" s="112" t="s">
        <v>404</v>
      </c>
      <c r="J24" s="112" t="s">
        <v>523</v>
      </c>
    </row>
    <row r="25" spans="1:10" s="93" customFormat="1" ht="30" customHeight="1">
      <c r="A25" s="190"/>
      <c r="B25" s="190"/>
      <c r="C25" s="112" t="s">
        <v>399</v>
      </c>
      <c r="D25" s="112" t="s">
        <v>411</v>
      </c>
      <c r="E25" s="112" t="s">
        <v>412</v>
      </c>
      <c r="F25" s="112" t="s">
        <v>407</v>
      </c>
      <c r="G25" s="112" t="s">
        <v>408</v>
      </c>
      <c r="H25" s="112" t="s">
        <v>409</v>
      </c>
      <c r="I25" s="112" t="s">
        <v>404</v>
      </c>
      <c r="J25" s="112" t="s">
        <v>413</v>
      </c>
    </row>
    <row r="26" spans="1:10" s="93" customFormat="1" ht="30" customHeight="1">
      <c r="A26" s="190"/>
      <c r="B26" s="190"/>
      <c r="C26" s="112" t="s">
        <v>429</v>
      </c>
      <c r="D26" s="112" t="s">
        <v>524</v>
      </c>
      <c r="E26" s="112" t="s">
        <v>525</v>
      </c>
      <c r="F26" s="112" t="s">
        <v>407</v>
      </c>
      <c r="G26" s="112" t="s">
        <v>75</v>
      </c>
      <c r="H26" s="112" t="s">
        <v>409</v>
      </c>
      <c r="I26" s="112" t="s">
        <v>431</v>
      </c>
      <c r="J26" s="112" t="s">
        <v>526</v>
      </c>
    </row>
    <row r="27" spans="1:10" s="93" customFormat="1" ht="30" customHeight="1">
      <c r="A27" s="190"/>
      <c r="B27" s="190"/>
      <c r="C27" s="112" t="s">
        <v>429</v>
      </c>
      <c r="D27" s="112" t="s">
        <v>487</v>
      </c>
      <c r="E27" s="112" t="s">
        <v>527</v>
      </c>
      <c r="F27" s="112" t="s">
        <v>405</v>
      </c>
      <c r="G27" s="112" t="s">
        <v>79</v>
      </c>
      <c r="H27" s="112" t="s">
        <v>409</v>
      </c>
      <c r="I27" s="112" t="s">
        <v>431</v>
      </c>
      <c r="J27" s="112" t="s">
        <v>528</v>
      </c>
    </row>
    <row r="28" spans="1:10" s="93" customFormat="1" ht="30" customHeight="1">
      <c r="A28" s="190"/>
      <c r="B28" s="190"/>
      <c r="C28" s="112" t="s">
        <v>441</v>
      </c>
      <c r="D28" s="112" t="s">
        <v>474</v>
      </c>
      <c r="E28" s="112" t="s">
        <v>529</v>
      </c>
      <c r="F28" s="112" t="s">
        <v>405</v>
      </c>
      <c r="G28" s="112" t="s">
        <v>439</v>
      </c>
      <c r="H28" s="112" t="s">
        <v>409</v>
      </c>
      <c r="I28" s="112" t="s">
        <v>431</v>
      </c>
      <c r="J28" s="112" t="s">
        <v>530</v>
      </c>
    </row>
    <row r="29" spans="1:10" s="93" customFormat="1" ht="30" customHeight="1">
      <c r="A29" s="190"/>
      <c r="B29" s="190"/>
      <c r="C29" s="112" t="s">
        <v>441</v>
      </c>
      <c r="D29" s="112" t="s">
        <v>474</v>
      </c>
      <c r="E29" s="112" t="s">
        <v>531</v>
      </c>
      <c r="F29" s="112" t="s">
        <v>407</v>
      </c>
      <c r="G29" s="112" t="s">
        <v>439</v>
      </c>
      <c r="H29" s="112" t="s">
        <v>409</v>
      </c>
      <c r="I29" s="112" t="s">
        <v>431</v>
      </c>
      <c r="J29" s="112" t="s">
        <v>532</v>
      </c>
    </row>
    <row r="30" spans="1:10" s="93" customFormat="1" ht="30" customHeight="1">
      <c r="A30" s="191"/>
      <c r="B30" s="191"/>
      <c r="C30" s="112" t="s">
        <v>441</v>
      </c>
      <c r="D30" s="112" t="s">
        <v>474</v>
      </c>
      <c r="E30" s="112" t="s">
        <v>436</v>
      </c>
      <c r="F30" s="112" t="s">
        <v>407</v>
      </c>
      <c r="G30" s="112" t="s">
        <v>439</v>
      </c>
      <c r="H30" s="112" t="s">
        <v>409</v>
      </c>
      <c r="I30" s="112" t="s">
        <v>431</v>
      </c>
      <c r="J30" s="112" t="s">
        <v>533</v>
      </c>
    </row>
    <row r="31" spans="1:10" s="93" customFormat="1" ht="30" customHeight="1">
      <c r="A31" s="189" t="s">
        <v>324</v>
      </c>
      <c r="B31" s="189" t="s">
        <v>534</v>
      </c>
      <c r="C31" s="112" t="s">
        <v>399</v>
      </c>
      <c r="D31" s="112" t="s">
        <v>400</v>
      </c>
      <c r="E31" s="112" t="s">
        <v>414</v>
      </c>
      <c r="F31" s="112" t="s">
        <v>407</v>
      </c>
      <c r="G31" s="112" t="s">
        <v>79</v>
      </c>
      <c r="H31" s="112" t="s">
        <v>415</v>
      </c>
      <c r="I31" s="112" t="s">
        <v>404</v>
      </c>
      <c r="J31" s="112" t="s">
        <v>416</v>
      </c>
    </row>
    <row r="32" spans="1:10" s="93" customFormat="1" ht="30" customHeight="1">
      <c r="A32" s="190"/>
      <c r="B32" s="190"/>
      <c r="C32" s="112" t="s">
        <v>399</v>
      </c>
      <c r="D32" s="112" t="s">
        <v>400</v>
      </c>
      <c r="E32" s="112" t="s">
        <v>417</v>
      </c>
      <c r="F32" s="112" t="s">
        <v>407</v>
      </c>
      <c r="G32" s="112" t="s">
        <v>418</v>
      </c>
      <c r="H32" s="112" t="s">
        <v>415</v>
      </c>
      <c r="I32" s="112" t="s">
        <v>404</v>
      </c>
      <c r="J32" s="112" t="s">
        <v>445</v>
      </c>
    </row>
    <row r="33" spans="1:10" s="93" customFormat="1" ht="30" customHeight="1">
      <c r="A33" s="190"/>
      <c r="B33" s="190"/>
      <c r="C33" s="112" t="s">
        <v>399</v>
      </c>
      <c r="D33" s="112" t="s">
        <v>400</v>
      </c>
      <c r="E33" s="112" t="s">
        <v>419</v>
      </c>
      <c r="F33" s="112" t="s">
        <v>407</v>
      </c>
      <c r="G33" s="112" t="s">
        <v>75</v>
      </c>
      <c r="H33" s="112" t="s">
        <v>420</v>
      </c>
      <c r="I33" s="112" t="s">
        <v>404</v>
      </c>
      <c r="J33" s="112" t="s">
        <v>446</v>
      </c>
    </row>
    <row r="34" spans="1:10" s="93" customFormat="1" ht="30" customHeight="1">
      <c r="A34" s="190"/>
      <c r="B34" s="190"/>
      <c r="C34" s="112" t="s">
        <v>399</v>
      </c>
      <c r="D34" s="112" t="s">
        <v>400</v>
      </c>
      <c r="E34" s="112" t="s">
        <v>421</v>
      </c>
      <c r="F34" s="112" t="s">
        <v>405</v>
      </c>
      <c r="G34" s="112" t="s">
        <v>422</v>
      </c>
      <c r="H34" s="112" t="s">
        <v>423</v>
      </c>
      <c r="I34" s="112" t="s">
        <v>404</v>
      </c>
      <c r="J34" s="112" t="s">
        <v>447</v>
      </c>
    </row>
    <row r="35" spans="1:10" s="93" customFormat="1" ht="30" customHeight="1">
      <c r="A35" s="190"/>
      <c r="B35" s="190"/>
      <c r="C35" s="112" t="s">
        <v>399</v>
      </c>
      <c r="D35" s="112" t="s">
        <v>400</v>
      </c>
      <c r="E35" s="112" t="s">
        <v>424</v>
      </c>
      <c r="F35" s="112" t="s">
        <v>407</v>
      </c>
      <c r="G35" s="112" t="s">
        <v>425</v>
      </c>
      <c r="H35" s="112" t="s">
        <v>426</v>
      </c>
      <c r="I35" s="112" t="s">
        <v>404</v>
      </c>
      <c r="J35" s="112" t="s">
        <v>448</v>
      </c>
    </row>
    <row r="36" spans="1:10" s="93" customFormat="1" ht="30" customHeight="1">
      <c r="A36" s="190"/>
      <c r="B36" s="190"/>
      <c r="C36" s="112" t="s">
        <v>399</v>
      </c>
      <c r="D36" s="112" t="s">
        <v>400</v>
      </c>
      <c r="E36" s="112" t="s">
        <v>427</v>
      </c>
      <c r="F36" s="112" t="s">
        <v>407</v>
      </c>
      <c r="G36" s="112" t="s">
        <v>177</v>
      </c>
      <c r="H36" s="112" t="s">
        <v>428</v>
      </c>
      <c r="I36" s="112" t="s">
        <v>404</v>
      </c>
      <c r="J36" s="112" t="s">
        <v>449</v>
      </c>
    </row>
    <row r="37" spans="1:10" s="93" customFormat="1" ht="30" customHeight="1">
      <c r="A37" s="190"/>
      <c r="B37" s="190"/>
      <c r="C37" s="112" t="s">
        <v>399</v>
      </c>
      <c r="D37" s="112" t="s">
        <v>450</v>
      </c>
      <c r="E37" s="112" t="s">
        <v>451</v>
      </c>
      <c r="F37" s="112" t="s">
        <v>407</v>
      </c>
      <c r="G37" s="112" t="s">
        <v>408</v>
      </c>
      <c r="H37" s="112" t="s">
        <v>409</v>
      </c>
      <c r="I37" s="112" t="s">
        <v>404</v>
      </c>
      <c r="J37" s="112" t="s">
        <v>453</v>
      </c>
    </row>
    <row r="38" spans="1:10" s="93" customFormat="1" ht="30" customHeight="1">
      <c r="A38" s="190"/>
      <c r="B38" s="190"/>
      <c r="C38" s="112" t="s">
        <v>399</v>
      </c>
      <c r="D38" s="112" t="s">
        <v>450</v>
      </c>
      <c r="E38" s="112" t="s">
        <v>452</v>
      </c>
      <c r="F38" s="112" t="s">
        <v>407</v>
      </c>
      <c r="G38" s="112" t="s">
        <v>408</v>
      </c>
      <c r="H38" s="112" t="s">
        <v>409</v>
      </c>
      <c r="I38" s="112" t="s">
        <v>404</v>
      </c>
      <c r="J38" s="112" t="s">
        <v>454</v>
      </c>
    </row>
    <row r="39" spans="1:10" s="93" customFormat="1" ht="30" customHeight="1">
      <c r="A39" s="190"/>
      <c r="B39" s="190"/>
      <c r="C39" s="112" t="s">
        <v>399</v>
      </c>
      <c r="D39" s="112" t="s">
        <v>411</v>
      </c>
      <c r="E39" s="112" t="s">
        <v>412</v>
      </c>
      <c r="F39" s="112" t="s">
        <v>407</v>
      </c>
      <c r="G39" s="112" t="s">
        <v>408</v>
      </c>
      <c r="H39" s="112" t="s">
        <v>409</v>
      </c>
      <c r="I39" s="112" t="s">
        <v>404</v>
      </c>
      <c r="J39" s="112" t="s">
        <v>413</v>
      </c>
    </row>
    <row r="40" spans="1:10" s="93" customFormat="1" ht="30" customHeight="1">
      <c r="A40" s="190"/>
      <c r="B40" s="190"/>
      <c r="C40" s="112" t="s">
        <v>429</v>
      </c>
      <c r="D40" s="112" t="s">
        <v>487</v>
      </c>
      <c r="E40" s="112" t="s">
        <v>455</v>
      </c>
      <c r="F40" s="112" t="s">
        <v>407</v>
      </c>
      <c r="G40" s="112" t="s">
        <v>408</v>
      </c>
      <c r="H40" s="112" t="s">
        <v>409</v>
      </c>
      <c r="I40" s="112" t="s">
        <v>431</v>
      </c>
      <c r="J40" s="112" t="s">
        <v>457</v>
      </c>
    </row>
    <row r="41" spans="1:10" s="93" customFormat="1" ht="30" customHeight="1">
      <c r="A41" s="190"/>
      <c r="B41" s="190"/>
      <c r="C41" s="112" t="s">
        <v>429</v>
      </c>
      <c r="D41" s="112" t="s">
        <v>489</v>
      </c>
      <c r="E41" s="112" t="s">
        <v>456</v>
      </c>
      <c r="F41" s="112" t="s">
        <v>407</v>
      </c>
      <c r="G41" s="112" t="s">
        <v>408</v>
      </c>
      <c r="H41" s="112" t="s">
        <v>409</v>
      </c>
      <c r="I41" s="112" t="s">
        <v>431</v>
      </c>
      <c r="J41" s="112" t="s">
        <v>458</v>
      </c>
    </row>
    <row r="42" spans="1:10" s="93" customFormat="1" ht="30" customHeight="1">
      <c r="A42" s="190"/>
      <c r="B42" s="190"/>
      <c r="C42" s="112" t="s">
        <v>441</v>
      </c>
      <c r="D42" s="112" t="s">
        <v>474</v>
      </c>
      <c r="E42" s="112" t="s">
        <v>459</v>
      </c>
      <c r="F42" s="112" t="s">
        <v>405</v>
      </c>
      <c r="G42" s="112" t="s">
        <v>439</v>
      </c>
      <c r="H42" s="112" t="s">
        <v>409</v>
      </c>
      <c r="I42" s="112" t="s">
        <v>431</v>
      </c>
      <c r="J42" s="112" t="s">
        <v>461</v>
      </c>
    </row>
    <row r="43" spans="1:10" s="93" customFormat="1" ht="30" customHeight="1">
      <c r="A43" s="190"/>
      <c r="B43" s="190"/>
      <c r="C43" s="112" t="s">
        <v>441</v>
      </c>
      <c r="D43" s="112" t="s">
        <v>474</v>
      </c>
      <c r="E43" s="112" t="s">
        <v>436</v>
      </c>
      <c r="F43" s="112" t="s">
        <v>407</v>
      </c>
      <c r="G43" s="112" t="s">
        <v>439</v>
      </c>
      <c r="H43" s="112" t="s">
        <v>409</v>
      </c>
      <c r="I43" s="112" t="s">
        <v>431</v>
      </c>
      <c r="J43" s="112" t="s">
        <v>462</v>
      </c>
    </row>
    <row r="44" spans="1:10" s="93" customFormat="1" ht="30" customHeight="1">
      <c r="A44" s="191"/>
      <c r="B44" s="191"/>
      <c r="C44" s="112" t="s">
        <v>441</v>
      </c>
      <c r="D44" s="112" t="s">
        <v>474</v>
      </c>
      <c r="E44" s="112" t="s">
        <v>460</v>
      </c>
      <c r="F44" s="112" t="s">
        <v>407</v>
      </c>
      <c r="G44" s="112" t="s">
        <v>439</v>
      </c>
      <c r="H44" s="112" t="s">
        <v>409</v>
      </c>
      <c r="I44" s="112" t="s">
        <v>431</v>
      </c>
      <c r="J44" s="112" t="s">
        <v>463</v>
      </c>
    </row>
    <row r="45" spans="1:10" s="93" customFormat="1" ht="30" customHeight="1">
      <c r="A45" s="189" t="s">
        <v>338</v>
      </c>
      <c r="B45" s="189" t="s">
        <v>535</v>
      </c>
      <c r="C45" s="112" t="s">
        <v>399</v>
      </c>
      <c r="D45" s="112" t="s">
        <v>400</v>
      </c>
      <c r="E45" s="112" t="s">
        <v>536</v>
      </c>
      <c r="F45" s="112" t="s">
        <v>407</v>
      </c>
      <c r="G45" s="112" t="s">
        <v>408</v>
      </c>
      <c r="H45" s="112" t="s">
        <v>409</v>
      </c>
      <c r="I45" s="112" t="s">
        <v>404</v>
      </c>
      <c r="J45" s="112" t="s">
        <v>537</v>
      </c>
    </row>
    <row r="46" spans="1:10" s="93" customFormat="1" ht="30" customHeight="1">
      <c r="A46" s="190"/>
      <c r="B46" s="190"/>
      <c r="C46" s="112" t="s">
        <v>399</v>
      </c>
      <c r="D46" s="112" t="s">
        <v>450</v>
      </c>
      <c r="E46" s="112" t="s">
        <v>538</v>
      </c>
      <c r="F46" s="112" t="s">
        <v>407</v>
      </c>
      <c r="G46" s="112" t="s">
        <v>408</v>
      </c>
      <c r="H46" s="112" t="s">
        <v>409</v>
      </c>
      <c r="I46" s="112" t="s">
        <v>431</v>
      </c>
      <c r="J46" s="112" t="s">
        <v>538</v>
      </c>
    </row>
    <row r="47" spans="1:10" s="93" customFormat="1" ht="30" customHeight="1">
      <c r="A47" s="190"/>
      <c r="B47" s="190"/>
      <c r="C47" s="112" t="s">
        <v>429</v>
      </c>
      <c r="D47" s="112" t="s">
        <v>487</v>
      </c>
      <c r="E47" s="112" t="s">
        <v>539</v>
      </c>
      <c r="F47" s="112" t="s">
        <v>405</v>
      </c>
      <c r="G47" s="112" t="s">
        <v>439</v>
      </c>
      <c r="H47" s="112" t="s">
        <v>409</v>
      </c>
      <c r="I47" s="112" t="s">
        <v>404</v>
      </c>
      <c r="J47" s="112" t="s">
        <v>539</v>
      </c>
    </row>
    <row r="48" spans="1:10" s="93" customFormat="1" ht="30" customHeight="1">
      <c r="A48" s="190"/>
      <c r="B48" s="190"/>
      <c r="C48" s="112" t="s">
        <v>429</v>
      </c>
      <c r="D48" s="112" t="s">
        <v>489</v>
      </c>
      <c r="E48" s="112" t="s">
        <v>540</v>
      </c>
      <c r="F48" s="112" t="s">
        <v>405</v>
      </c>
      <c r="G48" s="112" t="s">
        <v>439</v>
      </c>
      <c r="H48" s="112" t="s">
        <v>409</v>
      </c>
      <c r="I48" s="112" t="s">
        <v>404</v>
      </c>
      <c r="J48" s="112" t="s">
        <v>540</v>
      </c>
    </row>
    <row r="49" spans="1:10" s="93" customFormat="1" ht="30" customHeight="1">
      <c r="A49" s="191"/>
      <c r="B49" s="191"/>
      <c r="C49" s="112" t="s">
        <v>441</v>
      </c>
      <c r="D49" s="112" t="s">
        <v>474</v>
      </c>
      <c r="E49" s="112" t="s">
        <v>541</v>
      </c>
      <c r="F49" s="112" t="s">
        <v>405</v>
      </c>
      <c r="G49" s="112" t="s">
        <v>437</v>
      </c>
      <c r="H49" s="112" t="s">
        <v>409</v>
      </c>
      <c r="I49" s="112" t="s">
        <v>431</v>
      </c>
      <c r="J49" s="112" t="s">
        <v>541</v>
      </c>
    </row>
    <row r="50" spans="1:10" s="93" customFormat="1" ht="30" customHeight="1">
      <c r="A50" s="189" t="s">
        <v>321</v>
      </c>
      <c r="B50" s="189" t="s">
        <v>398</v>
      </c>
      <c r="C50" s="112" t="s">
        <v>399</v>
      </c>
      <c r="D50" s="112" t="s">
        <v>400</v>
      </c>
      <c r="E50" s="112" t="s">
        <v>401</v>
      </c>
      <c r="F50" s="112" t="s">
        <v>405</v>
      </c>
      <c r="G50" s="112" t="s">
        <v>79</v>
      </c>
      <c r="H50" s="112" t="s">
        <v>402</v>
      </c>
      <c r="I50" s="112" t="s">
        <v>404</v>
      </c>
      <c r="J50" s="112" t="s">
        <v>403</v>
      </c>
    </row>
    <row r="51" spans="1:10" s="93" customFormat="1" ht="30" customHeight="1">
      <c r="A51" s="190"/>
      <c r="B51" s="190"/>
      <c r="C51" s="112" t="s">
        <v>399</v>
      </c>
      <c r="D51" s="112" t="s">
        <v>450</v>
      </c>
      <c r="E51" s="112" t="s">
        <v>406</v>
      </c>
      <c r="F51" s="112" t="s">
        <v>407</v>
      </c>
      <c r="G51" s="112" t="s">
        <v>408</v>
      </c>
      <c r="H51" s="112" t="s">
        <v>409</v>
      </c>
      <c r="I51" s="112" t="s">
        <v>404</v>
      </c>
      <c r="J51" s="112" t="s">
        <v>410</v>
      </c>
    </row>
    <row r="52" spans="1:10" s="93" customFormat="1" ht="30" customHeight="1">
      <c r="A52" s="190"/>
      <c r="B52" s="190"/>
      <c r="C52" s="112" t="s">
        <v>399</v>
      </c>
      <c r="D52" s="112" t="s">
        <v>411</v>
      </c>
      <c r="E52" s="112" t="s">
        <v>412</v>
      </c>
      <c r="F52" s="112" t="s">
        <v>407</v>
      </c>
      <c r="G52" s="112" t="s">
        <v>408</v>
      </c>
      <c r="H52" s="112" t="s">
        <v>409</v>
      </c>
      <c r="I52" s="112" t="s">
        <v>404</v>
      </c>
      <c r="J52" s="112" t="s">
        <v>413</v>
      </c>
    </row>
    <row r="53" spans="1:10" s="93" customFormat="1" ht="30" customHeight="1">
      <c r="A53" s="190"/>
      <c r="B53" s="190"/>
      <c r="C53" s="112" t="s">
        <v>429</v>
      </c>
      <c r="D53" s="112" t="s">
        <v>487</v>
      </c>
      <c r="E53" s="112" t="s">
        <v>430</v>
      </c>
      <c r="F53" s="112" t="s">
        <v>407</v>
      </c>
      <c r="G53" s="112" t="s">
        <v>408</v>
      </c>
      <c r="H53" s="112" t="s">
        <v>409</v>
      </c>
      <c r="I53" s="112" t="s">
        <v>431</v>
      </c>
      <c r="J53" s="112" t="s">
        <v>432</v>
      </c>
    </row>
    <row r="54" spans="1:10" s="93" customFormat="1" ht="30" customHeight="1">
      <c r="A54" s="190"/>
      <c r="B54" s="190"/>
      <c r="C54" s="112" t="s">
        <v>429</v>
      </c>
      <c r="D54" s="112" t="s">
        <v>489</v>
      </c>
      <c r="E54" s="112" t="s">
        <v>433</v>
      </c>
      <c r="F54" s="112" t="s">
        <v>407</v>
      </c>
      <c r="G54" s="112" t="s">
        <v>75</v>
      </c>
      <c r="H54" s="112" t="s">
        <v>434</v>
      </c>
      <c r="I54" s="112" t="s">
        <v>431</v>
      </c>
      <c r="J54" s="112" t="s">
        <v>435</v>
      </c>
    </row>
    <row r="55" spans="1:10" s="93" customFormat="1" ht="30" customHeight="1">
      <c r="A55" s="190"/>
      <c r="B55" s="190"/>
      <c r="C55" s="112" t="s">
        <v>441</v>
      </c>
      <c r="D55" s="112" t="s">
        <v>474</v>
      </c>
      <c r="E55" s="112" t="s">
        <v>436</v>
      </c>
      <c r="F55" s="112" t="s">
        <v>405</v>
      </c>
      <c r="G55" s="112" t="s">
        <v>437</v>
      </c>
      <c r="H55" s="112" t="s">
        <v>409</v>
      </c>
      <c r="I55" s="112" t="s">
        <v>431</v>
      </c>
      <c r="J55" s="112" t="s">
        <v>442</v>
      </c>
    </row>
    <row r="56" spans="1:10" s="93" customFormat="1" ht="30" customHeight="1">
      <c r="A56" s="190"/>
      <c r="B56" s="190"/>
      <c r="C56" s="112" t="s">
        <v>441</v>
      </c>
      <c r="D56" s="112" t="s">
        <v>474</v>
      </c>
      <c r="E56" s="112" t="s">
        <v>438</v>
      </c>
      <c r="F56" s="112" t="s">
        <v>407</v>
      </c>
      <c r="G56" s="112" t="s">
        <v>439</v>
      </c>
      <c r="H56" s="112" t="s">
        <v>409</v>
      </c>
      <c r="I56" s="112" t="s">
        <v>431</v>
      </c>
      <c r="J56" s="112" t="s">
        <v>443</v>
      </c>
    </row>
    <row r="57" spans="1:10" s="93" customFormat="1" ht="30" customHeight="1">
      <c r="A57" s="191"/>
      <c r="B57" s="191"/>
      <c r="C57" s="112" t="s">
        <v>441</v>
      </c>
      <c r="D57" s="112" t="s">
        <v>474</v>
      </c>
      <c r="E57" s="112" t="s">
        <v>440</v>
      </c>
      <c r="F57" s="112" t="s">
        <v>407</v>
      </c>
      <c r="G57" s="112" t="s">
        <v>439</v>
      </c>
      <c r="H57" s="112" t="s">
        <v>409</v>
      </c>
      <c r="I57" s="112" t="s">
        <v>431</v>
      </c>
      <c r="J57" s="112" t="s">
        <v>444</v>
      </c>
    </row>
    <row r="58" spans="1:10" s="93" customFormat="1" ht="30" customHeight="1">
      <c r="A58" s="189" t="s">
        <v>345</v>
      </c>
      <c r="B58" s="189" t="s">
        <v>345</v>
      </c>
      <c r="C58" s="112" t="s">
        <v>399</v>
      </c>
      <c r="D58" s="112" t="s">
        <v>450</v>
      </c>
      <c r="E58" s="112" t="s">
        <v>501</v>
      </c>
      <c r="F58" s="112" t="s">
        <v>407</v>
      </c>
      <c r="G58" s="112" t="s">
        <v>408</v>
      </c>
      <c r="H58" s="112" t="s">
        <v>409</v>
      </c>
      <c r="I58" s="112" t="s">
        <v>404</v>
      </c>
      <c r="J58" s="112" t="s">
        <v>542</v>
      </c>
    </row>
    <row r="59" spans="1:10" s="93" customFormat="1" ht="30" customHeight="1">
      <c r="A59" s="190"/>
      <c r="B59" s="190"/>
      <c r="C59" s="112" t="s">
        <v>399</v>
      </c>
      <c r="D59" s="112" t="s">
        <v>503</v>
      </c>
      <c r="E59" s="112" t="s">
        <v>504</v>
      </c>
      <c r="F59" s="112" t="s">
        <v>505</v>
      </c>
      <c r="G59" s="112" t="s">
        <v>543</v>
      </c>
      <c r="H59" s="112" t="s">
        <v>507</v>
      </c>
      <c r="I59" s="112" t="s">
        <v>404</v>
      </c>
      <c r="J59" s="112" t="s">
        <v>508</v>
      </c>
    </row>
    <row r="60" spans="1:10" s="93" customFormat="1" ht="30" customHeight="1">
      <c r="A60" s="190"/>
      <c r="B60" s="190"/>
      <c r="C60" s="112" t="s">
        <v>429</v>
      </c>
      <c r="D60" s="112" t="s">
        <v>487</v>
      </c>
      <c r="E60" s="112" t="s">
        <v>544</v>
      </c>
      <c r="F60" s="112" t="s">
        <v>407</v>
      </c>
      <c r="G60" s="112" t="s">
        <v>408</v>
      </c>
      <c r="H60" s="112" t="s">
        <v>409</v>
      </c>
      <c r="I60" s="112" t="s">
        <v>404</v>
      </c>
      <c r="J60" s="112" t="s">
        <v>545</v>
      </c>
    </row>
    <row r="61" spans="1:10" s="93" customFormat="1" ht="30" customHeight="1">
      <c r="A61" s="191"/>
      <c r="B61" s="191"/>
      <c r="C61" s="112" t="s">
        <v>441</v>
      </c>
      <c r="D61" s="112" t="s">
        <v>474</v>
      </c>
      <c r="E61" s="112" t="s">
        <v>510</v>
      </c>
      <c r="F61" s="112" t="s">
        <v>405</v>
      </c>
      <c r="G61" s="112" t="s">
        <v>511</v>
      </c>
      <c r="H61" s="112" t="s">
        <v>409</v>
      </c>
      <c r="I61" s="112" t="s">
        <v>404</v>
      </c>
      <c r="J61" s="112" t="s">
        <v>546</v>
      </c>
    </row>
    <row r="62" spans="1:10" s="93" customFormat="1" ht="30" customHeight="1">
      <c r="A62" s="189" t="s">
        <v>339</v>
      </c>
      <c r="B62" s="189" t="s">
        <v>547</v>
      </c>
      <c r="C62" s="112" t="s">
        <v>399</v>
      </c>
      <c r="D62" s="112" t="s">
        <v>450</v>
      </c>
      <c r="E62" s="112" t="s">
        <v>548</v>
      </c>
      <c r="F62" s="112" t="s">
        <v>407</v>
      </c>
      <c r="G62" s="112" t="s">
        <v>408</v>
      </c>
      <c r="H62" s="112" t="s">
        <v>409</v>
      </c>
      <c r="I62" s="112" t="s">
        <v>431</v>
      </c>
      <c r="J62" s="112" t="s">
        <v>549</v>
      </c>
    </row>
    <row r="63" spans="1:10" s="93" customFormat="1" ht="30" customHeight="1">
      <c r="A63" s="190"/>
      <c r="B63" s="190"/>
      <c r="C63" s="112" t="s">
        <v>399</v>
      </c>
      <c r="D63" s="112" t="s">
        <v>411</v>
      </c>
      <c r="E63" s="112" t="s">
        <v>550</v>
      </c>
      <c r="F63" s="112" t="s">
        <v>407</v>
      </c>
      <c r="G63" s="112" t="s">
        <v>551</v>
      </c>
      <c r="H63" s="112" t="s">
        <v>434</v>
      </c>
      <c r="I63" s="112" t="s">
        <v>431</v>
      </c>
      <c r="J63" s="112" t="s">
        <v>552</v>
      </c>
    </row>
    <row r="64" spans="1:10" s="93" customFormat="1" ht="30" customHeight="1">
      <c r="A64" s="190"/>
      <c r="B64" s="190"/>
      <c r="C64" s="112" t="s">
        <v>399</v>
      </c>
      <c r="D64" s="112" t="s">
        <v>503</v>
      </c>
      <c r="E64" s="112" t="s">
        <v>504</v>
      </c>
      <c r="F64" s="112" t="s">
        <v>505</v>
      </c>
      <c r="G64" s="112" t="s">
        <v>553</v>
      </c>
      <c r="H64" s="112" t="s">
        <v>507</v>
      </c>
      <c r="I64" s="112" t="s">
        <v>404</v>
      </c>
      <c r="J64" s="112" t="s">
        <v>554</v>
      </c>
    </row>
    <row r="65" spans="1:10" s="93" customFormat="1" ht="30" customHeight="1">
      <c r="A65" s="190"/>
      <c r="B65" s="190"/>
      <c r="C65" s="112" t="s">
        <v>429</v>
      </c>
      <c r="D65" s="112" t="s">
        <v>487</v>
      </c>
      <c r="E65" s="112" t="s">
        <v>555</v>
      </c>
      <c r="F65" s="112" t="s">
        <v>407</v>
      </c>
      <c r="G65" s="112" t="s">
        <v>556</v>
      </c>
      <c r="H65" s="112" t="s">
        <v>409</v>
      </c>
      <c r="I65" s="112" t="s">
        <v>431</v>
      </c>
      <c r="J65" s="112" t="s">
        <v>555</v>
      </c>
    </row>
    <row r="66" spans="1:10" s="93" customFormat="1" ht="30" customHeight="1">
      <c r="A66" s="191"/>
      <c r="B66" s="191"/>
      <c r="C66" s="112" t="s">
        <v>441</v>
      </c>
      <c r="D66" s="112" t="s">
        <v>474</v>
      </c>
      <c r="E66" s="112" t="s">
        <v>557</v>
      </c>
      <c r="F66" s="112" t="s">
        <v>405</v>
      </c>
      <c r="G66" s="112" t="s">
        <v>499</v>
      </c>
      <c r="H66" s="112" t="s">
        <v>409</v>
      </c>
      <c r="I66" s="112" t="s">
        <v>431</v>
      </c>
      <c r="J66" s="112" t="s">
        <v>558</v>
      </c>
    </row>
    <row r="67" spans="1:10" s="93" customFormat="1" ht="30" customHeight="1">
      <c r="A67" s="189" t="s">
        <v>340</v>
      </c>
      <c r="B67" s="189" t="s">
        <v>559</v>
      </c>
      <c r="C67" s="112" t="s">
        <v>399</v>
      </c>
      <c r="D67" s="112" t="s">
        <v>450</v>
      </c>
      <c r="E67" s="112" t="s">
        <v>560</v>
      </c>
      <c r="F67" s="112" t="s">
        <v>407</v>
      </c>
      <c r="G67" s="112" t="s">
        <v>408</v>
      </c>
      <c r="H67" s="112" t="s">
        <v>409</v>
      </c>
      <c r="I67" s="112" t="s">
        <v>431</v>
      </c>
      <c r="J67" s="112" t="s">
        <v>561</v>
      </c>
    </row>
    <row r="68" spans="1:10" s="93" customFormat="1" ht="30" customHeight="1">
      <c r="A68" s="190"/>
      <c r="B68" s="190"/>
      <c r="C68" s="112" t="s">
        <v>399</v>
      </c>
      <c r="D68" s="112" t="s">
        <v>411</v>
      </c>
      <c r="E68" s="112" t="s">
        <v>562</v>
      </c>
      <c r="F68" s="112" t="s">
        <v>407</v>
      </c>
      <c r="G68" s="112" t="s">
        <v>408</v>
      </c>
      <c r="H68" s="112" t="s">
        <v>409</v>
      </c>
      <c r="I68" s="112" t="s">
        <v>431</v>
      </c>
      <c r="J68" s="112" t="s">
        <v>563</v>
      </c>
    </row>
    <row r="69" spans="1:10" s="93" customFormat="1" ht="30" customHeight="1">
      <c r="A69" s="190"/>
      <c r="B69" s="190"/>
      <c r="C69" s="112" t="s">
        <v>429</v>
      </c>
      <c r="D69" s="112" t="s">
        <v>487</v>
      </c>
      <c r="E69" s="112" t="s">
        <v>564</v>
      </c>
      <c r="F69" s="112" t="s">
        <v>405</v>
      </c>
      <c r="G69" s="112" t="s">
        <v>499</v>
      </c>
      <c r="H69" s="112" t="s">
        <v>409</v>
      </c>
      <c r="I69" s="112" t="s">
        <v>404</v>
      </c>
      <c r="J69" s="112" t="s">
        <v>565</v>
      </c>
    </row>
    <row r="70" spans="1:10" s="93" customFormat="1" ht="30" customHeight="1">
      <c r="A70" s="190"/>
      <c r="B70" s="190"/>
      <c r="C70" s="112" t="s">
        <v>429</v>
      </c>
      <c r="D70" s="112" t="s">
        <v>566</v>
      </c>
      <c r="E70" s="112" t="s">
        <v>567</v>
      </c>
      <c r="F70" s="112" t="s">
        <v>407</v>
      </c>
      <c r="G70" s="112" t="s">
        <v>408</v>
      </c>
      <c r="H70" s="112" t="s">
        <v>409</v>
      </c>
      <c r="I70" s="112" t="s">
        <v>404</v>
      </c>
      <c r="J70" s="112" t="s">
        <v>568</v>
      </c>
    </row>
    <row r="71" spans="1:10" s="93" customFormat="1" ht="30" customHeight="1">
      <c r="A71" s="191"/>
      <c r="B71" s="191"/>
      <c r="C71" s="112" t="s">
        <v>441</v>
      </c>
      <c r="D71" s="112" t="s">
        <v>474</v>
      </c>
      <c r="E71" s="112" t="s">
        <v>569</v>
      </c>
      <c r="F71" s="112" t="s">
        <v>405</v>
      </c>
      <c r="G71" s="112" t="s">
        <v>499</v>
      </c>
      <c r="H71" s="112" t="s">
        <v>409</v>
      </c>
      <c r="I71" s="112" t="s">
        <v>431</v>
      </c>
      <c r="J71" s="112" t="s">
        <v>570</v>
      </c>
    </row>
    <row r="72" spans="1:10" s="93" customFormat="1" ht="30" customHeight="1">
      <c r="A72" s="189" t="s">
        <v>336</v>
      </c>
      <c r="B72" s="189" t="s">
        <v>571</v>
      </c>
      <c r="C72" s="112" t="s">
        <v>399</v>
      </c>
      <c r="D72" s="112" t="s">
        <v>400</v>
      </c>
      <c r="E72" s="112" t="s">
        <v>572</v>
      </c>
      <c r="F72" s="112" t="s">
        <v>407</v>
      </c>
      <c r="G72" s="112" t="s">
        <v>408</v>
      </c>
      <c r="H72" s="112" t="s">
        <v>409</v>
      </c>
      <c r="I72" s="112" t="s">
        <v>431</v>
      </c>
      <c r="J72" s="112" t="s">
        <v>572</v>
      </c>
    </row>
    <row r="73" spans="1:10" s="93" customFormat="1" ht="30" customHeight="1">
      <c r="A73" s="190"/>
      <c r="B73" s="190"/>
      <c r="C73" s="112" t="s">
        <v>399</v>
      </c>
      <c r="D73" s="112" t="s">
        <v>450</v>
      </c>
      <c r="E73" s="112" t="s">
        <v>573</v>
      </c>
      <c r="F73" s="112" t="s">
        <v>407</v>
      </c>
      <c r="G73" s="112" t="s">
        <v>408</v>
      </c>
      <c r="H73" s="112" t="s">
        <v>409</v>
      </c>
      <c r="I73" s="112" t="s">
        <v>431</v>
      </c>
      <c r="J73" s="112" t="s">
        <v>573</v>
      </c>
    </row>
    <row r="74" spans="1:10" s="93" customFormat="1" ht="30" customHeight="1">
      <c r="A74" s="190"/>
      <c r="B74" s="190"/>
      <c r="C74" s="112" t="s">
        <v>399</v>
      </c>
      <c r="D74" s="112" t="s">
        <v>411</v>
      </c>
      <c r="E74" s="112" t="s">
        <v>574</v>
      </c>
      <c r="F74" s="112" t="s">
        <v>407</v>
      </c>
      <c r="G74" s="112" t="s">
        <v>551</v>
      </c>
      <c r="H74" s="112" t="s">
        <v>434</v>
      </c>
      <c r="I74" s="112" t="s">
        <v>404</v>
      </c>
      <c r="J74" s="112" t="s">
        <v>575</v>
      </c>
    </row>
    <row r="75" spans="1:10" s="93" customFormat="1" ht="30" customHeight="1">
      <c r="A75" s="190"/>
      <c r="B75" s="190"/>
      <c r="C75" s="112" t="s">
        <v>429</v>
      </c>
      <c r="D75" s="112" t="s">
        <v>487</v>
      </c>
      <c r="E75" s="112" t="s">
        <v>576</v>
      </c>
      <c r="F75" s="112" t="s">
        <v>405</v>
      </c>
      <c r="G75" s="112" t="s">
        <v>439</v>
      </c>
      <c r="H75" s="112" t="s">
        <v>409</v>
      </c>
      <c r="I75" s="112" t="s">
        <v>431</v>
      </c>
      <c r="J75" s="112" t="s">
        <v>577</v>
      </c>
    </row>
    <row r="76" spans="1:10" s="93" customFormat="1" ht="30" customHeight="1">
      <c r="A76" s="190"/>
      <c r="B76" s="190"/>
      <c r="C76" s="112" t="s">
        <v>429</v>
      </c>
      <c r="D76" s="112" t="s">
        <v>489</v>
      </c>
      <c r="E76" s="112" t="s">
        <v>578</v>
      </c>
      <c r="F76" s="112" t="s">
        <v>405</v>
      </c>
      <c r="G76" s="112" t="s">
        <v>439</v>
      </c>
      <c r="H76" s="112" t="s">
        <v>409</v>
      </c>
      <c r="I76" s="112" t="s">
        <v>431</v>
      </c>
      <c r="J76" s="112" t="s">
        <v>577</v>
      </c>
    </row>
    <row r="77" spans="1:10" s="93" customFormat="1" ht="30" customHeight="1">
      <c r="A77" s="191"/>
      <c r="B77" s="191"/>
      <c r="C77" s="112" t="s">
        <v>441</v>
      </c>
      <c r="D77" s="112" t="s">
        <v>474</v>
      </c>
      <c r="E77" s="112" t="s">
        <v>541</v>
      </c>
      <c r="F77" s="112" t="s">
        <v>405</v>
      </c>
      <c r="G77" s="112" t="s">
        <v>439</v>
      </c>
      <c r="H77" s="112" t="s">
        <v>409</v>
      </c>
      <c r="I77" s="112" t="s">
        <v>431</v>
      </c>
      <c r="J77" s="112" t="s">
        <v>541</v>
      </c>
    </row>
    <row r="78" spans="1:10" s="93" customFormat="1" ht="30" customHeight="1">
      <c r="A78" s="189" t="s">
        <v>331</v>
      </c>
      <c r="B78" s="189" t="s">
        <v>579</v>
      </c>
      <c r="C78" s="112" t="s">
        <v>399</v>
      </c>
      <c r="D78" s="112" t="s">
        <v>411</v>
      </c>
      <c r="E78" s="112" t="s">
        <v>580</v>
      </c>
      <c r="F78" s="112" t="s">
        <v>407</v>
      </c>
      <c r="G78" s="112" t="s">
        <v>551</v>
      </c>
      <c r="H78" s="112" t="s">
        <v>434</v>
      </c>
      <c r="I78" s="112" t="s">
        <v>431</v>
      </c>
      <c r="J78" s="112" t="s">
        <v>581</v>
      </c>
    </row>
    <row r="79" spans="1:10" s="93" customFormat="1" ht="30" customHeight="1">
      <c r="A79" s="190"/>
      <c r="B79" s="190"/>
      <c r="C79" s="112" t="s">
        <v>429</v>
      </c>
      <c r="D79" s="112" t="s">
        <v>487</v>
      </c>
      <c r="E79" s="112" t="s">
        <v>582</v>
      </c>
      <c r="F79" s="112" t="s">
        <v>407</v>
      </c>
      <c r="G79" s="112" t="s">
        <v>408</v>
      </c>
      <c r="H79" s="112" t="s">
        <v>409</v>
      </c>
      <c r="I79" s="112" t="s">
        <v>431</v>
      </c>
      <c r="J79" s="112" t="s">
        <v>582</v>
      </c>
    </row>
    <row r="80" spans="1:10" s="93" customFormat="1" ht="30" customHeight="1">
      <c r="A80" s="191"/>
      <c r="B80" s="191"/>
      <c r="C80" s="112" t="s">
        <v>441</v>
      </c>
      <c r="D80" s="112" t="s">
        <v>474</v>
      </c>
      <c r="E80" s="112" t="s">
        <v>583</v>
      </c>
      <c r="F80" s="112" t="s">
        <v>405</v>
      </c>
      <c r="G80" s="112" t="s">
        <v>499</v>
      </c>
      <c r="H80" s="112" t="s">
        <v>409</v>
      </c>
      <c r="I80" s="112" t="s">
        <v>404</v>
      </c>
      <c r="J80" s="112" t="s">
        <v>583</v>
      </c>
    </row>
    <row r="81" spans="1:10" s="93" customFormat="1" ht="30" customHeight="1">
      <c r="A81" s="189" t="s">
        <v>326</v>
      </c>
      <c r="B81" s="189" t="s">
        <v>584</v>
      </c>
      <c r="C81" s="112" t="s">
        <v>399</v>
      </c>
      <c r="D81" s="112" t="s">
        <v>400</v>
      </c>
      <c r="E81" s="112" t="s">
        <v>585</v>
      </c>
      <c r="F81" s="112" t="s">
        <v>405</v>
      </c>
      <c r="G81" s="112" t="s">
        <v>439</v>
      </c>
      <c r="H81" s="112" t="s">
        <v>479</v>
      </c>
      <c r="I81" s="112" t="s">
        <v>404</v>
      </c>
      <c r="J81" s="112" t="s">
        <v>586</v>
      </c>
    </row>
    <row r="82" spans="1:10" s="93" customFormat="1" ht="30" customHeight="1">
      <c r="A82" s="190"/>
      <c r="B82" s="190"/>
      <c r="C82" s="112" t="s">
        <v>399</v>
      </c>
      <c r="D82" s="112" t="s">
        <v>400</v>
      </c>
      <c r="E82" s="112" t="s">
        <v>587</v>
      </c>
      <c r="F82" s="112" t="s">
        <v>405</v>
      </c>
      <c r="G82" s="112" t="s">
        <v>80</v>
      </c>
      <c r="H82" s="112" t="s">
        <v>588</v>
      </c>
      <c r="I82" s="112" t="s">
        <v>404</v>
      </c>
      <c r="J82" s="112" t="s">
        <v>589</v>
      </c>
    </row>
    <row r="83" spans="1:10" s="93" customFormat="1" ht="30" customHeight="1">
      <c r="A83" s="190"/>
      <c r="B83" s="190"/>
      <c r="C83" s="112" t="s">
        <v>399</v>
      </c>
      <c r="D83" s="112" t="s">
        <v>400</v>
      </c>
      <c r="E83" s="112" t="s">
        <v>590</v>
      </c>
      <c r="F83" s="112" t="s">
        <v>405</v>
      </c>
      <c r="G83" s="112" t="s">
        <v>76</v>
      </c>
      <c r="H83" s="112" t="s">
        <v>588</v>
      </c>
      <c r="I83" s="112" t="s">
        <v>404</v>
      </c>
      <c r="J83" s="112" t="s">
        <v>591</v>
      </c>
    </row>
    <row r="84" spans="1:10" s="93" customFormat="1" ht="30" customHeight="1">
      <c r="A84" s="190"/>
      <c r="B84" s="190"/>
      <c r="C84" s="112" t="s">
        <v>399</v>
      </c>
      <c r="D84" s="112" t="s">
        <v>400</v>
      </c>
      <c r="E84" s="112" t="s">
        <v>592</v>
      </c>
      <c r="F84" s="112" t="s">
        <v>405</v>
      </c>
      <c r="G84" s="112" t="s">
        <v>75</v>
      </c>
      <c r="H84" s="112" t="s">
        <v>588</v>
      </c>
      <c r="I84" s="112" t="s">
        <v>404</v>
      </c>
      <c r="J84" s="112" t="s">
        <v>593</v>
      </c>
    </row>
    <row r="85" spans="1:10" s="93" customFormat="1" ht="30" customHeight="1">
      <c r="A85" s="190"/>
      <c r="B85" s="190"/>
      <c r="C85" s="112" t="s">
        <v>399</v>
      </c>
      <c r="D85" s="112" t="s">
        <v>450</v>
      </c>
      <c r="E85" s="112" t="s">
        <v>594</v>
      </c>
      <c r="F85" s="112" t="s">
        <v>405</v>
      </c>
      <c r="G85" s="112" t="s">
        <v>408</v>
      </c>
      <c r="H85" s="112" t="s">
        <v>409</v>
      </c>
      <c r="I85" s="112" t="s">
        <v>404</v>
      </c>
      <c r="J85" s="112" t="s">
        <v>595</v>
      </c>
    </row>
    <row r="86" spans="1:10" s="93" customFormat="1" ht="30" customHeight="1">
      <c r="A86" s="190"/>
      <c r="B86" s="190"/>
      <c r="C86" s="112" t="s">
        <v>399</v>
      </c>
      <c r="D86" s="112" t="s">
        <v>411</v>
      </c>
      <c r="E86" s="112" t="s">
        <v>412</v>
      </c>
      <c r="F86" s="112" t="s">
        <v>407</v>
      </c>
      <c r="G86" s="112" t="s">
        <v>408</v>
      </c>
      <c r="H86" s="112" t="s">
        <v>409</v>
      </c>
      <c r="I86" s="112" t="s">
        <v>404</v>
      </c>
      <c r="J86" s="112" t="s">
        <v>413</v>
      </c>
    </row>
    <row r="87" spans="1:10" s="93" customFormat="1" ht="30" customHeight="1">
      <c r="A87" s="190"/>
      <c r="B87" s="190"/>
      <c r="C87" s="112" t="s">
        <v>399</v>
      </c>
      <c r="D87" s="112" t="s">
        <v>503</v>
      </c>
      <c r="E87" s="112" t="s">
        <v>504</v>
      </c>
      <c r="F87" s="112" t="s">
        <v>505</v>
      </c>
      <c r="G87" s="112" t="s">
        <v>596</v>
      </c>
      <c r="H87" s="112" t="s">
        <v>507</v>
      </c>
      <c r="I87" s="112" t="s">
        <v>404</v>
      </c>
      <c r="J87" s="112" t="s">
        <v>597</v>
      </c>
    </row>
    <row r="88" spans="1:10" s="93" customFormat="1" ht="30" customHeight="1">
      <c r="A88" s="190"/>
      <c r="B88" s="190"/>
      <c r="C88" s="112" t="s">
        <v>429</v>
      </c>
      <c r="D88" s="112" t="s">
        <v>487</v>
      </c>
      <c r="E88" s="112" t="s">
        <v>598</v>
      </c>
      <c r="F88" s="112" t="s">
        <v>405</v>
      </c>
      <c r="G88" s="112" t="s">
        <v>437</v>
      </c>
      <c r="H88" s="112" t="s">
        <v>409</v>
      </c>
      <c r="I88" s="112" t="s">
        <v>431</v>
      </c>
      <c r="J88" s="112" t="s">
        <v>599</v>
      </c>
    </row>
    <row r="89" spans="1:10" s="93" customFormat="1" ht="30" customHeight="1">
      <c r="A89" s="190"/>
      <c r="B89" s="190"/>
      <c r="C89" s="112" t="s">
        <v>429</v>
      </c>
      <c r="D89" s="112" t="s">
        <v>489</v>
      </c>
      <c r="E89" s="112" t="s">
        <v>600</v>
      </c>
      <c r="F89" s="112" t="s">
        <v>407</v>
      </c>
      <c r="G89" s="112" t="s">
        <v>408</v>
      </c>
      <c r="H89" s="112" t="s">
        <v>409</v>
      </c>
      <c r="I89" s="112" t="s">
        <v>431</v>
      </c>
      <c r="J89" s="112" t="s">
        <v>601</v>
      </c>
    </row>
    <row r="90" spans="1:10" s="93" customFormat="1" ht="30" customHeight="1">
      <c r="A90" s="190"/>
      <c r="B90" s="190"/>
      <c r="C90" s="112" t="s">
        <v>441</v>
      </c>
      <c r="D90" s="112" t="s">
        <v>474</v>
      </c>
      <c r="E90" s="112" t="s">
        <v>602</v>
      </c>
      <c r="F90" s="112" t="s">
        <v>405</v>
      </c>
      <c r="G90" s="112" t="s">
        <v>437</v>
      </c>
      <c r="H90" s="112" t="s">
        <v>409</v>
      </c>
      <c r="I90" s="112" t="s">
        <v>431</v>
      </c>
      <c r="J90" s="112" t="s">
        <v>603</v>
      </c>
    </row>
    <row r="91" spans="1:10" s="93" customFormat="1" ht="30" customHeight="1">
      <c r="A91" s="190"/>
      <c r="B91" s="190"/>
      <c r="C91" s="112" t="s">
        <v>441</v>
      </c>
      <c r="D91" s="112" t="s">
        <v>474</v>
      </c>
      <c r="E91" s="112" t="s">
        <v>531</v>
      </c>
      <c r="F91" s="112" t="s">
        <v>407</v>
      </c>
      <c r="G91" s="112" t="s">
        <v>437</v>
      </c>
      <c r="H91" s="112" t="s">
        <v>409</v>
      </c>
      <c r="I91" s="112" t="s">
        <v>431</v>
      </c>
      <c r="J91" s="112" t="s">
        <v>604</v>
      </c>
    </row>
    <row r="92" spans="1:10" s="93" customFormat="1" ht="30" customHeight="1">
      <c r="A92" s="191"/>
      <c r="B92" s="191"/>
      <c r="C92" s="112" t="s">
        <v>441</v>
      </c>
      <c r="D92" s="112" t="s">
        <v>474</v>
      </c>
      <c r="E92" s="112" t="s">
        <v>436</v>
      </c>
      <c r="F92" s="112" t="s">
        <v>407</v>
      </c>
      <c r="G92" s="112" t="s">
        <v>437</v>
      </c>
      <c r="H92" s="112" t="s">
        <v>409</v>
      </c>
      <c r="I92" s="112" t="s">
        <v>431</v>
      </c>
      <c r="J92" s="112" t="s">
        <v>462</v>
      </c>
    </row>
    <row r="93" spans="1:10" s="93" customFormat="1" ht="30" customHeight="1">
      <c r="A93" s="189" t="s">
        <v>341</v>
      </c>
      <c r="B93" s="189" t="s">
        <v>605</v>
      </c>
      <c r="C93" s="112" t="s">
        <v>399</v>
      </c>
      <c r="D93" s="112" t="s">
        <v>400</v>
      </c>
      <c r="E93" s="112" t="s">
        <v>585</v>
      </c>
      <c r="F93" s="112" t="s">
        <v>405</v>
      </c>
      <c r="G93" s="112" t="s">
        <v>439</v>
      </c>
      <c r="H93" s="112" t="s">
        <v>479</v>
      </c>
      <c r="I93" s="112" t="s">
        <v>404</v>
      </c>
      <c r="J93" s="112" t="s">
        <v>586</v>
      </c>
    </row>
    <row r="94" spans="1:10" s="93" customFormat="1" ht="30" customHeight="1">
      <c r="A94" s="190"/>
      <c r="B94" s="190"/>
      <c r="C94" s="112" t="s">
        <v>399</v>
      </c>
      <c r="D94" s="112" t="s">
        <v>450</v>
      </c>
      <c r="E94" s="112" t="s">
        <v>594</v>
      </c>
      <c r="F94" s="112" t="s">
        <v>407</v>
      </c>
      <c r="G94" s="112" t="s">
        <v>408</v>
      </c>
      <c r="H94" s="112" t="s">
        <v>409</v>
      </c>
      <c r="I94" s="112" t="s">
        <v>404</v>
      </c>
      <c r="J94" s="112" t="s">
        <v>595</v>
      </c>
    </row>
    <row r="95" spans="1:10" s="93" customFormat="1" ht="30" customHeight="1">
      <c r="A95" s="190"/>
      <c r="B95" s="190"/>
      <c r="C95" s="112" t="s">
        <v>399</v>
      </c>
      <c r="D95" s="112" t="s">
        <v>411</v>
      </c>
      <c r="E95" s="112" t="s">
        <v>412</v>
      </c>
      <c r="F95" s="112" t="s">
        <v>407</v>
      </c>
      <c r="G95" s="112" t="s">
        <v>408</v>
      </c>
      <c r="H95" s="112" t="s">
        <v>409</v>
      </c>
      <c r="I95" s="112" t="s">
        <v>431</v>
      </c>
      <c r="J95" s="112" t="s">
        <v>413</v>
      </c>
    </row>
    <row r="96" spans="1:10" s="93" customFormat="1" ht="30" customHeight="1">
      <c r="A96" s="190"/>
      <c r="B96" s="190"/>
      <c r="C96" s="112" t="s">
        <v>399</v>
      </c>
      <c r="D96" s="112" t="s">
        <v>503</v>
      </c>
      <c r="E96" s="112" t="s">
        <v>504</v>
      </c>
      <c r="F96" s="112" t="s">
        <v>505</v>
      </c>
      <c r="G96" s="112" t="s">
        <v>606</v>
      </c>
      <c r="H96" s="112" t="s">
        <v>507</v>
      </c>
      <c r="I96" s="112" t="s">
        <v>404</v>
      </c>
      <c r="J96" s="112" t="s">
        <v>607</v>
      </c>
    </row>
    <row r="97" spans="1:10" s="93" customFormat="1" ht="30" customHeight="1">
      <c r="A97" s="190"/>
      <c r="B97" s="190"/>
      <c r="C97" s="112" t="s">
        <v>429</v>
      </c>
      <c r="D97" s="112" t="s">
        <v>487</v>
      </c>
      <c r="E97" s="112" t="s">
        <v>598</v>
      </c>
      <c r="F97" s="112" t="s">
        <v>405</v>
      </c>
      <c r="G97" s="112" t="s">
        <v>437</v>
      </c>
      <c r="H97" s="112" t="s">
        <v>409</v>
      </c>
      <c r="I97" s="112" t="s">
        <v>431</v>
      </c>
      <c r="J97" s="112" t="s">
        <v>599</v>
      </c>
    </row>
    <row r="98" spans="1:10" s="93" customFormat="1" ht="30" customHeight="1">
      <c r="A98" s="190"/>
      <c r="B98" s="190"/>
      <c r="C98" s="112" t="s">
        <v>429</v>
      </c>
      <c r="D98" s="112" t="s">
        <v>489</v>
      </c>
      <c r="E98" s="112" t="s">
        <v>600</v>
      </c>
      <c r="F98" s="112" t="s">
        <v>407</v>
      </c>
      <c r="G98" s="112" t="s">
        <v>408</v>
      </c>
      <c r="H98" s="112" t="s">
        <v>409</v>
      </c>
      <c r="I98" s="112" t="s">
        <v>431</v>
      </c>
      <c r="J98" s="112" t="s">
        <v>601</v>
      </c>
    </row>
    <row r="99" spans="1:10" s="93" customFormat="1" ht="30" customHeight="1">
      <c r="A99" s="191"/>
      <c r="B99" s="191"/>
      <c r="C99" s="112" t="s">
        <v>441</v>
      </c>
      <c r="D99" s="112" t="s">
        <v>474</v>
      </c>
      <c r="E99" s="112" t="s">
        <v>602</v>
      </c>
      <c r="F99" s="112" t="s">
        <v>405</v>
      </c>
      <c r="G99" s="112" t="s">
        <v>437</v>
      </c>
      <c r="H99" s="112" t="s">
        <v>409</v>
      </c>
      <c r="I99" s="112" t="s">
        <v>431</v>
      </c>
      <c r="J99" s="112" t="s">
        <v>603</v>
      </c>
    </row>
    <row r="100" spans="1:10" s="93" customFormat="1" ht="30" customHeight="1">
      <c r="A100" s="189" t="s">
        <v>347</v>
      </c>
      <c r="B100" s="189" t="s">
        <v>608</v>
      </c>
      <c r="C100" s="112" t="s">
        <v>399</v>
      </c>
      <c r="D100" s="112" t="s">
        <v>400</v>
      </c>
      <c r="E100" s="112" t="s">
        <v>609</v>
      </c>
      <c r="F100" s="112" t="s">
        <v>407</v>
      </c>
      <c r="G100" s="112" t="s">
        <v>610</v>
      </c>
      <c r="H100" s="112" t="s">
        <v>423</v>
      </c>
      <c r="I100" s="112" t="s">
        <v>404</v>
      </c>
      <c r="J100" s="112" t="s">
        <v>611</v>
      </c>
    </row>
    <row r="101" spans="1:10" s="93" customFormat="1" ht="30" customHeight="1">
      <c r="A101" s="190"/>
      <c r="B101" s="190"/>
      <c r="C101" s="112" t="s">
        <v>399</v>
      </c>
      <c r="D101" s="112" t="s">
        <v>400</v>
      </c>
      <c r="E101" s="112" t="s">
        <v>612</v>
      </c>
      <c r="F101" s="112" t="s">
        <v>407</v>
      </c>
      <c r="G101" s="112" t="s">
        <v>478</v>
      </c>
      <c r="H101" s="112" t="s">
        <v>613</v>
      </c>
      <c r="I101" s="112" t="s">
        <v>404</v>
      </c>
      <c r="J101" s="112" t="s">
        <v>614</v>
      </c>
    </row>
    <row r="102" spans="1:10" s="93" customFormat="1" ht="30" customHeight="1">
      <c r="A102" s="190"/>
      <c r="B102" s="190"/>
      <c r="C102" s="112" t="s">
        <v>399</v>
      </c>
      <c r="D102" s="112" t="s">
        <v>450</v>
      </c>
      <c r="E102" s="112" t="s">
        <v>560</v>
      </c>
      <c r="F102" s="112" t="s">
        <v>407</v>
      </c>
      <c r="G102" s="112" t="s">
        <v>408</v>
      </c>
      <c r="H102" s="112" t="s">
        <v>409</v>
      </c>
      <c r="I102" s="112" t="s">
        <v>431</v>
      </c>
      <c r="J102" s="112" t="s">
        <v>615</v>
      </c>
    </row>
    <row r="103" spans="1:10" s="93" customFormat="1" ht="30" customHeight="1">
      <c r="A103" s="190"/>
      <c r="B103" s="190"/>
      <c r="C103" s="112" t="s">
        <v>399</v>
      </c>
      <c r="D103" s="112" t="s">
        <v>411</v>
      </c>
      <c r="E103" s="112" t="s">
        <v>616</v>
      </c>
      <c r="F103" s="112" t="s">
        <v>407</v>
      </c>
      <c r="G103" s="112" t="s">
        <v>408</v>
      </c>
      <c r="H103" s="112" t="s">
        <v>409</v>
      </c>
      <c r="I103" s="112" t="s">
        <v>404</v>
      </c>
      <c r="J103" s="112" t="s">
        <v>617</v>
      </c>
    </row>
    <row r="104" spans="1:10" s="93" customFormat="1" ht="30" customHeight="1">
      <c r="A104" s="190"/>
      <c r="B104" s="190"/>
      <c r="C104" s="112" t="s">
        <v>399</v>
      </c>
      <c r="D104" s="112" t="s">
        <v>411</v>
      </c>
      <c r="E104" s="112" t="s">
        <v>618</v>
      </c>
      <c r="F104" s="112" t="s">
        <v>407</v>
      </c>
      <c r="G104" s="112" t="s">
        <v>408</v>
      </c>
      <c r="H104" s="112" t="s">
        <v>409</v>
      </c>
      <c r="I104" s="112" t="s">
        <v>404</v>
      </c>
      <c r="J104" s="112" t="s">
        <v>619</v>
      </c>
    </row>
    <row r="105" spans="1:10" s="93" customFormat="1" ht="30" customHeight="1">
      <c r="A105" s="190"/>
      <c r="B105" s="190"/>
      <c r="C105" s="112" t="s">
        <v>399</v>
      </c>
      <c r="D105" s="112" t="s">
        <v>411</v>
      </c>
      <c r="E105" s="112" t="s">
        <v>620</v>
      </c>
      <c r="F105" s="112" t="s">
        <v>407</v>
      </c>
      <c r="G105" s="112" t="s">
        <v>408</v>
      </c>
      <c r="H105" s="112" t="s">
        <v>409</v>
      </c>
      <c r="I105" s="112" t="s">
        <v>404</v>
      </c>
      <c r="J105" s="112" t="s">
        <v>621</v>
      </c>
    </row>
    <row r="106" spans="1:10" s="93" customFormat="1" ht="30" customHeight="1">
      <c r="A106" s="190"/>
      <c r="B106" s="190"/>
      <c r="C106" s="112" t="s">
        <v>429</v>
      </c>
      <c r="D106" s="112" t="s">
        <v>487</v>
      </c>
      <c r="E106" s="112" t="s">
        <v>622</v>
      </c>
      <c r="F106" s="112" t="s">
        <v>405</v>
      </c>
      <c r="G106" s="112" t="s">
        <v>623</v>
      </c>
      <c r="H106" s="112" t="s">
        <v>409</v>
      </c>
      <c r="I106" s="112" t="s">
        <v>404</v>
      </c>
      <c r="J106" s="112" t="s">
        <v>624</v>
      </c>
    </row>
    <row r="107" spans="1:10" s="93" customFormat="1" ht="30" customHeight="1">
      <c r="A107" s="190"/>
      <c r="B107" s="190"/>
      <c r="C107" s="112" t="s">
        <v>429</v>
      </c>
      <c r="D107" s="112" t="s">
        <v>487</v>
      </c>
      <c r="E107" s="112" t="s">
        <v>625</v>
      </c>
      <c r="F107" s="112" t="s">
        <v>405</v>
      </c>
      <c r="G107" s="112" t="s">
        <v>499</v>
      </c>
      <c r="H107" s="112" t="s">
        <v>409</v>
      </c>
      <c r="I107" s="112" t="s">
        <v>404</v>
      </c>
      <c r="J107" s="112" t="s">
        <v>626</v>
      </c>
    </row>
    <row r="108" spans="1:10" s="93" customFormat="1" ht="30" customHeight="1">
      <c r="A108" s="190"/>
      <c r="B108" s="190"/>
      <c r="C108" s="112" t="s">
        <v>441</v>
      </c>
      <c r="D108" s="112" t="s">
        <v>474</v>
      </c>
      <c r="E108" s="112" t="s">
        <v>627</v>
      </c>
      <c r="F108" s="112" t="s">
        <v>405</v>
      </c>
      <c r="G108" s="112" t="s">
        <v>499</v>
      </c>
      <c r="H108" s="112" t="s">
        <v>409</v>
      </c>
      <c r="I108" s="112" t="s">
        <v>404</v>
      </c>
      <c r="J108" s="112" t="s">
        <v>628</v>
      </c>
    </row>
    <row r="109" spans="1:10" s="93" customFormat="1" ht="30" customHeight="1">
      <c r="A109" s="191"/>
      <c r="B109" s="191"/>
      <c r="C109" s="112" t="s">
        <v>441</v>
      </c>
      <c r="D109" s="112" t="s">
        <v>474</v>
      </c>
      <c r="E109" s="112" t="s">
        <v>629</v>
      </c>
      <c r="F109" s="112" t="s">
        <v>405</v>
      </c>
      <c r="G109" s="112" t="s">
        <v>499</v>
      </c>
      <c r="H109" s="112" t="s">
        <v>409</v>
      </c>
      <c r="I109" s="112" t="s">
        <v>404</v>
      </c>
      <c r="J109" s="112" t="s">
        <v>628</v>
      </c>
    </row>
    <row r="110" spans="1:10" s="93" customFormat="1" ht="30" customHeight="1">
      <c r="A110" s="189" t="s">
        <v>330</v>
      </c>
      <c r="B110" s="189" t="s">
        <v>630</v>
      </c>
      <c r="C110" s="112" t="s">
        <v>399</v>
      </c>
      <c r="D110" s="112" t="s">
        <v>411</v>
      </c>
      <c r="E110" s="112" t="s">
        <v>631</v>
      </c>
      <c r="F110" s="112" t="s">
        <v>505</v>
      </c>
      <c r="G110" s="112" t="s">
        <v>632</v>
      </c>
      <c r="H110" s="112" t="s">
        <v>434</v>
      </c>
      <c r="I110" s="112" t="s">
        <v>404</v>
      </c>
      <c r="J110" s="112" t="s">
        <v>631</v>
      </c>
    </row>
    <row r="111" spans="1:10" s="93" customFormat="1" ht="30" customHeight="1">
      <c r="A111" s="190"/>
      <c r="B111" s="190"/>
      <c r="C111" s="112" t="s">
        <v>429</v>
      </c>
      <c r="D111" s="112" t="s">
        <v>487</v>
      </c>
      <c r="E111" s="112" t="s">
        <v>633</v>
      </c>
      <c r="F111" s="112" t="s">
        <v>407</v>
      </c>
      <c r="G111" s="112" t="s">
        <v>408</v>
      </c>
      <c r="H111" s="112" t="s">
        <v>409</v>
      </c>
      <c r="I111" s="112" t="s">
        <v>404</v>
      </c>
      <c r="J111" s="112" t="s">
        <v>633</v>
      </c>
    </row>
    <row r="112" spans="1:10" s="93" customFormat="1" ht="30" customHeight="1">
      <c r="A112" s="191"/>
      <c r="B112" s="191"/>
      <c r="C112" s="112" t="s">
        <v>441</v>
      </c>
      <c r="D112" s="112" t="s">
        <v>474</v>
      </c>
      <c r="E112" s="112" t="s">
        <v>583</v>
      </c>
      <c r="F112" s="112" t="s">
        <v>405</v>
      </c>
      <c r="G112" s="112" t="s">
        <v>439</v>
      </c>
      <c r="H112" s="112" t="s">
        <v>409</v>
      </c>
      <c r="I112" s="112" t="s">
        <v>404</v>
      </c>
      <c r="J112" s="112" t="s">
        <v>583</v>
      </c>
    </row>
    <row r="113" spans="1:10" s="93" customFormat="1" ht="30" customHeight="1">
      <c r="A113" s="189" t="s">
        <v>344</v>
      </c>
      <c r="B113" s="189" t="s">
        <v>634</v>
      </c>
      <c r="C113" s="112" t="s">
        <v>399</v>
      </c>
      <c r="D113" s="112" t="s">
        <v>450</v>
      </c>
      <c r="E113" s="112" t="s">
        <v>501</v>
      </c>
      <c r="F113" s="112" t="s">
        <v>407</v>
      </c>
      <c r="G113" s="112" t="s">
        <v>408</v>
      </c>
      <c r="H113" s="112" t="s">
        <v>409</v>
      </c>
      <c r="I113" s="112" t="s">
        <v>404</v>
      </c>
      <c r="J113" s="112" t="s">
        <v>542</v>
      </c>
    </row>
    <row r="114" spans="1:10" s="93" customFormat="1" ht="30" customHeight="1">
      <c r="A114" s="190"/>
      <c r="B114" s="190"/>
      <c r="C114" s="112" t="s">
        <v>399</v>
      </c>
      <c r="D114" s="112" t="s">
        <v>503</v>
      </c>
      <c r="E114" s="112" t="s">
        <v>504</v>
      </c>
      <c r="F114" s="112" t="s">
        <v>505</v>
      </c>
      <c r="G114" s="112" t="s">
        <v>635</v>
      </c>
      <c r="H114" s="112" t="s">
        <v>507</v>
      </c>
      <c r="I114" s="112" t="s">
        <v>404</v>
      </c>
      <c r="J114" s="112" t="s">
        <v>508</v>
      </c>
    </row>
    <row r="115" spans="1:10" s="93" customFormat="1" ht="30" customHeight="1">
      <c r="A115" s="190"/>
      <c r="B115" s="190"/>
      <c r="C115" s="112" t="s">
        <v>429</v>
      </c>
      <c r="D115" s="112" t="s">
        <v>487</v>
      </c>
      <c r="E115" s="112" t="s">
        <v>544</v>
      </c>
      <c r="F115" s="112" t="s">
        <v>407</v>
      </c>
      <c r="G115" s="112" t="s">
        <v>408</v>
      </c>
      <c r="H115" s="112" t="s">
        <v>409</v>
      </c>
      <c r="I115" s="112" t="s">
        <v>404</v>
      </c>
      <c r="J115" s="112" t="s">
        <v>545</v>
      </c>
    </row>
    <row r="116" spans="1:10" s="93" customFormat="1" ht="30" customHeight="1">
      <c r="A116" s="191"/>
      <c r="B116" s="191"/>
      <c r="C116" s="112" t="s">
        <v>441</v>
      </c>
      <c r="D116" s="112" t="s">
        <v>474</v>
      </c>
      <c r="E116" s="112" t="s">
        <v>510</v>
      </c>
      <c r="F116" s="112" t="s">
        <v>405</v>
      </c>
      <c r="G116" s="112" t="s">
        <v>511</v>
      </c>
      <c r="H116" s="112" t="s">
        <v>409</v>
      </c>
      <c r="I116" s="112" t="s">
        <v>404</v>
      </c>
      <c r="J116" s="112" t="s">
        <v>546</v>
      </c>
    </row>
    <row r="117" spans="1:10" s="93" customFormat="1" ht="30" customHeight="1">
      <c r="A117" s="189" t="s">
        <v>325</v>
      </c>
      <c r="B117" s="189" t="s">
        <v>636</v>
      </c>
      <c r="C117" s="112" t="s">
        <v>399</v>
      </c>
      <c r="D117" s="112" t="s">
        <v>400</v>
      </c>
      <c r="E117" s="112" t="s">
        <v>468</v>
      </c>
      <c r="F117" s="112" t="s">
        <v>407</v>
      </c>
      <c r="G117" s="112" t="s">
        <v>408</v>
      </c>
      <c r="H117" s="112" t="s">
        <v>409</v>
      </c>
      <c r="I117" s="112" t="s">
        <v>404</v>
      </c>
      <c r="J117" s="112" t="s">
        <v>469</v>
      </c>
    </row>
    <row r="118" spans="1:10" s="93" customFormat="1" ht="30" customHeight="1">
      <c r="A118" s="190"/>
      <c r="B118" s="190"/>
      <c r="C118" s="112" t="s">
        <v>399</v>
      </c>
      <c r="D118" s="112" t="s">
        <v>450</v>
      </c>
      <c r="E118" s="112" t="s">
        <v>470</v>
      </c>
      <c r="F118" s="112" t="s">
        <v>405</v>
      </c>
      <c r="G118" s="112" t="s">
        <v>437</v>
      </c>
      <c r="H118" s="112" t="s">
        <v>409</v>
      </c>
      <c r="I118" s="112" t="s">
        <v>404</v>
      </c>
      <c r="J118" s="112" t="s">
        <v>471</v>
      </c>
    </row>
    <row r="119" spans="1:10" s="93" customFormat="1" ht="30" customHeight="1">
      <c r="A119" s="190"/>
      <c r="B119" s="190"/>
      <c r="C119" s="112" t="s">
        <v>399</v>
      </c>
      <c r="D119" s="112" t="s">
        <v>411</v>
      </c>
      <c r="E119" s="112" t="s">
        <v>412</v>
      </c>
      <c r="F119" s="112" t="s">
        <v>407</v>
      </c>
      <c r="G119" s="112" t="s">
        <v>408</v>
      </c>
      <c r="H119" s="112" t="s">
        <v>409</v>
      </c>
      <c r="I119" s="112" t="s">
        <v>404</v>
      </c>
      <c r="J119" s="112" t="s">
        <v>413</v>
      </c>
    </row>
    <row r="120" spans="1:10" s="93" customFormat="1" ht="30" customHeight="1">
      <c r="A120" s="190"/>
      <c r="B120" s="190"/>
      <c r="C120" s="112" t="s">
        <v>429</v>
      </c>
      <c r="D120" s="112" t="s">
        <v>487</v>
      </c>
      <c r="E120" s="112" t="s">
        <v>464</v>
      </c>
      <c r="F120" s="112" t="s">
        <v>405</v>
      </c>
      <c r="G120" s="112" t="s">
        <v>437</v>
      </c>
      <c r="H120" s="112" t="s">
        <v>409</v>
      </c>
      <c r="I120" s="112" t="s">
        <v>431</v>
      </c>
      <c r="J120" s="112" t="s">
        <v>465</v>
      </c>
    </row>
    <row r="121" spans="1:10" s="93" customFormat="1" ht="30" customHeight="1">
      <c r="A121" s="190"/>
      <c r="B121" s="190"/>
      <c r="C121" s="112" t="s">
        <v>429</v>
      </c>
      <c r="D121" s="112" t="s">
        <v>489</v>
      </c>
      <c r="E121" s="112" t="s">
        <v>472</v>
      </c>
      <c r="F121" s="112" t="s">
        <v>407</v>
      </c>
      <c r="G121" s="112" t="s">
        <v>408</v>
      </c>
      <c r="H121" s="112" t="s">
        <v>409</v>
      </c>
      <c r="I121" s="112" t="s">
        <v>431</v>
      </c>
      <c r="J121" s="112" t="s">
        <v>473</v>
      </c>
    </row>
    <row r="122" spans="1:10" s="93" customFormat="1" ht="30" customHeight="1">
      <c r="A122" s="190"/>
      <c r="B122" s="190"/>
      <c r="C122" s="112" t="s">
        <v>441</v>
      </c>
      <c r="D122" s="112" t="s">
        <v>474</v>
      </c>
      <c r="E122" s="112" t="s">
        <v>474</v>
      </c>
      <c r="F122" s="112" t="s">
        <v>405</v>
      </c>
      <c r="G122" s="112" t="s">
        <v>437</v>
      </c>
      <c r="H122" s="112" t="s">
        <v>409</v>
      </c>
      <c r="I122" s="112" t="s">
        <v>431</v>
      </c>
      <c r="J122" s="112" t="s">
        <v>475</v>
      </c>
    </row>
    <row r="123" spans="1:10" s="93" customFormat="1" ht="30" customHeight="1">
      <c r="A123" s="191"/>
      <c r="B123" s="191"/>
      <c r="C123" s="112" t="s">
        <v>441</v>
      </c>
      <c r="D123" s="112" t="s">
        <v>474</v>
      </c>
      <c r="E123" s="112" t="s">
        <v>466</v>
      </c>
      <c r="F123" s="112" t="s">
        <v>407</v>
      </c>
      <c r="G123" s="112" t="s">
        <v>437</v>
      </c>
      <c r="H123" s="112" t="s">
        <v>409</v>
      </c>
      <c r="I123" s="112" t="s">
        <v>431</v>
      </c>
      <c r="J123" s="112" t="s">
        <v>467</v>
      </c>
    </row>
    <row r="124" spans="1:10" s="93" customFormat="1" ht="30" customHeight="1">
      <c r="A124" s="189" t="s">
        <v>335</v>
      </c>
      <c r="B124" s="189" t="s">
        <v>637</v>
      </c>
      <c r="C124" s="112" t="s">
        <v>399</v>
      </c>
      <c r="D124" s="112" t="s">
        <v>450</v>
      </c>
      <c r="E124" s="112" t="s">
        <v>638</v>
      </c>
      <c r="F124" s="112" t="s">
        <v>407</v>
      </c>
      <c r="G124" s="112" t="s">
        <v>639</v>
      </c>
      <c r="H124" s="112" t="s">
        <v>409</v>
      </c>
      <c r="I124" s="112" t="s">
        <v>431</v>
      </c>
      <c r="J124" s="112" t="s">
        <v>640</v>
      </c>
    </row>
    <row r="125" spans="1:10" s="93" customFormat="1" ht="30" customHeight="1">
      <c r="A125" s="190"/>
      <c r="B125" s="190"/>
      <c r="C125" s="112" t="s">
        <v>399</v>
      </c>
      <c r="D125" s="112" t="s">
        <v>503</v>
      </c>
      <c r="E125" s="112" t="s">
        <v>504</v>
      </c>
      <c r="F125" s="112" t="s">
        <v>505</v>
      </c>
      <c r="G125" s="112" t="s">
        <v>641</v>
      </c>
      <c r="H125" s="112" t="s">
        <v>507</v>
      </c>
      <c r="I125" s="112" t="s">
        <v>404</v>
      </c>
      <c r="J125" s="112" t="s">
        <v>642</v>
      </c>
    </row>
    <row r="126" spans="1:10" s="93" customFormat="1" ht="30" customHeight="1">
      <c r="A126" s="190"/>
      <c r="B126" s="190"/>
      <c r="C126" s="112" t="s">
        <v>429</v>
      </c>
      <c r="D126" s="112" t="s">
        <v>487</v>
      </c>
      <c r="E126" s="112" t="s">
        <v>643</v>
      </c>
      <c r="F126" s="112" t="s">
        <v>407</v>
      </c>
      <c r="G126" s="112" t="s">
        <v>408</v>
      </c>
      <c r="H126" s="112" t="s">
        <v>409</v>
      </c>
      <c r="I126" s="112" t="s">
        <v>431</v>
      </c>
      <c r="J126" s="112" t="s">
        <v>644</v>
      </c>
    </row>
    <row r="127" spans="1:10" s="93" customFormat="1" ht="30" customHeight="1">
      <c r="A127" s="190"/>
      <c r="B127" s="190"/>
      <c r="C127" s="112" t="s">
        <v>429</v>
      </c>
      <c r="D127" s="112" t="s">
        <v>489</v>
      </c>
      <c r="E127" s="112" t="s">
        <v>645</v>
      </c>
      <c r="F127" s="112" t="s">
        <v>407</v>
      </c>
      <c r="G127" s="112" t="s">
        <v>408</v>
      </c>
      <c r="H127" s="112" t="s">
        <v>409</v>
      </c>
      <c r="I127" s="112" t="s">
        <v>431</v>
      </c>
      <c r="J127" s="112" t="s">
        <v>646</v>
      </c>
    </row>
    <row r="128" spans="1:10" s="93" customFormat="1" ht="30" customHeight="1">
      <c r="A128" s="191"/>
      <c r="B128" s="191"/>
      <c r="C128" s="112" t="s">
        <v>441</v>
      </c>
      <c r="D128" s="112" t="s">
        <v>474</v>
      </c>
      <c r="E128" s="112" t="s">
        <v>647</v>
      </c>
      <c r="F128" s="112" t="s">
        <v>405</v>
      </c>
      <c r="G128" s="112" t="s">
        <v>437</v>
      </c>
      <c r="H128" s="112" t="s">
        <v>409</v>
      </c>
      <c r="I128" s="112" t="s">
        <v>431</v>
      </c>
      <c r="J128" s="112" t="s">
        <v>647</v>
      </c>
    </row>
    <row r="129" spans="1:10" s="93" customFormat="1" ht="30" customHeight="1">
      <c r="A129" s="189" t="s">
        <v>337</v>
      </c>
      <c r="B129" s="189" t="s">
        <v>648</v>
      </c>
      <c r="C129" s="112" t="s">
        <v>399</v>
      </c>
      <c r="D129" s="112" t="s">
        <v>400</v>
      </c>
      <c r="E129" s="112" t="s">
        <v>649</v>
      </c>
      <c r="F129" s="112" t="s">
        <v>407</v>
      </c>
      <c r="G129" s="112" t="s">
        <v>639</v>
      </c>
      <c r="H129" s="112" t="s">
        <v>409</v>
      </c>
      <c r="I129" s="112" t="s">
        <v>431</v>
      </c>
      <c r="J129" s="112" t="s">
        <v>650</v>
      </c>
    </row>
    <row r="130" spans="1:10" s="93" customFormat="1" ht="30" customHeight="1">
      <c r="A130" s="190"/>
      <c r="B130" s="190"/>
      <c r="C130" s="112" t="s">
        <v>399</v>
      </c>
      <c r="D130" s="112" t="s">
        <v>411</v>
      </c>
      <c r="E130" s="112" t="s">
        <v>651</v>
      </c>
      <c r="F130" s="112" t="s">
        <v>405</v>
      </c>
      <c r="G130" s="112" t="s">
        <v>652</v>
      </c>
      <c r="H130" s="112" t="s">
        <v>409</v>
      </c>
      <c r="I130" s="112" t="s">
        <v>431</v>
      </c>
      <c r="J130" s="112" t="s">
        <v>651</v>
      </c>
    </row>
    <row r="131" spans="1:10" s="93" customFormat="1" ht="30" customHeight="1">
      <c r="A131" s="190"/>
      <c r="B131" s="190"/>
      <c r="C131" s="112" t="s">
        <v>429</v>
      </c>
      <c r="D131" s="112" t="s">
        <v>487</v>
      </c>
      <c r="E131" s="112" t="s">
        <v>653</v>
      </c>
      <c r="F131" s="112" t="s">
        <v>405</v>
      </c>
      <c r="G131" s="112" t="s">
        <v>439</v>
      </c>
      <c r="H131" s="112" t="s">
        <v>409</v>
      </c>
      <c r="I131" s="112" t="s">
        <v>431</v>
      </c>
      <c r="J131" s="112" t="s">
        <v>654</v>
      </c>
    </row>
    <row r="132" spans="1:10" s="93" customFormat="1" ht="30" customHeight="1">
      <c r="A132" s="190"/>
      <c r="B132" s="190"/>
      <c r="C132" s="112" t="s">
        <v>429</v>
      </c>
      <c r="D132" s="112" t="s">
        <v>489</v>
      </c>
      <c r="E132" s="112" t="s">
        <v>655</v>
      </c>
      <c r="F132" s="112" t="s">
        <v>405</v>
      </c>
      <c r="G132" s="112" t="s">
        <v>439</v>
      </c>
      <c r="H132" s="112" t="s">
        <v>409</v>
      </c>
      <c r="I132" s="112" t="s">
        <v>431</v>
      </c>
      <c r="J132" s="112" t="s">
        <v>656</v>
      </c>
    </row>
    <row r="133" spans="1:10" s="93" customFormat="1" ht="30" customHeight="1">
      <c r="A133" s="191"/>
      <c r="B133" s="191"/>
      <c r="C133" s="112" t="s">
        <v>441</v>
      </c>
      <c r="D133" s="112" t="s">
        <v>474</v>
      </c>
      <c r="E133" s="112" t="s">
        <v>541</v>
      </c>
      <c r="F133" s="112" t="s">
        <v>405</v>
      </c>
      <c r="G133" s="112" t="s">
        <v>437</v>
      </c>
      <c r="H133" s="112" t="s">
        <v>409</v>
      </c>
      <c r="I133" s="112" t="s">
        <v>431</v>
      </c>
      <c r="J133" s="112" t="s">
        <v>541</v>
      </c>
    </row>
    <row r="134" spans="1:10" s="93" customFormat="1" ht="30" customHeight="1">
      <c r="A134" s="189" t="s">
        <v>334</v>
      </c>
      <c r="B134" s="189" t="s">
        <v>657</v>
      </c>
      <c r="C134" s="112" t="s">
        <v>399</v>
      </c>
      <c r="D134" s="112" t="s">
        <v>411</v>
      </c>
      <c r="E134" s="112" t="s">
        <v>658</v>
      </c>
      <c r="F134" s="112" t="s">
        <v>505</v>
      </c>
      <c r="G134" s="112" t="s">
        <v>659</v>
      </c>
      <c r="H134" s="112" t="s">
        <v>660</v>
      </c>
      <c r="I134" s="112" t="s">
        <v>431</v>
      </c>
      <c r="J134" s="112" t="s">
        <v>658</v>
      </c>
    </row>
    <row r="135" spans="1:10" s="93" customFormat="1" ht="30" customHeight="1">
      <c r="A135" s="190"/>
      <c r="B135" s="190"/>
      <c r="C135" s="112" t="s">
        <v>429</v>
      </c>
      <c r="D135" s="112" t="s">
        <v>524</v>
      </c>
      <c r="E135" s="112" t="s">
        <v>661</v>
      </c>
      <c r="F135" s="112" t="s">
        <v>407</v>
      </c>
      <c r="G135" s="112" t="s">
        <v>408</v>
      </c>
      <c r="H135" s="112" t="s">
        <v>409</v>
      </c>
      <c r="I135" s="112" t="s">
        <v>404</v>
      </c>
      <c r="J135" s="112" t="s">
        <v>661</v>
      </c>
    </row>
    <row r="136" spans="1:10" s="93" customFormat="1" ht="30" customHeight="1">
      <c r="A136" s="191"/>
      <c r="B136" s="191"/>
      <c r="C136" s="112" t="s">
        <v>441</v>
      </c>
      <c r="D136" s="112" t="s">
        <v>474</v>
      </c>
      <c r="E136" s="112" t="s">
        <v>662</v>
      </c>
      <c r="F136" s="112" t="s">
        <v>405</v>
      </c>
      <c r="G136" s="112" t="s">
        <v>663</v>
      </c>
      <c r="H136" s="112" t="s">
        <v>409</v>
      </c>
      <c r="I136" s="112" t="s">
        <v>431</v>
      </c>
      <c r="J136" s="112" t="s">
        <v>662</v>
      </c>
    </row>
    <row r="137" spans="1:10" s="93" customFormat="1" ht="30" customHeight="1">
      <c r="A137" s="189" t="s">
        <v>343</v>
      </c>
      <c r="B137" s="189" t="s">
        <v>343</v>
      </c>
      <c r="C137" s="112" t="s">
        <v>399</v>
      </c>
      <c r="D137" s="112" t="s">
        <v>450</v>
      </c>
      <c r="E137" s="112" t="s">
        <v>501</v>
      </c>
      <c r="F137" s="112" t="s">
        <v>407</v>
      </c>
      <c r="G137" s="112" t="s">
        <v>408</v>
      </c>
      <c r="H137" s="112" t="s">
        <v>409</v>
      </c>
      <c r="I137" s="112" t="s">
        <v>431</v>
      </c>
      <c r="J137" s="112" t="s">
        <v>542</v>
      </c>
    </row>
    <row r="138" spans="1:10" s="93" customFormat="1" ht="30" customHeight="1">
      <c r="A138" s="190"/>
      <c r="B138" s="190"/>
      <c r="C138" s="112" t="s">
        <v>399</v>
      </c>
      <c r="D138" s="112" t="s">
        <v>503</v>
      </c>
      <c r="E138" s="112" t="s">
        <v>504</v>
      </c>
      <c r="F138" s="112" t="s">
        <v>505</v>
      </c>
      <c r="G138" s="112" t="s">
        <v>664</v>
      </c>
      <c r="H138" s="112" t="s">
        <v>507</v>
      </c>
      <c r="I138" s="112" t="s">
        <v>404</v>
      </c>
      <c r="J138" s="112" t="s">
        <v>508</v>
      </c>
    </row>
    <row r="139" spans="1:10" s="93" customFormat="1" ht="30" customHeight="1">
      <c r="A139" s="190"/>
      <c r="B139" s="190"/>
      <c r="C139" s="112" t="s">
        <v>429</v>
      </c>
      <c r="D139" s="112" t="s">
        <v>487</v>
      </c>
      <c r="E139" s="112" t="s">
        <v>544</v>
      </c>
      <c r="F139" s="112" t="s">
        <v>407</v>
      </c>
      <c r="G139" s="112" t="s">
        <v>408</v>
      </c>
      <c r="H139" s="112" t="s">
        <v>409</v>
      </c>
      <c r="I139" s="112" t="s">
        <v>404</v>
      </c>
      <c r="J139" s="112" t="s">
        <v>545</v>
      </c>
    </row>
    <row r="140" spans="1:10" s="93" customFormat="1" ht="30" customHeight="1">
      <c r="A140" s="191"/>
      <c r="B140" s="191"/>
      <c r="C140" s="112" t="s">
        <v>441</v>
      </c>
      <c r="D140" s="112" t="s">
        <v>474</v>
      </c>
      <c r="E140" s="112" t="s">
        <v>510</v>
      </c>
      <c r="F140" s="112" t="s">
        <v>405</v>
      </c>
      <c r="G140" s="112" t="s">
        <v>511</v>
      </c>
      <c r="H140" s="112" t="s">
        <v>409</v>
      </c>
      <c r="I140" s="112" t="s">
        <v>404</v>
      </c>
      <c r="J140" s="112" t="s">
        <v>546</v>
      </c>
    </row>
    <row r="141" spans="1:10" s="93" customFormat="1" ht="30" customHeight="1">
      <c r="A141" s="189" t="s">
        <v>348</v>
      </c>
      <c r="B141" s="189" t="s">
        <v>665</v>
      </c>
      <c r="C141" s="112" t="s">
        <v>399</v>
      </c>
      <c r="D141" s="112" t="s">
        <v>400</v>
      </c>
      <c r="E141" s="112" t="s">
        <v>666</v>
      </c>
      <c r="F141" s="112" t="s">
        <v>405</v>
      </c>
      <c r="G141" s="112" t="s">
        <v>667</v>
      </c>
      <c r="H141" s="112" t="s">
        <v>668</v>
      </c>
      <c r="I141" s="112" t="s">
        <v>404</v>
      </c>
      <c r="J141" s="112" t="s">
        <v>666</v>
      </c>
    </row>
    <row r="142" spans="1:10" s="93" customFormat="1" ht="30" customHeight="1">
      <c r="A142" s="190"/>
      <c r="B142" s="190"/>
      <c r="C142" s="112" t="s">
        <v>399</v>
      </c>
      <c r="D142" s="112" t="s">
        <v>400</v>
      </c>
      <c r="E142" s="112" t="s">
        <v>669</v>
      </c>
      <c r="F142" s="112" t="s">
        <v>405</v>
      </c>
      <c r="G142" s="112" t="s">
        <v>670</v>
      </c>
      <c r="H142" s="112" t="s">
        <v>613</v>
      </c>
      <c r="I142" s="112" t="s">
        <v>404</v>
      </c>
      <c r="J142" s="112" t="s">
        <v>669</v>
      </c>
    </row>
    <row r="143" spans="1:10" s="93" customFormat="1" ht="30" customHeight="1">
      <c r="A143" s="190"/>
      <c r="B143" s="190"/>
      <c r="C143" s="112" t="s">
        <v>399</v>
      </c>
      <c r="D143" s="112" t="s">
        <v>400</v>
      </c>
      <c r="E143" s="112" t="s">
        <v>671</v>
      </c>
      <c r="F143" s="112" t="s">
        <v>405</v>
      </c>
      <c r="G143" s="112" t="s">
        <v>672</v>
      </c>
      <c r="H143" s="112" t="s">
        <v>673</v>
      </c>
      <c r="I143" s="112" t="s">
        <v>404</v>
      </c>
      <c r="J143" s="112" t="s">
        <v>671</v>
      </c>
    </row>
    <row r="144" spans="1:10" s="93" customFormat="1" ht="30" customHeight="1">
      <c r="A144" s="190"/>
      <c r="B144" s="190"/>
      <c r="C144" s="112" t="s">
        <v>399</v>
      </c>
      <c r="D144" s="112" t="s">
        <v>400</v>
      </c>
      <c r="E144" s="112" t="s">
        <v>674</v>
      </c>
      <c r="F144" s="112" t="s">
        <v>405</v>
      </c>
      <c r="G144" s="112" t="s">
        <v>675</v>
      </c>
      <c r="H144" s="112" t="s">
        <v>415</v>
      </c>
      <c r="I144" s="112" t="s">
        <v>404</v>
      </c>
      <c r="J144" s="112" t="s">
        <v>674</v>
      </c>
    </row>
    <row r="145" spans="1:10" s="93" customFormat="1" ht="30" customHeight="1">
      <c r="A145" s="190"/>
      <c r="B145" s="190"/>
      <c r="C145" s="112" t="s">
        <v>399</v>
      </c>
      <c r="D145" s="112" t="s">
        <v>450</v>
      </c>
      <c r="E145" s="112" t="s">
        <v>560</v>
      </c>
      <c r="F145" s="112" t="s">
        <v>407</v>
      </c>
      <c r="G145" s="112" t="s">
        <v>676</v>
      </c>
      <c r="H145" s="112" t="s">
        <v>409</v>
      </c>
      <c r="I145" s="112" t="s">
        <v>431</v>
      </c>
      <c r="J145" s="112" t="s">
        <v>560</v>
      </c>
    </row>
    <row r="146" spans="1:10" s="93" customFormat="1" ht="30" customHeight="1">
      <c r="A146" s="190"/>
      <c r="B146" s="190"/>
      <c r="C146" s="112" t="s">
        <v>399</v>
      </c>
      <c r="D146" s="112" t="s">
        <v>411</v>
      </c>
      <c r="E146" s="112" t="s">
        <v>677</v>
      </c>
      <c r="F146" s="112" t="s">
        <v>407</v>
      </c>
      <c r="G146" s="112" t="s">
        <v>678</v>
      </c>
      <c r="H146" s="112" t="s">
        <v>409</v>
      </c>
      <c r="I146" s="112" t="s">
        <v>404</v>
      </c>
      <c r="J146" s="112" t="s">
        <v>677</v>
      </c>
    </row>
    <row r="147" spans="1:10" s="93" customFormat="1" ht="30" customHeight="1">
      <c r="A147" s="190"/>
      <c r="B147" s="190"/>
      <c r="C147" s="112" t="s">
        <v>429</v>
      </c>
      <c r="D147" s="112" t="s">
        <v>487</v>
      </c>
      <c r="E147" s="112" t="s">
        <v>677</v>
      </c>
      <c r="F147" s="112" t="s">
        <v>407</v>
      </c>
      <c r="G147" s="112" t="s">
        <v>678</v>
      </c>
      <c r="H147" s="112" t="s">
        <v>409</v>
      </c>
      <c r="I147" s="112" t="s">
        <v>404</v>
      </c>
      <c r="J147" s="112" t="s">
        <v>677</v>
      </c>
    </row>
    <row r="148" spans="1:10" s="93" customFormat="1" ht="30" customHeight="1">
      <c r="A148" s="191"/>
      <c r="B148" s="191"/>
      <c r="C148" s="112" t="s">
        <v>441</v>
      </c>
      <c r="D148" s="112" t="s">
        <v>474</v>
      </c>
      <c r="E148" s="112" t="s">
        <v>679</v>
      </c>
      <c r="F148" s="112" t="s">
        <v>405</v>
      </c>
      <c r="G148" s="112" t="s">
        <v>680</v>
      </c>
      <c r="H148" s="112" t="s">
        <v>409</v>
      </c>
      <c r="I148" s="112" t="s">
        <v>404</v>
      </c>
      <c r="J148" s="112" t="s">
        <v>679</v>
      </c>
    </row>
    <row r="149" spans="1:10" s="93" customFormat="1" ht="30" customHeight="1">
      <c r="A149" s="189" t="s">
        <v>342</v>
      </c>
      <c r="B149" s="189" t="s">
        <v>342</v>
      </c>
      <c r="C149" s="112" t="s">
        <v>399</v>
      </c>
      <c r="D149" s="112" t="s">
        <v>450</v>
      </c>
      <c r="E149" s="112" t="s">
        <v>501</v>
      </c>
      <c r="F149" s="112" t="s">
        <v>407</v>
      </c>
      <c r="G149" s="112" t="s">
        <v>408</v>
      </c>
      <c r="H149" s="112" t="s">
        <v>409</v>
      </c>
      <c r="I149" s="112" t="s">
        <v>404</v>
      </c>
      <c r="J149" s="112" t="s">
        <v>542</v>
      </c>
    </row>
    <row r="150" spans="1:10" s="93" customFormat="1" ht="30" customHeight="1">
      <c r="A150" s="190"/>
      <c r="B150" s="190"/>
      <c r="C150" s="112" t="s">
        <v>399</v>
      </c>
      <c r="D150" s="112" t="s">
        <v>503</v>
      </c>
      <c r="E150" s="112" t="s">
        <v>504</v>
      </c>
      <c r="F150" s="112" t="s">
        <v>505</v>
      </c>
      <c r="G150" s="112" t="s">
        <v>681</v>
      </c>
      <c r="H150" s="112" t="s">
        <v>507</v>
      </c>
      <c r="I150" s="112" t="s">
        <v>404</v>
      </c>
      <c r="J150" s="112" t="s">
        <v>508</v>
      </c>
    </row>
    <row r="151" spans="1:10" s="93" customFormat="1" ht="30" customHeight="1">
      <c r="A151" s="190"/>
      <c r="B151" s="190"/>
      <c r="C151" s="112" t="s">
        <v>429</v>
      </c>
      <c r="D151" s="112" t="s">
        <v>487</v>
      </c>
      <c r="E151" s="112" t="s">
        <v>544</v>
      </c>
      <c r="F151" s="112" t="s">
        <v>407</v>
      </c>
      <c r="G151" s="112" t="s">
        <v>408</v>
      </c>
      <c r="H151" s="112" t="s">
        <v>409</v>
      </c>
      <c r="I151" s="112" t="s">
        <v>404</v>
      </c>
      <c r="J151" s="112" t="s">
        <v>545</v>
      </c>
    </row>
    <row r="152" spans="1:10" s="93" customFormat="1" ht="30" customHeight="1">
      <c r="A152" s="191"/>
      <c r="B152" s="191"/>
      <c r="C152" s="112" t="s">
        <v>441</v>
      </c>
      <c r="D152" s="112" t="s">
        <v>474</v>
      </c>
      <c r="E152" s="112" t="s">
        <v>510</v>
      </c>
      <c r="F152" s="112" t="s">
        <v>405</v>
      </c>
      <c r="G152" s="112" t="s">
        <v>511</v>
      </c>
      <c r="H152" s="112" t="s">
        <v>409</v>
      </c>
      <c r="I152" s="112" t="s">
        <v>404</v>
      </c>
      <c r="J152" s="112" t="s">
        <v>546</v>
      </c>
    </row>
    <row r="153" spans="1:10" s="93" customFormat="1" ht="30" customHeight="1">
      <c r="A153" s="189" t="s">
        <v>333</v>
      </c>
      <c r="B153" s="189" t="s">
        <v>682</v>
      </c>
      <c r="C153" s="112" t="s">
        <v>399</v>
      </c>
      <c r="D153" s="112" t="s">
        <v>400</v>
      </c>
      <c r="E153" s="112" t="s">
        <v>683</v>
      </c>
      <c r="F153" s="112" t="s">
        <v>505</v>
      </c>
      <c r="G153" s="112" t="s">
        <v>684</v>
      </c>
      <c r="H153" s="112" t="s">
        <v>685</v>
      </c>
      <c r="I153" s="112" t="s">
        <v>404</v>
      </c>
      <c r="J153" s="112" t="s">
        <v>686</v>
      </c>
    </row>
    <row r="154" spans="1:10" s="93" customFormat="1" ht="30" customHeight="1">
      <c r="A154" s="190"/>
      <c r="B154" s="190"/>
      <c r="C154" s="112" t="s">
        <v>399</v>
      </c>
      <c r="D154" s="112" t="s">
        <v>400</v>
      </c>
      <c r="E154" s="112" t="s">
        <v>687</v>
      </c>
      <c r="F154" s="112" t="s">
        <v>505</v>
      </c>
      <c r="G154" s="112" t="s">
        <v>688</v>
      </c>
      <c r="H154" s="112" t="s">
        <v>685</v>
      </c>
      <c r="I154" s="112" t="s">
        <v>404</v>
      </c>
      <c r="J154" s="112" t="s">
        <v>686</v>
      </c>
    </row>
    <row r="155" spans="1:10" s="93" customFormat="1" ht="30" customHeight="1">
      <c r="A155" s="190"/>
      <c r="B155" s="190"/>
      <c r="C155" s="112" t="s">
        <v>399</v>
      </c>
      <c r="D155" s="112" t="s">
        <v>450</v>
      </c>
      <c r="E155" s="112" t="s">
        <v>689</v>
      </c>
      <c r="F155" s="112" t="s">
        <v>407</v>
      </c>
      <c r="G155" s="112" t="s">
        <v>408</v>
      </c>
      <c r="H155" s="112" t="s">
        <v>409</v>
      </c>
      <c r="I155" s="112" t="s">
        <v>431</v>
      </c>
      <c r="J155" s="112" t="s">
        <v>690</v>
      </c>
    </row>
    <row r="156" spans="1:10" s="93" customFormat="1" ht="30" customHeight="1">
      <c r="A156" s="190"/>
      <c r="B156" s="190"/>
      <c r="C156" s="112" t="s">
        <v>429</v>
      </c>
      <c r="D156" s="112" t="s">
        <v>566</v>
      </c>
      <c r="E156" s="112" t="s">
        <v>691</v>
      </c>
      <c r="F156" s="112" t="s">
        <v>407</v>
      </c>
      <c r="G156" s="112" t="s">
        <v>408</v>
      </c>
      <c r="H156" s="112" t="s">
        <v>409</v>
      </c>
      <c r="I156" s="112" t="s">
        <v>431</v>
      </c>
      <c r="J156" s="112" t="s">
        <v>692</v>
      </c>
    </row>
    <row r="157" spans="1:10" s="93" customFormat="1" ht="30" customHeight="1">
      <c r="A157" s="190"/>
      <c r="B157" s="190"/>
      <c r="C157" s="112" t="s">
        <v>429</v>
      </c>
      <c r="D157" s="112" t="s">
        <v>566</v>
      </c>
      <c r="E157" s="112" t="s">
        <v>693</v>
      </c>
      <c r="F157" s="112" t="s">
        <v>407</v>
      </c>
      <c r="G157" s="112" t="s">
        <v>408</v>
      </c>
      <c r="H157" s="112" t="s">
        <v>409</v>
      </c>
      <c r="I157" s="112" t="s">
        <v>431</v>
      </c>
      <c r="J157" s="112" t="s">
        <v>694</v>
      </c>
    </row>
    <row r="158" spans="1:10" s="93" customFormat="1" ht="30" customHeight="1">
      <c r="A158" s="191"/>
      <c r="B158" s="191"/>
      <c r="C158" s="112" t="s">
        <v>441</v>
      </c>
      <c r="D158" s="112" t="s">
        <v>474</v>
      </c>
      <c r="E158" s="112" t="s">
        <v>695</v>
      </c>
      <c r="F158" s="112" t="s">
        <v>407</v>
      </c>
      <c r="G158" s="112" t="s">
        <v>499</v>
      </c>
      <c r="H158" s="112" t="s">
        <v>409</v>
      </c>
      <c r="I158" s="112" t="s">
        <v>431</v>
      </c>
      <c r="J158" s="112" t="s">
        <v>695</v>
      </c>
    </row>
    <row r="159" spans="1:10" s="93" customFormat="1" ht="30" customHeight="1">
      <c r="A159" s="189" t="s">
        <v>328</v>
      </c>
      <c r="B159" s="189" t="s">
        <v>696</v>
      </c>
      <c r="C159" s="112" t="s">
        <v>399</v>
      </c>
      <c r="D159" s="112" t="s">
        <v>400</v>
      </c>
      <c r="E159" s="112" t="s">
        <v>697</v>
      </c>
      <c r="F159" s="112" t="s">
        <v>405</v>
      </c>
      <c r="G159" s="112" t="s">
        <v>698</v>
      </c>
      <c r="H159" s="112" t="s">
        <v>699</v>
      </c>
      <c r="I159" s="112" t="s">
        <v>404</v>
      </c>
      <c r="J159" s="112" t="s">
        <v>700</v>
      </c>
    </row>
    <row r="160" spans="1:10" s="93" customFormat="1" ht="30" customHeight="1">
      <c r="A160" s="190"/>
      <c r="B160" s="190"/>
      <c r="C160" s="112" t="s">
        <v>399</v>
      </c>
      <c r="D160" s="112" t="s">
        <v>400</v>
      </c>
      <c r="E160" s="112" t="s">
        <v>701</v>
      </c>
      <c r="F160" s="112" t="s">
        <v>405</v>
      </c>
      <c r="G160" s="112" t="s">
        <v>78</v>
      </c>
      <c r="H160" s="112" t="s">
        <v>699</v>
      </c>
      <c r="I160" s="112" t="s">
        <v>404</v>
      </c>
      <c r="J160" s="112" t="s">
        <v>702</v>
      </c>
    </row>
    <row r="161" spans="1:10" s="93" customFormat="1" ht="30" customHeight="1">
      <c r="A161" s="190"/>
      <c r="B161" s="190"/>
      <c r="C161" s="112" t="s">
        <v>399</v>
      </c>
      <c r="D161" s="112" t="s">
        <v>450</v>
      </c>
      <c r="E161" s="112" t="s">
        <v>703</v>
      </c>
      <c r="F161" s="112" t="s">
        <v>407</v>
      </c>
      <c r="G161" s="112" t="s">
        <v>408</v>
      </c>
      <c r="H161" s="112" t="s">
        <v>409</v>
      </c>
      <c r="I161" s="112" t="s">
        <v>404</v>
      </c>
      <c r="J161" s="112" t="s">
        <v>704</v>
      </c>
    </row>
    <row r="162" spans="1:10" s="93" customFormat="1" ht="30" customHeight="1">
      <c r="A162" s="190"/>
      <c r="B162" s="190"/>
      <c r="C162" s="112" t="s">
        <v>399</v>
      </c>
      <c r="D162" s="112" t="s">
        <v>411</v>
      </c>
      <c r="E162" s="112" t="s">
        <v>412</v>
      </c>
      <c r="F162" s="112" t="s">
        <v>407</v>
      </c>
      <c r="G162" s="112" t="s">
        <v>408</v>
      </c>
      <c r="H162" s="112" t="s">
        <v>409</v>
      </c>
      <c r="I162" s="112" t="s">
        <v>404</v>
      </c>
      <c r="J162" s="112" t="s">
        <v>413</v>
      </c>
    </row>
    <row r="163" spans="1:10" s="93" customFormat="1" ht="30" customHeight="1">
      <c r="A163" s="190"/>
      <c r="B163" s="190"/>
      <c r="C163" s="112" t="s">
        <v>399</v>
      </c>
      <c r="D163" s="112" t="s">
        <v>503</v>
      </c>
      <c r="E163" s="112" t="s">
        <v>504</v>
      </c>
      <c r="F163" s="112" t="s">
        <v>505</v>
      </c>
      <c r="G163" s="112" t="s">
        <v>705</v>
      </c>
      <c r="H163" s="112" t="s">
        <v>507</v>
      </c>
      <c r="I163" s="112" t="s">
        <v>404</v>
      </c>
      <c r="J163" s="112" t="s">
        <v>706</v>
      </c>
    </row>
    <row r="164" spans="1:10" s="93" customFormat="1" ht="30" customHeight="1">
      <c r="A164" s="190"/>
      <c r="B164" s="190"/>
      <c r="C164" s="112" t="s">
        <v>429</v>
      </c>
      <c r="D164" s="112" t="s">
        <v>487</v>
      </c>
      <c r="E164" s="112" t="s">
        <v>707</v>
      </c>
      <c r="F164" s="112" t="s">
        <v>407</v>
      </c>
      <c r="G164" s="112" t="s">
        <v>408</v>
      </c>
      <c r="H164" s="112" t="s">
        <v>409</v>
      </c>
      <c r="I164" s="112" t="s">
        <v>431</v>
      </c>
      <c r="J164" s="112" t="s">
        <v>708</v>
      </c>
    </row>
    <row r="165" spans="1:10" s="93" customFormat="1" ht="30" customHeight="1">
      <c r="A165" s="190"/>
      <c r="B165" s="190"/>
      <c r="C165" s="112" t="s">
        <v>429</v>
      </c>
      <c r="D165" s="112" t="s">
        <v>489</v>
      </c>
      <c r="E165" s="112" t="s">
        <v>709</v>
      </c>
      <c r="F165" s="112" t="s">
        <v>407</v>
      </c>
      <c r="G165" s="112" t="s">
        <v>408</v>
      </c>
      <c r="H165" s="112" t="s">
        <v>409</v>
      </c>
      <c r="I165" s="112" t="s">
        <v>431</v>
      </c>
      <c r="J165" s="112" t="s">
        <v>710</v>
      </c>
    </row>
    <row r="166" spans="1:10" s="93" customFormat="1" ht="30" customHeight="1">
      <c r="A166" s="190"/>
      <c r="B166" s="190"/>
      <c r="C166" s="112" t="s">
        <v>441</v>
      </c>
      <c r="D166" s="112" t="s">
        <v>474</v>
      </c>
      <c r="E166" s="112" t="s">
        <v>569</v>
      </c>
      <c r="F166" s="112" t="s">
        <v>405</v>
      </c>
      <c r="G166" s="112" t="s">
        <v>437</v>
      </c>
      <c r="H166" s="112" t="s">
        <v>409</v>
      </c>
      <c r="I166" s="112" t="s">
        <v>404</v>
      </c>
      <c r="J166" s="112" t="s">
        <v>711</v>
      </c>
    </row>
    <row r="167" spans="1:10" s="93" customFormat="1" ht="30" customHeight="1">
      <c r="A167" s="190"/>
      <c r="B167" s="190"/>
      <c r="C167" s="112" t="s">
        <v>441</v>
      </c>
      <c r="D167" s="112" t="s">
        <v>474</v>
      </c>
      <c r="E167" s="112" t="s">
        <v>436</v>
      </c>
      <c r="F167" s="112" t="s">
        <v>405</v>
      </c>
      <c r="G167" s="112" t="s">
        <v>437</v>
      </c>
      <c r="H167" s="112" t="s">
        <v>409</v>
      </c>
      <c r="I167" s="112" t="s">
        <v>404</v>
      </c>
      <c r="J167" s="112" t="s">
        <v>712</v>
      </c>
    </row>
    <row r="168" spans="1:10" s="93" customFormat="1" ht="30" customHeight="1">
      <c r="A168" s="191"/>
      <c r="B168" s="191"/>
      <c r="C168" s="112" t="s">
        <v>441</v>
      </c>
      <c r="D168" s="112" t="s">
        <v>474</v>
      </c>
      <c r="E168" s="112" t="s">
        <v>713</v>
      </c>
      <c r="F168" s="112" t="s">
        <v>405</v>
      </c>
      <c r="G168" s="112" t="s">
        <v>437</v>
      </c>
      <c r="H168" s="112" t="s">
        <v>409</v>
      </c>
      <c r="I168" s="112" t="s">
        <v>404</v>
      </c>
      <c r="J168" s="112" t="s">
        <v>714</v>
      </c>
    </row>
    <row r="169" spans="1:10" s="92" customFormat="1" ht="42" customHeight="1">
      <c r="A169" s="15" t="s">
        <v>734</v>
      </c>
      <c r="B169" s="232"/>
      <c r="C169" s="232"/>
      <c r="D169" s="232"/>
      <c r="E169" s="235"/>
      <c r="F169" s="239"/>
      <c r="G169" s="235"/>
      <c r="H169" s="239"/>
      <c r="I169" s="239"/>
      <c r="J169" s="235"/>
    </row>
    <row r="170" spans="1:10" s="92" customFormat="1" ht="75" customHeight="1">
      <c r="A170" s="233" t="s">
        <v>776</v>
      </c>
      <c r="B170" s="234" t="s">
        <v>808</v>
      </c>
      <c r="C170" s="227" t="s">
        <v>399</v>
      </c>
      <c r="D170" s="227" t="s">
        <v>400</v>
      </c>
      <c r="E170" s="15" t="s">
        <v>809</v>
      </c>
      <c r="F170" s="227" t="s">
        <v>405</v>
      </c>
      <c r="G170" s="15" t="s">
        <v>437</v>
      </c>
      <c r="H170" s="227" t="s">
        <v>409</v>
      </c>
      <c r="I170" s="227" t="s">
        <v>431</v>
      </c>
      <c r="J170" s="15" t="s">
        <v>810</v>
      </c>
    </row>
    <row r="171" spans="1:10" s="92" customFormat="1" ht="78" customHeight="1">
      <c r="A171" s="233" t="s">
        <v>776</v>
      </c>
      <c r="B171" s="234" t="s">
        <v>808</v>
      </c>
      <c r="C171" s="227" t="s">
        <v>399</v>
      </c>
      <c r="D171" s="227" t="s">
        <v>450</v>
      </c>
      <c r="E171" s="15" t="s">
        <v>811</v>
      </c>
      <c r="F171" s="227" t="s">
        <v>405</v>
      </c>
      <c r="G171" s="15" t="s">
        <v>437</v>
      </c>
      <c r="H171" s="227" t="s">
        <v>409</v>
      </c>
      <c r="I171" s="227" t="s">
        <v>431</v>
      </c>
      <c r="J171" s="15" t="s">
        <v>812</v>
      </c>
    </row>
    <row r="172" spans="1:10" s="92" customFormat="1" ht="57" customHeight="1">
      <c r="A172" s="233" t="s">
        <v>776</v>
      </c>
      <c r="B172" s="234" t="s">
        <v>808</v>
      </c>
      <c r="C172" s="227" t="s">
        <v>399</v>
      </c>
      <c r="D172" s="227" t="s">
        <v>411</v>
      </c>
      <c r="E172" s="15" t="s">
        <v>813</v>
      </c>
      <c r="F172" s="227" t="s">
        <v>405</v>
      </c>
      <c r="G172" s="15" t="s">
        <v>437</v>
      </c>
      <c r="H172" s="227" t="s">
        <v>409</v>
      </c>
      <c r="I172" s="227" t="s">
        <v>431</v>
      </c>
      <c r="J172" s="15" t="s">
        <v>814</v>
      </c>
    </row>
    <row r="173" spans="1:10" s="92" customFormat="1" ht="72" customHeight="1">
      <c r="A173" s="233" t="s">
        <v>776</v>
      </c>
      <c r="B173" s="234" t="s">
        <v>808</v>
      </c>
      <c r="C173" s="227" t="s">
        <v>429</v>
      </c>
      <c r="D173" s="227" t="s">
        <v>524</v>
      </c>
      <c r="E173" s="15" t="s">
        <v>815</v>
      </c>
      <c r="F173" s="227" t="s">
        <v>405</v>
      </c>
      <c r="G173" s="15" t="s">
        <v>437</v>
      </c>
      <c r="H173" s="227" t="s">
        <v>409</v>
      </c>
      <c r="I173" s="227" t="s">
        <v>431</v>
      </c>
      <c r="J173" s="15" t="s">
        <v>816</v>
      </c>
    </row>
    <row r="174" spans="1:10" s="92" customFormat="1" ht="42" customHeight="1">
      <c r="A174" s="233" t="s">
        <v>776</v>
      </c>
      <c r="B174" s="234" t="s">
        <v>808</v>
      </c>
      <c r="C174" s="227" t="s">
        <v>429</v>
      </c>
      <c r="D174" s="227" t="s">
        <v>487</v>
      </c>
      <c r="E174" s="15" t="s">
        <v>817</v>
      </c>
      <c r="F174" s="227" t="s">
        <v>405</v>
      </c>
      <c r="G174" s="15" t="s">
        <v>437</v>
      </c>
      <c r="H174" s="227" t="s">
        <v>409</v>
      </c>
      <c r="I174" s="227" t="s">
        <v>431</v>
      </c>
      <c r="J174" s="15" t="s">
        <v>817</v>
      </c>
    </row>
    <row r="175" spans="1:10" s="92" customFormat="1" ht="42" customHeight="1">
      <c r="A175" s="233" t="s">
        <v>776</v>
      </c>
      <c r="B175" s="234" t="s">
        <v>808</v>
      </c>
      <c r="C175" s="227" t="s">
        <v>429</v>
      </c>
      <c r="D175" s="227" t="s">
        <v>566</v>
      </c>
      <c r="E175" s="15" t="s">
        <v>818</v>
      </c>
      <c r="F175" s="227" t="s">
        <v>405</v>
      </c>
      <c r="G175" s="15" t="s">
        <v>437</v>
      </c>
      <c r="H175" s="227" t="s">
        <v>409</v>
      </c>
      <c r="I175" s="227" t="s">
        <v>431</v>
      </c>
      <c r="J175" s="15" t="s">
        <v>818</v>
      </c>
    </row>
    <row r="176" spans="1:10" s="92" customFormat="1" ht="59.1" customHeight="1">
      <c r="A176" s="233" t="s">
        <v>776</v>
      </c>
      <c r="B176" s="234" t="s">
        <v>808</v>
      </c>
      <c r="C176" s="227" t="s">
        <v>429</v>
      </c>
      <c r="D176" s="227" t="s">
        <v>489</v>
      </c>
      <c r="E176" s="15" t="s">
        <v>819</v>
      </c>
      <c r="F176" s="227" t="s">
        <v>405</v>
      </c>
      <c r="G176" s="15" t="s">
        <v>437</v>
      </c>
      <c r="H176" s="227" t="s">
        <v>409</v>
      </c>
      <c r="I176" s="227" t="s">
        <v>431</v>
      </c>
      <c r="J176" s="15" t="s">
        <v>819</v>
      </c>
    </row>
    <row r="177" spans="1:10" s="92" customFormat="1" ht="42" customHeight="1">
      <c r="A177" s="233" t="s">
        <v>776</v>
      </c>
      <c r="B177" s="234" t="s">
        <v>808</v>
      </c>
      <c r="C177" s="227" t="s">
        <v>441</v>
      </c>
      <c r="D177" s="227" t="s">
        <v>474</v>
      </c>
      <c r="E177" s="15" t="s">
        <v>820</v>
      </c>
      <c r="F177" s="227" t="s">
        <v>405</v>
      </c>
      <c r="G177" s="15" t="s">
        <v>437</v>
      </c>
      <c r="H177" s="227" t="s">
        <v>409</v>
      </c>
      <c r="I177" s="227" t="s">
        <v>431</v>
      </c>
      <c r="J177" s="15" t="s">
        <v>821</v>
      </c>
    </row>
    <row r="178" spans="1:10" s="92" customFormat="1" ht="42" customHeight="1">
      <c r="A178" s="233" t="s">
        <v>776</v>
      </c>
      <c r="B178" s="234" t="s">
        <v>808</v>
      </c>
      <c r="C178" s="227" t="s">
        <v>441</v>
      </c>
      <c r="D178" s="227" t="s">
        <v>474</v>
      </c>
      <c r="E178" s="15" t="s">
        <v>822</v>
      </c>
      <c r="F178" s="227" t="s">
        <v>405</v>
      </c>
      <c r="G178" s="15" t="s">
        <v>437</v>
      </c>
      <c r="H178" s="227" t="s">
        <v>409</v>
      </c>
      <c r="I178" s="227" t="s">
        <v>431</v>
      </c>
      <c r="J178" s="15" t="s">
        <v>823</v>
      </c>
    </row>
    <row r="179" spans="1:10" s="92" customFormat="1" ht="42" customHeight="1">
      <c r="A179" s="233" t="s">
        <v>776</v>
      </c>
      <c r="B179" s="234" t="s">
        <v>808</v>
      </c>
      <c r="C179" s="227" t="s">
        <v>441</v>
      </c>
      <c r="D179" s="227" t="s">
        <v>474</v>
      </c>
      <c r="E179" s="15" t="s">
        <v>824</v>
      </c>
      <c r="F179" s="227" t="s">
        <v>405</v>
      </c>
      <c r="G179" s="15" t="s">
        <v>437</v>
      </c>
      <c r="H179" s="227" t="s">
        <v>409</v>
      </c>
      <c r="I179" s="227" t="s">
        <v>431</v>
      </c>
      <c r="J179" s="15" t="s">
        <v>825</v>
      </c>
    </row>
    <row r="180" spans="1:10" s="92" customFormat="1" ht="42" customHeight="1">
      <c r="A180" s="15" t="s">
        <v>735</v>
      </c>
      <c r="B180" s="232"/>
      <c r="C180" s="232"/>
      <c r="D180" s="232"/>
      <c r="E180" s="235"/>
      <c r="F180" s="236"/>
      <c r="G180" s="235"/>
      <c r="H180" s="236"/>
      <c r="I180" s="236"/>
      <c r="J180" s="235"/>
    </row>
    <row r="181" spans="1:10" s="92" customFormat="1" ht="42" customHeight="1">
      <c r="A181" s="233" t="s">
        <v>801</v>
      </c>
      <c r="B181" s="237" t="s">
        <v>826</v>
      </c>
      <c r="C181" s="228" t="s">
        <v>399</v>
      </c>
      <c r="D181" s="228" t="s">
        <v>400</v>
      </c>
      <c r="E181" s="15" t="s">
        <v>827</v>
      </c>
      <c r="F181" s="228" t="s">
        <v>407</v>
      </c>
      <c r="G181" s="15" t="s">
        <v>408</v>
      </c>
      <c r="H181" s="228" t="s">
        <v>409</v>
      </c>
      <c r="I181" s="228" t="s">
        <v>404</v>
      </c>
      <c r="J181" s="15" t="s">
        <v>828</v>
      </c>
    </row>
    <row r="182" spans="1:10" s="92" customFormat="1" ht="42" customHeight="1">
      <c r="A182" s="233" t="s">
        <v>801</v>
      </c>
      <c r="B182" s="237" t="s">
        <v>826</v>
      </c>
      <c r="C182" s="228" t="s">
        <v>429</v>
      </c>
      <c r="D182" s="228" t="s">
        <v>487</v>
      </c>
      <c r="E182" s="15" t="s">
        <v>829</v>
      </c>
      <c r="F182" s="228" t="s">
        <v>405</v>
      </c>
      <c r="G182" s="15" t="s">
        <v>437</v>
      </c>
      <c r="H182" s="228" t="s">
        <v>409</v>
      </c>
      <c r="I182" s="228" t="s">
        <v>431</v>
      </c>
      <c r="J182" s="15" t="s">
        <v>830</v>
      </c>
    </row>
    <row r="183" spans="1:10" s="92" customFormat="1" ht="42" customHeight="1">
      <c r="A183" s="233" t="s">
        <v>801</v>
      </c>
      <c r="B183" s="237" t="s">
        <v>826</v>
      </c>
      <c r="C183" s="228" t="s">
        <v>441</v>
      </c>
      <c r="D183" s="228" t="s">
        <v>474</v>
      </c>
      <c r="E183" s="15" t="s">
        <v>569</v>
      </c>
      <c r="F183" s="228" t="s">
        <v>405</v>
      </c>
      <c r="G183" s="15" t="s">
        <v>439</v>
      </c>
      <c r="H183" s="228" t="s">
        <v>409</v>
      </c>
      <c r="I183" s="228" t="s">
        <v>431</v>
      </c>
      <c r="J183" s="15" t="s">
        <v>831</v>
      </c>
    </row>
    <row r="184" spans="1:10" s="92" customFormat="1" ht="42" customHeight="1">
      <c r="A184" s="233" t="s">
        <v>791</v>
      </c>
      <c r="B184" s="237" t="s">
        <v>832</v>
      </c>
      <c r="C184" s="228" t="s">
        <v>399</v>
      </c>
      <c r="D184" s="228" t="s">
        <v>400</v>
      </c>
      <c r="E184" s="15" t="s">
        <v>833</v>
      </c>
      <c r="F184" s="228" t="s">
        <v>407</v>
      </c>
      <c r="G184" s="15" t="s">
        <v>78</v>
      </c>
      <c r="H184" s="228" t="s">
        <v>834</v>
      </c>
      <c r="I184" s="228" t="s">
        <v>404</v>
      </c>
      <c r="J184" s="15" t="s">
        <v>835</v>
      </c>
    </row>
    <row r="185" spans="1:10" s="92" customFormat="1" ht="42" customHeight="1">
      <c r="A185" s="233" t="s">
        <v>791</v>
      </c>
      <c r="B185" s="237" t="s">
        <v>832</v>
      </c>
      <c r="C185" s="228" t="s">
        <v>399</v>
      </c>
      <c r="D185" s="228" t="s">
        <v>450</v>
      </c>
      <c r="E185" s="15" t="s">
        <v>836</v>
      </c>
      <c r="F185" s="228" t="s">
        <v>405</v>
      </c>
      <c r="G185" s="15" t="s">
        <v>437</v>
      </c>
      <c r="H185" s="228" t="s">
        <v>409</v>
      </c>
      <c r="I185" s="228" t="s">
        <v>404</v>
      </c>
      <c r="J185" s="15" t="s">
        <v>837</v>
      </c>
    </row>
    <row r="186" spans="1:10" s="92" customFormat="1" ht="42" customHeight="1">
      <c r="A186" s="233" t="s">
        <v>791</v>
      </c>
      <c r="B186" s="237" t="s">
        <v>832</v>
      </c>
      <c r="C186" s="228" t="s">
        <v>399</v>
      </c>
      <c r="D186" s="228" t="s">
        <v>411</v>
      </c>
      <c r="E186" s="15" t="s">
        <v>838</v>
      </c>
      <c r="F186" s="228" t="s">
        <v>405</v>
      </c>
      <c r="G186" s="15" t="s">
        <v>437</v>
      </c>
      <c r="H186" s="228" t="s">
        <v>409</v>
      </c>
      <c r="I186" s="228" t="s">
        <v>404</v>
      </c>
      <c r="J186" s="15" t="s">
        <v>839</v>
      </c>
    </row>
    <row r="187" spans="1:10" s="92" customFormat="1" ht="42" customHeight="1">
      <c r="A187" s="233" t="s">
        <v>791</v>
      </c>
      <c r="B187" s="237" t="s">
        <v>832</v>
      </c>
      <c r="C187" s="228" t="s">
        <v>429</v>
      </c>
      <c r="D187" s="228" t="s">
        <v>524</v>
      </c>
      <c r="E187" s="15" t="s">
        <v>840</v>
      </c>
      <c r="F187" s="228" t="s">
        <v>405</v>
      </c>
      <c r="G187" s="15" t="s">
        <v>437</v>
      </c>
      <c r="H187" s="228" t="s">
        <v>409</v>
      </c>
      <c r="I187" s="228" t="s">
        <v>404</v>
      </c>
      <c r="J187" s="15" t="s">
        <v>841</v>
      </c>
    </row>
    <row r="188" spans="1:10" s="92" customFormat="1" ht="42" customHeight="1">
      <c r="A188" s="233" t="s">
        <v>791</v>
      </c>
      <c r="B188" s="237" t="s">
        <v>832</v>
      </c>
      <c r="C188" s="228" t="s">
        <v>429</v>
      </c>
      <c r="D188" s="228" t="s">
        <v>487</v>
      </c>
      <c r="E188" s="15" t="s">
        <v>842</v>
      </c>
      <c r="F188" s="228" t="s">
        <v>405</v>
      </c>
      <c r="G188" s="15" t="s">
        <v>437</v>
      </c>
      <c r="H188" s="228" t="s">
        <v>409</v>
      </c>
      <c r="I188" s="228" t="s">
        <v>404</v>
      </c>
      <c r="J188" s="15" t="s">
        <v>843</v>
      </c>
    </row>
    <row r="189" spans="1:10" s="92" customFormat="1" ht="42" customHeight="1">
      <c r="A189" s="233" t="s">
        <v>791</v>
      </c>
      <c r="B189" s="237" t="s">
        <v>832</v>
      </c>
      <c r="C189" s="228" t="s">
        <v>429</v>
      </c>
      <c r="D189" s="228" t="s">
        <v>566</v>
      </c>
      <c r="E189" s="15" t="s">
        <v>844</v>
      </c>
      <c r="F189" s="228" t="s">
        <v>405</v>
      </c>
      <c r="G189" s="15" t="s">
        <v>437</v>
      </c>
      <c r="H189" s="228" t="s">
        <v>409</v>
      </c>
      <c r="I189" s="228" t="s">
        <v>404</v>
      </c>
      <c r="J189" s="15" t="s">
        <v>845</v>
      </c>
    </row>
    <row r="190" spans="1:10" s="92" customFormat="1" ht="42" customHeight="1">
      <c r="A190" s="233" t="s">
        <v>791</v>
      </c>
      <c r="B190" s="237" t="s">
        <v>832</v>
      </c>
      <c r="C190" s="228" t="s">
        <v>429</v>
      </c>
      <c r="D190" s="228" t="s">
        <v>489</v>
      </c>
      <c r="E190" s="15" t="s">
        <v>846</v>
      </c>
      <c r="F190" s="228" t="s">
        <v>405</v>
      </c>
      <c r="G190" s="15" t="s">
        <v>437</v>
      </c>
      <c r="H190" s="228" t="s">
        <v>409</v>
      </c>
      <c r="I190" s="228" t="s">
        <v>404</v>
      </c>
      <c r="J190" s="15" t="s">
        <v>847</v>
      </c>
    </row>
    <row r="191" spans="1:10" s="92" customFormat="1" ht="42" customHeight="1">
      <c r="A191" s="233" t="s">
        <v>791</v>
      </c>
      <c r="B191" s="237" t="s">
        <v>832</v>
      </c>
      <c r="C191" s="228" t="s">
        <v>441</v>
      </c>
      <c r="D191" s="228" t="s">
        <v>474</v>
      </c>
      <c r="E191" s="15" t="s">
        <v>848</v>
      </c>
      <c r="F191" s="228" t="s">
        <v>405</v>
      </c>
      <c r="G191" s="15" t="s">
        <v>439</v>
      </c>
      <c r="H191" s="228" t="s">
        <v>409</v>
      </c>
      <c r="I191" s="228" t="s">
        <v>404</v>
      </c>
      <c r="J191" s="15" t="s">
        <v>849</v>
      </c>
    </row>
    <row r="192" spans="1:10" s="92" customFormat="1" ht="42" customHeight="1">
      <c r="A192" s="233" t="s">
        <v>799</v>
      </c>
      <c r="B192" s="237" t="s">
        <v>850</v>
      </c>
      <c r="C192" s="228" t="s">
        <v>399</v>
      </c>
      <c r="D192" s="228" t="s">
        <v>400</v>
      </c>
      <c r="E192" s="15" t="s">
        <v>827</v>
      </c>
      <c r="F192" s="228" t="s">
        <v>407</v>
      </c>
      <c r="G192" s="15" t="s">
        <v>408</v>
      </c>
      <c r="H192" s="228" t="s">
        <v>409</v>
      </c>
      <c r="I192" s="228" t="s">
        <v>404</v>
      </c>
      <c r="J192" s="15" t="s">
        <v>828</v>
      </c>
    </row>
    <row r="193" spans="1:10" s="92" customFormat="1" ht="42" customHeight="1">
      <c r="A193" s="233" t="s">
        <v>799</v>
      </c>
      <c r="B193" s="237" t="s">
        <v>850</v>
      </c>
      <c r="C193" s="228" t="s">
        <v>429</v>
      </c>
      <c r="D193" s="228" t="s">
        <v>487</v>
      </c>
      <c r="E193" s="15" t="s">
        <v>829</v>
      </c>
      <c r="F193" s="228" t="s">
        <v>405</v>
      </c>
      <c r="G193" s="15" t="s">
        <v>437</v>
      </c>
      <c r="H193" s="228" t="s">
        <v>409</v>
      </c>
      <c r="I193" s="228" t="s">
        <v>431</v>
      </c>
      <c r="J193" s="15" t="s">
        <v>830</v>
      </c>
    </row>
    <row r="194" spans="1:10" s="92" customFormat="1" ht="42" customHeight="1">
      <c r="A194" s="233" t="s">
        <v>799</v>
      </c>
      <c r="B194" s="237" t="s">
        <v>850</v>
      </c>
      <c r="C194" s="228" t="s">
        <v>441</v>
      </c>
      <c r="D194" s="228" t="s">
        <v>474</v>
      </c>
      <c r="E194" s="15" t="s">
        <v>569</v>
      </c>
      <c r="F194" s="228" t="s">
        <v>405</v>
      </c>
      <c r="G194" s="15" t="s">
        <v>439</v>
      </c>
      <c r="H194" s="228" t="s">
        <v>409</v>
      </c>
      <c r="I194" s="228" t="s">
        <v>431</v>
      </c>
      <c r="J194" s="15" t="s">
        <v>831</v>
      </c>
    </row>
    <row r="195" spans="1:10" s="92" customFormat="1" ht="42" customHeight="1">
      <c r="A195" s="233" t="s">
        <v>795</v>
      </c>
      <c r="B195" s="237" t="s">
        <v>851</v>
      </c>
      <c r="C195" s="228" t="s">
        <v>399</v>
      </c>
      <c r="D195" s="228" t="s">
        <v>400</v>
      </c>
      <c r="E195" s="15" t="s">
        <v>851</v>
      </c>
      <c r="F195" s="228" t="s">
        <v>407</v>
      </c>
      <c r="G195" s="15" t="s">
        <v>408</v>
      </c>
      <c r="H195" s="228" t="s">
        <v>409</v>
      </c>
      <c r="I195" s="228" t="s">
        <v>404</v>
      </c>
      <c r="J195" s="15" t="s">
        <v>852</v>
      </c>
    </row>
    <row r="196" spans="1:10" s="92" customFormat="1" ht="42" customHeight="1">
      <c r="A196" s="233" t="s">
        <v>795</v>
      </c>
      <c r="B196" s="237" t="s">
        <v>851</v>
      </c>
      <c r="C196" s="228" t="s">
        <v>429</v>
      </c>
      <c r="D196" s="228" t="s">
        <v>487</v>
      </c>
      <c r="E196" s="15" t="s">
        <v>853</v>
      </c>
      <c r="F196" s="228" t="s">
        <v>407</v>
      </c>
      <c r="G196" s="15" t="s">
        <v>437</v>
      </c>
      <c r="H196" s="228" t="s">
        <v>409</v>
      </c>
      <c r="I196" s="228" t="s">
        <v>431</v>
      </c>
      <c r="J196" s="15" t="s">
        <v>854</v>
      </c>
    </row>
    <row r="197" spans="1:10" s="92" customFormat="1" ht="42" customHeight="1">
      <c r="A197" s="233" t="s">
        <v>795</v>
      </c>
      <c r="B197" s="237" t="s">
        <v>851</v>
      </c>
      <c r="C197" s="228" t="s">
        <v>441</v>
      </c>
      <c r="D197" s="228" t="s">
        <v>474</v>
      </c>
      <c r="E197" s="15" t="s">
        <v>713</v>
      </c>
      <c r="F197" s="228" t="s">
        <v>405</v>
      </c>
      <c r="G197" s="15" t="s">
        <v>439</v>
      </c>
      <c r="H197" s="228" t="s">
        <v>409</v>
      </c>
      <c r="I197" s="228" t="s">
        <v>431</v>
      </c>
      <c r="J197" s="15" t="s">
        <v>855</v>
      </c>
    </row>
    <row r="198" spans="1:10" s="92" customFormat="1" ht="42" customHeight="1">
      <c r="A198" s="233" t="s">
        <v>803</v>
      </c>
      <c r="B198" s="237" t="s">
        <v>856</v>
      </c>
      <c r="C198" s="228" t="s">
        <v>399</v>
      </c>
      <c r="D198" s="228" t="s">
        <v>400</v>
      </c>
      <c r="E198" s="15" t="s">
        <v>856</v>
      </c>
      <c r="F198" s="228" t="s">
        <v>407</v>
      </c>
      <c r="G198" s="15" t="s">
        <v>408</v>
      </c>
      <c r="H198" s="228" t="s">
        <v>409</v>
      </c>
      <c r="I198" s="228" t="s">
        <v>404</v>
      </c>
      <c r="J198" s="15" t="s">
        <v>856</v>
      </c>
    </row>
    <row r="199" spans="1:10" s="92" customFormat="1" ht="42" customHeight="1">
      <c r="A199" s="233" t="s">
        <v>803</v>
      </c>
      <c r="B199" s="237" t="s">
        <v>856</v>
      </c>
      <c r="C199" s="228" t="s">
        <v>429</v>
      </c>
      <c r="D199" s="228" t="s">
        <v>487</v>
      </c>
      <c r="E199" s="15" t="s">
        <v>857</v>
      </c>
      <c r="F199" s="228" t="s">
        <v>405</v>
      </c>
      <c r="G199" s="15" t="s">
        <v>437</v>
      </c>
      <c r="H199" s="228" t="s">
        <v>409</v>
      </c>
      <c r="I199" s="228" t="s">
        <v>431</v>
      </c>
      <c r="J199" s="15" t="s">
        <v>854</v>
      </c>
    </row>
    <row r="200" spans="1:10" s="92" customFormat="1" ht="42" customHeight="1">
      <c r="A200" s="233" t="s">
        <v>803</v>
      </c>
      <c r="B200" s="237" t="s">
        <v>856</v>
      </c>
      <c r="C200" s="228" t="s">
        <v>441</v>
      </c>
      <c r="D200" s="228" t="s">
        <v>474</v>
      </c>
      <c r="E200" s="15" t="s">
        <v>713</v>
      </c>
      <c r="F200" s="228" t="s">
        <v>405</v>
      </c>
      <c r="G200" s="15" t="s">
        <v>439</v>
      </c>
      <c r="H200" s="228" t="s">
        <v>409</v>
      </c>
      <c r="I200" s="228" t="s">
        <v>431</v>
      </c>
      <c r="J200" s="15" t="s">
        <v>858</v>
      </c>
    </row>
    <row r="201" spans="1:10" s="92" customFormat="1" ht="42" customHeight="1">
      <c r="A201" s="233" t="s">
        <v>797</v>
      </c>
      <c r="B201" s="237" t="s">
        <v>859</v>
      </c>
      <c r="C201" s="228" t="s">
        <v>399</v>
      </c>
      <c r="D201" s="228" t="s">
        <v>400</v>
      </c>
      <c r="E201" s="15" t="s">
        <v>860</v>
      </c>
      <c r="F201" s="228" t="s">
        <v>407</v>
      </c>
      <c r="G201" s="15" t="s">
        <v>861</v>
      </c>
      <c r="H201" s="228" t="s">
        <v>409</v>
      </c>
      <c r="I201" s="228" t="s">
        <v>404</v>
      </c>
      <c r="J201" s="15" t="s">
        <v>862</v>
      </c>
    </row>
    <row r="202" spans="1:10" s="92" customFormat="1" ht="42" customHeight="1">
      <c r="A202" s="233" t="s">
        <v>797</v>
      </c>
      <c r="B202" s="237" t="s">
        <v>859</v>
      </c>
      <c r="C202" s="228" t="s">
        <v>429</v>
      </c>
      <c r="D202" s="228" t="s">
        <v>487</v>
      </c>
      <c r="E202" s="15" t="s">
        <v>857</v>
      </c>
      <c r="F202" s="228" t="s">
        <v>405</v>
      </c>
      <c r="G202" s="15" t="s">
        <v>437</v>
      </c>
      <c r="H202" s="228" t="s">
        <v>409</v>
      </c>
      <c r="I202" s="228" t="s">
        <v>431</v>
      </c>
      <c r="J202" s="15" t="s">
        <v>863</v>
      </c>
    </row>
    <row r="203" spans="1:10" s="92" customFormat="1" ht="42" customHeight="1">
      <c r="A203" s="233" t="s">
        <v>797</v>
      </c>
      <c r="B203" s="237" t="s">
        <v>859</v>
      </c>
      <c r="C203" s="228" t="s">
        <v>441</v>
      </c>
      <c r="D203" s="228" t="s">
        <v>474</v>
      </c>
      <c r="E203" s="15" t="s">
        <v>713</v>
      </c>
      <c r="F203" s="228" t="s">
        <v>405</v>
      </c>
      <c r="G203" s="15" t="s">
        <v>439</v>
      </c>
      <c r="H203" s="228" t="s">
        <v>409</v>
      </c>
      <c r="I203" s="228" t="s">
        <v>431</v>
      </c>
      <c r="J203" s="15" t="s">
        <v>864</v>
      </c>
    </row>
    <row r="204" spans="1:10" s="92" customFormat="1" ht="42" customHeight="1">
      <c r="A204" s="233" t="s">
        <v>793</v>
      </c>
      <c r="B204" s="237" t="s">
        <v>865</v>
      </c>
      <c r="C204" s="228" t="s">
        <v>399</v>
      </c>
      <c r="D204" s="228" t="s">
        <v>400</v>
      </c>
      <c r="E204" s="15" t="s">
        <v>866</v>
      </c>
      <c r="F204" s="228" t="s">
        <v>407</v>
      </c>
      <c r="G204" s="15" t="s">
        <v>867</v>
      </c>
      <c r="H204" s="228" t="s">
        <v>834</v>
      </c>
      <c r="I204" s="228" t="s">
        <v>404</v>
      </c>
      <c r="J204" s="15" t="s">
        <v>868</v>
      </c>
    </row>
    <row r="205" spans="1:10" s="92" customFormat="1" ht="42" customHeight="1">
      <c r="A205" s="233" t="s">
        <v>793</v>
      </c>
      <c r="B205" s="237" t="s">
        <v>865</v>
      </c>
      <c r="C205" s="228" t="s">
        <v>429</v>
      </c>
      <c r="D205" s="228" t="s">
        <v>487</v>
      </c>
      <c r="E205" s="15" t="s">
        <v>869</v>
      </c>
      <c r="F205" s="228" t="s">
        <v>405</v>
      </c>
      <c r="G205" s="15" t="s">
        <v>437</v>
      </c>
      <c r="H205" s="228" t="s">
        <v>409</v>
      </c>
      <c r="I205" s="228" t="s">
        <v>431</v>
      </c>
      <c r="J205" s="15" t="s">
        <v>870</v>
      </c>
    </row>
    <row r="206" spans="1:10" s="92" customFormat="1" ht="42" customHeight="1">
      <c r="A206" s="233" t="s">
        <v>793</v>
      </c>
      <c r="B206" s="237" t="s">
        <v>865</v>
      </c>
      <c r="C206" s="228" t="s">
        <v>441</v>
      </c>
      <c r="D206" s="228" t="s">
        <v>474</v>
      </c>
      <c r="E206" s="15" t="s">
        <v>541</v>
      </c>
      <c r="F206" s="228" t="s">
        <v>405</v>
      </c>
      <c r="G206" s="15" t="s">
        <v>439</v>
      </c>
      <c r="H206" s="228" t="s">
        <v>409</v>
      </c>
      <c r="I206" s="228" t="s">
        <v>431</v>
      </c>
      <c r="J206" s="15" t="s">
        <v>871</v>
      </c>
    </row>
    <row r="207" spans="1:10" s="92" customFormat="1" ht="42" customHeight="1">
      <c r="A207" s="238" t="s">
        <v>781</v>
      </c>
      <c r="B207" s="228" t="s">
        <v>872</v>
      </c>
      <c r="C207" s="228" t="s">
        <v>399</v>
      </c>
      <c r="D207" s="228" t="s">
        <v>400</v>
      </c>
      <c r="E207" s="15" t="s">
        <v>873</v>
      </c>
      <c r="F207" s="228" t="s">
        <v>407</v>
      </c>
      <c r="G207" s="15" t="s">
        <v>408</v>
      </c>
      <c r="H207" s="228" t="s">
        <v>409</v>
      </c>
      <c r="I207" s="228" t="s">
        <v>404</v>
      </c>
      <c r="J207" s="15" t="s">
        <v>874</v>
      </c>
    </row>
    <row r="208" spans="1:10" s="92" customFormat="1" ht="42" customHeight="1">
      <c r="A208" s="15" t="s">
        <v>736</v>
      </c>
      <c r="B208" s="232"/>
      <c r="C208" s="232"/>
      <c r="D208" s="232"/>
      <c r="E208" s="235"/>
      <c r="F208" s="239"/>
      <c r="G208" s="235"/>
      <c r="H208" s="239"/>
      <c r="I208" s="239"/>
      <c r="J208" s="235"/>
    </row>
    <row r="209" spans="1:10" s="92" customFormat="1" ht="42" customHeight="1">
      <c r="A209" s="233" t="s">
        <v>807</v>
      </c>
      <c r="B209" s="234" t="s">
        <v>875</v>
      </c>
      <c r="C209" s="227" t="s">
        <v>399</v>
      </c>
      <c r="D209" s="227" t="s">
        <v>450</v>
      </c>
      <c r="E209" s="15" t="s">
        <v>876</v>
      </c>
      <c r="F209" s="227" t="s">
        <v>405</v>
      </c>
      <c r="G209" s="15" t="s">
        <v>437</v>
      </c>
      <c r="H209" s="227" t="s">
        <v>409</v>
      </c>
      <c r="I209" s="227" t="s">
        <v>431</v>
      </c>
      <c r="J209" s="15" t="s">
        <v>877</v>
      </c>
    </row>
    <row r="210" spans="1:10" s="92" customFormat="1" ht="42" customHeight="1">
      <c r="A210" s="233" t="s">
        <v>807</v>
      </c>
      <c r="B210" s="234" t="s">
        <v>875</v>
      </c>
      <c r="C210" s="227" t="s">
        <v>399</v>
      </c>
      <c r="D210" s="227" t="s">
        <v>411</v>
      </c>
      <c r="E210" s="15" t="s">
        <v>412</v>
      </c>
      <c r="F210" s="227" t="s">
        <v>407</v>
      </c>
      <c r="G210" s="15" t="s">
        <v>408</v>
      </c>
      <c r="H210" s="227" t="s">
        <v>409</v>
      </c>
      <c r="I210" s="227" t="s">
        <v>404</v>
      </c>
      <c r="J210" s="15" t="s">
        <v>413</v>
      </c>
    </row>
    <row r="211" spans="1:10" s="92" customFormat="1" ht="42" customHeight="1">
      <c r="A211" s="233" t="s">
        <v>807</v>
      </c>
      <c r="B211" s="234" t="s">
        <v>875</v>
      </c>
      <c r="C211" s="227" t="s">
        <v>429</v>
      </c>
      <c r="D211" s="227" t="s">
        <v>487</v>
      </c>
      <c r="E211" s="15" t="s">
        <v>878</v>
      </c>
      <c r="F211" s="227" t="s">
        <v>405</v>
      </c>
      <c r="G211" s="15" t="s">
        <v>437</v>
      </c>
      <c r="H211" s="227" t="s">
        <v>409</v>
      </c>
      <c r="I211" s="227" t="s">
        <v>431</v>
      </c>
      <c r="J211" s="15" t="s">
        <v>879</v>
      </c>
    </row>
    <row r="212" spans="1:10" s="92" customFormat="1" ht="42" customHeight="1">
      <c r="A212" s="233" t="s">
        <v>807</v>
      </c>
      <c r="B212" s="234" t="s">
        <v>875</v>
      </c>
      <c r="C212" s="227" t="s">
        <v>429</v>
      </c>
      <c r="D212" s="227" t="s">
        <v>489</v>
      </c>
      <c r="E212" s="15" t="s">
        <v>464</v>
      </c>
      <c r="F212" s="227" t="s">
        <v>407</v>
      </c>
      <c r="G212" s="15" t="s">
        <v>437</v>
      </c>
      <c r="H212" s="227" t="s">
        <v>409</v>
      </c>
      <c r="I212" s="227" t="s">
        <v>431</v>
      </c>
      <c r="J212" s="15" t="s">
        <v>880</v>
      </c>
    </row>
    <row r="213" spans="1:10" s="92" customFormat="1" ht="42" customHeight="1">
      <c r="A213" s="233" t="s">
        <v>807</v>
      </c>
      <c r="B213" s="234" t="s">
        <v>875</v>
      </c>
      <c r="C213" s="227" t="s">
        <v>441</v>
      </c>
      <c r="D213" s="227" t="s">
        <v>474</v>
      </c>
      <c r="E213" s="15" t="s">
        <v>881</v>
      </c>
      <c r="F213" s="227" t="s">
        <v>405</v>
      </c>
      <c r="G213" s="15" t="s">
        <v>437</v>
      </c>
      <c r="H213" s="227" t="s">
        <v>409</v>
      </c>
      <c r="I213" s="227" t="s">
        <v>431</v>
      </c>
      <c r="J213" s="15" t="s">
        <v>882</v>
      </c>
    </row>
    <row r="214" spans="1:10" s="92" customFormat="1" ht="42" customHeight="1">
      <c r="A214" s="233" t="s">
        <v>807</v>
      </c>
      <c r="B214" s="234" t="s">
        <v>875</v>
      </c>
      <c r="C214" s="227" t="s">
        <v>441</v>
      </c>
      <c r="D214" s="227" t="s">
        <v>474</v>
      </c>
      <c r="E214" s="15" t="s">
        <v>883</v>
      </c>
      <c r="F214" s="227" t="s">
        <v>405</v>
      </c>
      <c r="G214" s="15" t="s">
        <v>437</v>
      </c>
      <c r="H214" s="227" t="s">
        <v>409</v>
      </c>
      <c r="I214" s="227" t="s">
        <v>431</v>
      </c>
      <c r="J214" s="15" t="s">
        <v>884</v>
      </c>
    </row>
    <row r="215" spans="1:10" s="92" customFormat="1" ht="42" customHeight="1">
      <c r="A215" s="233" t="s">
        <v>807</v>
      </c>
      <c r="B215" s="234" t="s">
        <v>875</v>
      </c>
      <c r="C215" s="227" t="s">
        <v>441</v>
      </c>
      <c r="D215" s="227" t="s">
        <v>474</v>
      </c>
      <c r="E215" s="15" t="s">
        <v>848</v>
      </c>
      <c r="F215" s="227" t="s">
        <v>405</v>
      </c>
      <c r="G215" s="15" t="s">
        <v>437</v>
      </c>
      <c r="H215" s="227" t="s">
        <v>409</v>
      </c>
      <c r="I215" s="227" t="s">
        <v>431</v>
      </c>
      <c r="J215" s="15" t="s">
        <v>885</v>
      </c>
    </row>
    <row r="216" spans="1:10" s="92" customFormat="1" ht="42" customHeight="1">
      <c r="A216" s="233" t="s">
        <v>805</v>
      </c>
      <c r="B216" s="234" t="s">
        <v>886</v>
      </c>
      <c r="C216" s="227" t="s">
        <v>399</v>
      </c>
      <c r="D216" s="227" t="s">
        <v>450</v>
      </c>
      <c r="E216" s="15" t="s">
        <v>887</v>
      </c>
      <c r="F216" s="227" t="s">
        <v>405</v>
      </c>
      <c r="G216" s="15" t="s">
        <v>437</v>
      </c>
      <c r="H216" s="227" t="s">
        <v>409</v>
      </c>
      <c r="I216" s="227" t="s">
        <v>431</v>
      </c>
      <c r="J216" s="15" t="s">
        <v>888</v>
      </c>
    </row>
    <row r="217" spans="1:10" s="92" customFormat="1" ht="42" customHeight="1">
      <c r="A217" s="233" t="s">
        <v>805</v>
      </c>
      <c r="B217" s="234" t="s">
        <v>886</v>
      </c>
      <c r="C217" s="227" t="s">
        <v>399</v>
      </c>
      <c r="D217" s="227" t="s">
        <v>411</v>
      </c>
      <c r="E217" s="15" t="s">
        <v>412</v>
      </c>
      <c r="F217" s="227" t="s">
        <v>407</v>
      </c>
      <c r="G217" s="15" t="s">
        <v>408</v>
      </c>
      <c r="H217" s="227" t="s">
        <v>409</v>
      </c>
      <c r="I217" s="227" t="s">
        <v>404</v>
      </c>
      <c r="J217" s="15" t="s">
        <v>413</v>
      </c>
    </row>
    <row r="218" spans="1:10" s="92" customFormat="1" ht="42" customHeight="1">
      <c r="A218" s="233" t="s">
        <v>805</v>
      </c>
      <c r="B218" s="234" t="s">
        <v>886</v>
      </c>
      <c r="C218" s="227" t="s">
        <v>429</v>
      </c>
      <c r="D218" s="227" t="s">
        <v>487</v>
      </c>
      <c r="E218" s="15" t="s">
        <v>889</v>
      </c>
      <c r="F218" s="227" t="s">
        <v>405</v>
      </c>
      <c r="G218" s="15" t="s">
        <v>437</v>
      </c>
      <c r="H218" s="227" t="s">
        <v>409</v>
      </c>
      <c r="I218" s="227" t="s">
        <v>431</v>
      </c>
      <c r="J218" s="15" t="s">
        <v>890</v>
      </c>
    </row>
    <row r="219" spans="1:10" s="92" customFormat="1" ht="42" customHeight="1">
      <c r="A219" s="233" t="s">
        <v>805</v>
      </c>
      <c r="B219" s="234" t="s">
        <v>886</v>
      </c>
      <c r="C219" s="227" t="s">
        <v>429</v>
      </c>
      <c r="D219" s="227" t="s">
        <v>489</v>
      </c>
      <c r="E219" s="15" t="s">
        <v>430</v>
      </c>
      <c r="F219" s="227" t="s">
        <v>407</v>
      </c>
      <c r="G219" s="15" t="s">
        <v>408</v>
      </c>
      <c r="H219" s="227" t="s">
        <v>409</v>
      </c>
      <c r="I219" s="227" t="s">
        <v>431</v>
      </c>
      <c r="J219" s="15" t="s">
        <v>432</v>
      </c>
    </row>
    <row r="220" spans="1:10" s="92" customFormat="1" ht="42" customHeight="1">
      <c r="A220" s="233" t="s">
        <v>805</v>
      </c>
      <c r="B220" s="234" t="s">
        <v>886</v>
      </c>
      <c r="C220" s="227" t="s">
        <v>441</v>
      </c>
      <c r="D220" s="227" t="s">
        <v>474</v>
      </c>
      <c r="E220" s="15" t="s">
        <v>891</v>
      </c>
      <c r="F220" s="227" t="s">
        <v>405</v>
      </c>
      <c r="G220" s="15" t="s">
        <v>437</v>
      </c>
      <c r="H220" s="227" t="s">
        <v>409</v>
      </c>
      <c r="I220" s="227" t="s">
        <v>431</v>
      </c>
      <c r="J220" s="15" t="s">
        <v>892</v>
      </c>
    </row>
    <row r="221" spans="1:10" s="92" customFormat="1" ht="42" customHeight="1">
      <c r="A221" s="233" t="s">
        <v>805</v>
      </c>
      <c r="B221" s="234" t="s">
        <v>886</v>
      </c>
      <c r="C221" s="227" t="s">
        <v>441</v>
      </c>
      <c r="D221" s="227" t="s">
        <v>474</v>
      </c>
      <c r="E221" s="15" t="s">
        <v>848</v>
      </c>
      <c r="F221" s="227" t="s">
        <v>405</v>
      </c>
      <c r="G221" s="15" t="s">
        <v>437</v>
      </c>
      <c r="H221" s="227" t="s">
        <v>409</v>
      </c>
      <c r="I221" s="227" t="s">
        <v>431</v>
      </c>
      <c r="J221" s="15" t="s">
        <v>885</v>
      </c>
    </row>
    <row r="222" spans="1:10" s="92" customFormat="1" ht="42" customHeight="1">
      <c r="A222" s="233" t="s">
        <v>805</v>
      </c>
      <c r="B222" s="234" t="s">
        <v>886</v>
      </c>
      <c r="C222" s="227" t="s">
        <v>441</v>
      </c>
      <c r="D222" s="227" t="s">
        <v>474</v>
      </c>
      <c r="E222" s="15" t="s">
        <v>883</v>
      </c>
      <c r="F222" s="227" t="s">
        <v>405</v>
      </c>
      <c r="G222" s="15" t="s">
        <v>437</v>
      </c>
      <c r="H222" s="227" t="s">
        <v>409</v>
      </c>
      <c r="I222" s="227" t="s">
        <v>431</v>
      </c>
      <c r="J222" s="15" t="s">
        <v>884</v>
      </c>
    </row>
  </sheetData>
  <mergeCells count="74">
    <mergeCell ref="A216:A222"/>
    <mergeCell ref="B216:B222"/>
    <mergeCell ref="A201:A203"/>
    <mergeCell ref="B201:B203"/>
    <mergeCell ref="A204:A206"/>
    <mergeCell ref="B204:B206"/>
    <mergeCell ref="A209:A215"/>
    <mergeCell ref="B209:B215"/>
    <mergeCell ref="A192:A194"/>
    <mergeCell ref="B192:B194"/>
    <mergeCell ref="A195:A197"/>
    <mergeCell ref="B195:B197"/>
    <mergeCell ref="A198:A200"/>
    <mergeCell ref="B198:B200"/>
    <mergeCell ref="A170:A179"/>
    <mergeCell ref="B170:B179"/>
    <mergeCell ref="A181:A183"/>
    <mergeCell ref="B181:B183"/>
    <mergeCell ref="A184:A191"/>
    <mergeCell ref="B184:B191"/>
    <mergeCell ref="A21:A30"/>
    <mergeCell ref="B21:B30"/>
    <mergeCell ref="A31:A44"/>
    <mergeCell ref="B31:B44"/>
    <mergeCell ref="A3:J3"/>
    <mergeCell ref="A4:H4"/>
    <mergeCell ref="A8:A13"/>
    <mergeCell ref="B8:B13"/>
    <mergeCell ref="A14:A16"/>
    <mergeCell ref="B14:B16"/>
    <mergeCell ref="A17:A20"/>
    <mergeCell ref="B17:B20"/>
    <mergeCell ref="A45:A49"/>
    <mergeCell ref="B45:B49"/>
    <mergeCell ref="A50:A57"/>
    <mergeCell ref="B50:B57"/>
    <mergeCell ref="A58:A61"/>
    <mergeCell ref="B58:B61"/>
    <mergeCell ref="A62:A66"/>
    <mergeCell ref="B62:B66"/>
    <mergeCell ref="A67:A71"/>
    <mergeCell ref="B67:B71"/>
    <mergeCell ref="A72:A77"/>
    <mergeCell ref="B72:B77"/>
    <mergeCell ref="A78:A80"/>
    <mergeCell ref="B78:B80"/>
    <mergeCell ref="A81:A92"/>
    <mergeCell ref="B81:B92"/>
    <mergeCell ref="A93:A99"/>
    <mergeCell ref="B93:B99"/>
    <mergeCell ref="A100:A109"/>
    <mergeCell ref="B100:B109"/>
    <mergeCell ref="A110:A112"/>
    <mergeCell ref="B110:B112"/>
    <mergeCell ref="A113:A116"/>
    <mergeCell ref="B113:B116"/>
    <mergeCell ref="A117:A123"/>
    <mergeCell ref="B117:B123"/>
    <mergeCell ref="A124:A128"/>
    <mergeCell ref="B124:B128"/>
    <mergeCell ref="A129:A133"/>
    <mergeCell ref="B129:B133"/>
    <mergeCell ref="A134:A136"/>
    <mergeCell ref="B134:B136"/>
    <mergeCell ref="A137:A140"/>
    <mergeCell ref="B137:B140"/>
    <mergeCell ref="A141:A148"/>
    <mergeCell ref="B141:B148"/>
    <mergeCell ref="A149:A152"/>
    <mergeCell ref="B149:B152"/>
    <mergeCell ref="A153:A158"/>
    <mergeCell ref="B153:B158"/>
    <mergeCell ref="A159:A168"/>
    <mergeCell ref="B159:B168"/>
  </mergeCells>
  <phoneticPr fontId="22" type="noConversion"/>
  <pageMargins left="0.75" right="0.75" top="1" bottom="1" header="0.5" footer="0.5"/>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F10"/>
  <sheetViews>
    <sheetView showZeros="0" workbookViewId="0">
      <pane ySplit="1" topLeftCell="A2" activePane="bottomLeft" state="frozen"/>
      <selection pane="bottomLeft" activeCell="A5" sqref="A5:A6"/>
    </sheetView>
  </sheetViews>
  <sheetFormatPr defaultColWidth="9.125" defaultRowHeight="14.25" customHeight="1"/>
  <cols>
    <col min="1" max="1" width="29" customWidth="1"/>
    <col min="2" max="2" width="28.625" customWidth="1"/>
    <col min="3" max="3" width="31.625" customWidth="1"/>
    <col min="4" max="6" width="33.5" customWidth="1"/>
  </cols>
  <sheetData>
    <row r="1" spans="1:6" ht="14.25" customHeight="1">
      <c r="A1" s="1"/>
      <c r="B1" s="1"/>
      <c r="C1" s="1"/>
      <c r="D1" s="1"/>
      <c r="E1" s="1"/>
      <c r="F1" s="1"/>
    </row>
    <row r="2" spans="1:6" ht="15.75" customHeight="1">
      <c r="F2" s="34" t="s">
        <v>124</v>
      </c>
    </row>
    <row r="3" spans="1:6" ht="28.5" customHeight="1">
      <c r="A3" s="145" t="s">
        <v>125</v>
      </c>
      <c r="B3" s="145"/>
      <c r="C3" s="145"/>
      <c r="D3" s="145"/>
      <c r="E3" s="145"/>
      <c r="F3" s="145"/>
    </row>
    <row r="4" spans="1:6" ht="15" customHeight="1">
      <c r="A4" s="192" t="str">
        <f>"单位名称："&amp;"昆明市官渡区住房和城乡建设局"</f>
        <v>单位名称：昆明市官渡区住房和城乡建设局</v>
      </c>
      <c r="B4" s="192"/>
      <c r="C4" s="55"/>
      <c r="D4" s="35"/>
      <c r="E4" s="35"/>
      <c r="F4" s="56" t="s">
        <v>2</v>
      </c>
    </row>
    <row r="5" spans="1:6" ht="18.75" customHeight="1">
      <c r="A5" s="157" t="s">
        <v>91</v>
      </c>
      <c r="B5" s="157" t="s">
        <v>47</v>
      </c>
      <c r="C5" s="157" t="s">
        <v>48</v>
      </c>
      <c r="D5" s="129" t="s">
        <v>126</v>
      </c>
      <c r="E5" s="152"/>
      <c r="F5" s="152"/>
    </row>
    <row r="6" spans="1:6" ht="30" customHeight="1">
      <c r="A6" s="130"/>
      <c r="B6" s="130"/>
      <c r="C6" s="130"/>
      <c r="D6" s="8" t="s">
        <v>31</v>
      </c>
      <c r="E6" s="39" t="s">
        <v>56</v>
      </c>
      <c r="F6" s="39" t="s">
        <v>57</v>
      </c>
    </row>
    <row r="7" spans="1:6" ht="16.5" customHeight="1">
      <c r="A7" s="39">
        <v>1</v>
      </c>
      <c r="B7" s="39">
        <v>2</v>
      </c>
      <c r="C7" s="39">
        <v>3</v>
      </c>
      <c r="D7" s="39">
        <v>4</v>
      </c>
      <c r="E7" s="39">
        <v>5</v>
      </c>
      <c r="F7" s="39">
        <v>6</v>
      </c>
    </row>
    <row r="8" spans="1:6" ht="20.25" customHeight="1">
      <c r="A8" s="15"/>
      <c r="B8" s="15"/>
      <c r="C8" s="15"/>
      <c r="D8" s="13"/>
      <c r="E8" s="13"/>
      <c r="F8" s="13"/>
    </row>
    <row r="9" spans="1:6" ht="17.25" customHeight="1">
      <c r="A9" s="155" t="s">
        <v>58</v>
      </c>
      <c r="B9" s="156"/>
      <c r="C9" s="156" t="s">
        <v>58</v>
      </c>
      <c r="D9" s="13"/>
      <c r="E9" s="13"/>
      <c r="F9" s="13"/>
    </row>
    <row r="10" spans="1:6" s="114" customFormat="1" ht="14.25" customHeight="1">
      <c r="A10" s="113" t="s">
        <v>715</v>
      </c>
      <c r="B10" s="113"/>
    </row>
  </sheetData>
  <mergeCells count="7">
    <mergeCell ref="A3:F3"/>
    <mergeCell ref="D5:F5"/>
    <mergeCell ref="A9:C9"/>
    <mergeCell ref="A5:A6"/>
    <mergeCell ref="B5:B6"/>
    <mergeCell ref="C5:C6"/>
    <mergeCell ref="A4:B4"/>
  </mergeCells>
  <phoneticPr fontId="22" type="noConversion"/>
  <pageMargins left="0.75" right="0.75" top="1" bottom="1" header="0.5" footer="0.5"/>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Q15"/>
  <sheetViews>
    <sheetView showZeros="0" workbookViewId="0">
      <pane ySplit="1" topLeftCell="A2" activePane="bottomLeft" state="frozen"/>
      <selection pane="bottomLeft" activeCell="G9" sqref="G9:G14"/>
    </sheetView>
  </sheetViews>
  <sheetFormatPr defaultColWidth="9.125" defaultRowHeight="14.25" customHeight="1"/>
  <cols>
    <col min="1" max="1" width="39.125" customWidth="1"/>
    <col min="2" max="2" width="21.75" customWidth="1"/>
    <col min="3" max="3" width="35.25" customWidth="1"/>
    <col min="4" max="4" width="7.75" customWidth="1"/>
    <col min="5" max="5" width="10.25" customWidth="1"/>
    <col min="6" max="11" width="14.75" customWidth="1"/>
    <col min="12" max="16" width="12.625" customWidth="1"/>
    <col min="17" max="17" width="10.375" customWidth="1"/>
  </cols>
  <sheetData>
    <row r="1" spans="1:17" ht="14.25" customHeight="1">
      <c r="A1" s="1"/>
      <c r="B1" s="1"/>
      <c r="C1" s="1"/>
      <c r="D1" s="1"/>
      <c r="E1" s="1"/>
      <c r="F1" s="1"/>
      <c r="G1" s="1"/>
      <c r="H1" s="1"/>
      <c r="I1" s="1"/>
      <c r="J1" s="1"/>
      <c r="K1" s="1"/>
      <c r="L1" s="1"/>
      <c r="M1" s="1"/>
      <c r="N1" s="1"/>
      <c r="O1" s="1"/>
      <c r="P1" s="1"/>
      <c r="Q1" s="1"/>
    </row>
    <row r="2" spans="1:17" ht="13.5" customHeight="1">
      <c r="O2" s="33"/>
      <c r="P2" s="33"/>
      <c r="Q2" s="53" t="s">
        <v>127</v>
      </c>
    </row>
    <row r="3" spans="1:17" ht="27.75" customHeight="1">
      <c r="A3" s="197" t="s">
        <v>128</v>
      </c>
      <c r="B3" s="145"/>
      <c r="C3" s="145"/>
      <c r="D3" s="145"/>
      <c r="E3" s="145"/>
      <c r="F3" s="145"/>
      <c r="G3" s="145"/>
      <c r="H3" s="145"/>
      <c r="I3" s="145"/>
      <c r="J3" s="145"/>
      <c r="K3" s="146"/>
      <c r="L3" s="145"/>
      <c r="M3" s="145"/>
      <c r="N3" s="145"/>
      <c r="O3" s="146"/>
      <c r="P3" s="146"/>
      <c r="Q3" s="145"/>
    </row>
    <row r="4" spans="1:17" ht="18.75" customHeight="1">
      <c r="A4" s="192" t="str">
        <f>"单位名称："&amp;"昆明市官渡区住房和城乡建设局"</f>
        <v>单位名称：昆明市官渡区住房和城乡建设局</v>
      </c>
      <c r="B4" s="192"/>
      <c r="C4" s="193" t="s">
        <v>220</v>
      </c>
      <c r="D4" s="192"/>
      <c r="E4" s="193" t="s">
        <v>256</v>
      </c>
      <c r="F4" s="192"/>
      <c r="G4" s="4"/>
      <c r="H4" s="4"/>
      <c r="I4" s="4"/>
      <c r="J4" s="4"/>
      <c r="O4" s="40"/>
      <c r="P4" s="40"/>
      <c r="Q4" s="54" t="s">
        <v>83</v>
      </c>
    </row>
    <row r="5" spans="1:17" ht="15.75" customHeight="1">
      <c r="A5" s="157" t="s">
        <v>129</v>
      </c>
      <c r="B5" s="207" t="s">
        <v>130</v>
      </c>
      <c r="C5" s="207" t="s">
        <v>131</v>
      </c>
      <c r="D5" s="207" t="s">
        <v>132</v>
      </c>
      <c r="E5" s="207" t="s">
        <v>133</v>
      </c>
      <c r="F5" s="207" t="s">
        <v>134</v>
      </c>
      <c r="G5" s="153" t="s">
        <v>98</v>
      </c>
      <c r="H5" s="153"/>
      <c r="I5" s="153"/>
      <c r="J5" s="153"/>
      <c r="K5" s="198"/>
      <c r="L5" s="153"/>
      <c r="M5" s="153"/>
      <c r="N5" s="153"/>
      <c r="O5" s="199"/>
      <c r="P5" s="198"/>
      <c r="Q5" s="154"/>
    </row>
    <row r="6" spans="1:17" ht="17.25" customHeight="1">
      <c r="A6" s="183"/>
      <c r="B6" s="208"/>
      <c r="C6" s="208"/>
      <c r="D6" s="208"/>
      <c r="E6" s="208"/>
      <c r="F6" s="208"/>
      <c r="G6" s="208" t="s">
        <v>31</v>
      </c>
      <c r="H6" s="208" t="s">
        <v>34</v>
      </c>
      <c r="I6" s="208" t="s">
        <v>135</v>
      </c>
      <c r="J6" s="208" t="s">
        <v>136</v>
      </c>
      <c r="K6" s="209" t="s">
        <v>137</v>
      </c>
      <c r="L6" s="200" t="s">
        <v>138</v>
      </c>
      <c r="M6" s="200"/>
      <c r="N6" s="200"/>
      <c r="O6" s="201"/>
      <c r="P6" s="202"/>
      <c r="Q6" s="203"/>
    </row>
    <row r="7" spans="1:17" ht="54" customHeight="1">
      <c r="A7" s="164"/>
      <c r="B7" s="203"/>
      <c r="C7" s="203"/>
      <c r="D7" s="203"/>
      <c r="E7" s="203"/>
      <c r="F7" s="203"/>
      <c r="G7" s="203"/>
      <c r="H7" s="203" t="s">
        <v>33</v>
      </c>
      <c r="I7" s="203"/>
      <c r="J7" s="203"/>
      <c r="K7" s="210"/>
      <c r="L7" s="42" t="s">
        <v>33</v>
      </c>
      <c r="M7" s="42" t="s">
        <v>44</v>
      </c>
      <c r="N7" s="42" t="s">
        <v>105</v>
      </c>
      <c r="O7" s="49" t="s">
        <v>40</v>
      </c>
      <c r="P7" s="43" t="s">
        <v>41</v>
      </c>
      <c r="Q7" s="42" t="s">
        <v>42</v>
      </c>
    </row>
    <row r="8" spans="1:17" ht="15" customHeight="1">
      <c r="A8" s="10">
        <v>1</v>
      </c>
      <c r="B8" s="51">
        <v>2</v>
      </c>
      <c r="C8" s="51">
        <v>3</v>
      </c>
      <c r="D8" s="51">
        <v>4</v>
      </c>
      <c r="E8" s="51">
        <v>5</v>
      </c>
      <c r="F8" s="51">
        <v>6</v>
      </c>
      <c r="G8" s="52">
        <v>7</v>
      </c>
      <c r="H8" s="52">
        <v>8</v>
      </c>
      <c r="I8" s="52">
        <v>9</v>
      </c>
      <c r="J8" s="52">
        <v>10</v>
      </c>
      <c r="K8" s="52">
        <v>11</v>
      </c>
      <c r="L8" s="52">
        <v>12</v>
      </c>
      <c r="M8" s="52">
        <v>13</v>
      </c>
      <c r="N8" s="52">
        <v>14</v>
      </c>
      <c r="O8" s="52">
        <v>15</v>
      </c>
      <c r="P8" s="52">
        <v>16</v>
      </c>
      <c r="Q8" s="52">
        <v>17</v>
      </c>
    </row>
    <row r="9" spans="1:17" ht="21" customHeight="1">
      <c r="A9" s="194" t="s">
        <v>716</v>
      </c>
      <c r="B9" s="112" t="s">
        <v>717</v>
      </c>
      <c r="C9" s="112" t="s">
        <v>718</v>
      </c>
      <c r="D9" s="112" t="s">
        <v>723</v>
      </c>
      <c r="E9" s="115">
        <v>1</v>
      </c>
      <c r="F9" s="13" t="s">
        <v>733</v>
      </c>
      <c r="G9" s="117">
        <f>H9</f>
        <v>10000</v>
      </c>
      <c r="H9" s="117">
        <v>10000</v>
      </c>
      <c r="I9" s="13"/>
      <c r="J9" s="13"/>
      <c r="K9" s="13"/>
      <c r="L9" s="13"/>
      <c r="M9" s="13"/>
      <c r="N9" s="13"/>
      <c r="O9" s="13"/>
      <c r="P9" s="13"/>
      <c r="Q9" s="13"/>
    </row>
    <row r="10" spans="1:17" ht="21" customHeight="1">
      <c r="A10" s="195"/>
      <c r="B10" s="112" t="s">
        <v>719</v>
      </c>
      <c r="C10" s="112" t="s">
        <v>720</v>
      </c>
      <c r="D10" s="112" t="s">
        <v>723</v>
      </c>
      <c r="E10" s="115">
        <v>1</v>
      </c>
      <c r="F10" s="116">
        <v>5000</v>
      </c>
      <c r="G10" s="117">
        <f t="shared" ref="G10:G14" si="0">H10</f>
        <v>28290</v>
      </c>
      <c r="H10" s="117">
        <v>28290</v>
      </c>
      <c r="I10" s="13"/>
      <c r="J10" s="13"/>
      <c r="K10" s="13"/>
      <c r="L10" s="13"/>
      <c r="M10" s="13"/>
      <c r="N10" s="13"/>
      <c r="O10" s="13"/>
      <c r="P10" s="13"/>
      <c r="Q10" s="13"/>
    </row>
    <row r="11" spans="1:17" ht="21" customHeight="1">
      <c r="A11" s="196"/>
      <c r="B11" s="112" t="s">
        <v>721</v>
      </c>
      <c r="C11" s="112" t="s">
        <v>722</v>
      </c>
      <c r="D11" s="112" t="s">
        <v>723</v>
      </c>
      <c r="E11" s="115">
        <v>1</v>
      </c>
      <c r="F11" s="116">
        <v>2000</v>
      </c>
      <c r="G11" s="117">
        <f t="shared" si="0"/>
        <v>11500</v>
      </c>
      <c r="H11" s="117">
        <f>8000+3500</f>
        <v>11500</v>
      </c>
      <c r="I11" s="13"/>
      <c r="J11" s="13"/>
      <c r="K11" s="13"/>
      <c r="L11" s="13"/>
      <c r="M11" s="13"/>
      <c r="N11" s="13"/>
      <c r="O11" s="13"/>
      <c r="P11" s="13"/>
      <c r="Q11" s="13"/>
    </row>
    <row r="12" spans="1:17" s="92" customFormat="1" ht="21" customHeight="1">
      <c r="A12" s="240" t="s">
        <v>263</v>
      </c>
      <c r="B12" s="241" t="s">
        <v>897</v>
      </c>
      <c r="C12" s="241" t="s">
        <v>718</v>
      </c>
      <c r="D12" s="241" t="s">
        <v>723</v>
      </c>
      <c r="E12" s="115">
        <v>1</v>
      </c>
      <c r="F12" s="16">
        <v>2400</v>
      </c>
      <c r="G12" s="117">
        <f t="shared" si="0"/>
        <v>2400</v>
      </c>
      <c r="H12" s="16">
        <v>2400</v>
      </c>
      <c r="I12" s="16"/>
      <c r="J12" s="16"/>
      <c r="K12" s="16"/>
      <c r="L12" s="16"/>
      <c r="M12" s="16"/>
      <c r="N12" s="16"/>
      <c r="O12" s="16"/>
      <c r="P12" s="16"/>
      <c r="Q12" s="16"/>
    </row>
    <row r="13" spans="1:17" s="92" customFormat="1" ht="21" customHeight="1">
      <c r="A13" s="240" t="s">
        <v>267</v>
      </c>
      <c r="B13" s="241" t="s">
        <v>894</v>
      </c>
      <c r="C13" s="241" t="s">
        <v>894</v>
      </c>
      <c r="D13" s="241" t="s">
        <v>723</v>
      </c>
      <c r="E13" s="115">
        <v>30</v>
      </c>
      <c r="F13" s="16">
        <v>4950</v>
      </c>
      <c r="G13" s="117">
        <f t="shared" si="0"/>
        <v>4950</v>
      </c>
      <c r="H13" s="16">
        <v>4950</v>
      </c>
      <c r="I13" s="16"/>
      <c r="J13" s="16"/>
      <c r="K13" s="16"/>
      <c r="L13" s="16"/>
      <c r="M13" s="16"/>
      <c r="N13" s="16"/>
      <c r="O13" s="16"/>
      <c r="P13" s="16"/>
      <c r="Q13" s="16"/>
    </row>
    <row r="14" spans="1:17" s="92" customFormat="1" ht="21" customHeight="1">
      <c r="A14" s="240" t="s">
        <v>267</v>
      </c>
      <c r="B14" s="241" t="s">
        <v>895</v>
      </c>
      <c r="C14" s="241" t="s">
        <v>896</v>
      </c>
      <c r="D14" s="241" t="s">
        <v>723</v>
      </c>
      <c r="E14" s="115">
        <v>1</v>
      </c>
      <c r="F14" s="16">
        <v>3000</v>
      </c>
      <c r="G14" s="117">
        <f t="shared" si="0"/>
        <v>3000</v>
      </c>
      <c r="H14" s="16">
        <v>3000</v>
      </c>
      <c r="I14" s="16"/>
      <c r="J14" s="16"/>
      <c r="K14" s="16"/>
      <c r="L14" s="16"/>
      <c r="M14" s="16"/>
      <c r="N14" s="16"/>
      <c r="O14" s="16"/>
      <c r="P14" s="16"/>
      <c r="Q14" s="16"/>
    </row>
    <row r="15" spans="1:17" ht="21" customHeight="1">
      <c r="A15" s="204" t="s">
        <v>58</v>
      </c>
      <c r="B15" s="205"/>
      <c r="C15" s="205"/>
      <c r="D15" s="205"/>
      <c r="E15" s="206"/>
      <c r="F15" s="117">
        <f>SUM(F9:F14)</f>
        <v>17350</v>
      </c>
      <c r="G15" s="117">
        <f>SUM(G9:G14)</f>
        <v>60140</v>
      </c>
      <c r="H15" s="117">
        <f>SUM(H9:H14)</f>
        <v>60140</v>
      </c>
      <c r="I15" s="13"/>
      <c r="J15" s="13"/>
      <c r="K15" s="13"/>
      <c r="L15" s="13"/>
      <c r="M15" s="13"/>
      <c r="N15" s="13"/>
      <c r="O15" s="13"/>
      <c r="P15" s="13"/>
      <c r="Q15" s="13"/>
    </row>
  </sheetData>
  <mergeCells count="19">
    <mergeCell ref="A15:E15"/>
    <mergeCell ref="A5:A7"/>
    <mergeCell ref="B5:B7"/>
    <mergeCell ref="C5:C7"/>
    <mergeCell ref="D5:D7"/>
    <mergeCell ref="E5:E7"/>
    <mergeCell ref="A4:B4"/>
    <mergeCell ref="C4:D4"/>
    <mergeCell ref="E4:F4"/>
    <mergeCell ref="A9:A11"/>
    <mergeCell ref="A3:Q3"/>
    <mergeCell ref="G5:Q5"/>
    <mergeCell ref="L6:Q6"/>
    <mergeCell ref="F5:F7"/>
    <mergeCell ref="G6:G7"/>
    <mergeCell ref="H6:H7"/>
    <mergeCell ref="I6:I7"/>
    <mergeCell ref="J6:J7"/>
    <mergeCell ref="K6:K7"/>
  </mergeCells>
  <phoneticPr fontId="22" type="noConversion"/>
  <pageMargins left="0.75" right="0.75" top="1" bottom="1" header="0.5" footer="0.5"/>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N12"/>
  <sheetViews>
    <sheetView showZeros="0" workbookViewId="0">
      <pane ySplit="1" topLeftCell="A2" activePane="bottomLeft" state="frozen"/>
      <selection pane="bottomLeft" activeCell="A5" sqref="A5:A7"/>
    </sheetView>
  </sheetViews>
  <sheetFormatPr defaultColWidth="9.125" defaultRowHeight="14.25" customHeight="1"/>
  <cols>
    <col min="1" max="1" width="31.375" customWidth="1"/>
    <col min="2" max="2" width="21.75" customWidth="1"/>
    <col min="3" max="3" width="26.75" customWidth="1"/>
    <col min="4" max="14" width="16.625" customWidth="1"/>
  </cols>
  <sheetData>
    <row r="1" spans="1:14" ht="14.25" customHeight="1">
      <c r="A1" s="1"/>
      <c r="B1" s="1"/>
      <c r="C1" s="1"/>
      <c r="D1" s="1"/>
      <c r="E1" s="1"/>
      <c r="F1" s="1"/>
      <c r="G1" s="1"/>
      <c r="H1" s="1"/>
      <c r="I1" s="1"/>
      <c r="J1" s="1"/>
      <c r="K1" s="1"/>
      <c r="L1" s="1"/>
      <c r="M1" s="1"/>
      <c r="N1" s="1"/>
    </row>
    <row r="2" spans="1:14" ht="13.5" customHeight="1">
      <c r="A2" s="37"/>
      <c r="B2" s="37"/>
      <c r="C2" s="37"/>
      <c r="D2" s="37"/>
      <c r="E2" s="37"/>
      <c r="F2" s="37"/>
      <c r="G2" s="37"/>
      <c r="H2" s="41"/>
      <c r="I2" s="37"/>
      <c r="J2" s="37"/>
      <c r="K2" s="37"/>
      <c r="L2" s="33"/>
      <c r="M2" s="45"/>
      <c r="N2" s="46" t="s">
        <v>139</v>
      </c>
    </row>
    <row r="3" spans="1:14" ht="27.75" customHeight="1">
      <c r="A3" s="197" t="s">
        <v>140</v>
      </c>
      <c r="B3" s="211"/>
      <c r="C3" s="211"/>
      <c r="D3" s="211"/>
      <c r="E3" s="211"/>
      <c r="F3" s="211"/>
      <c r="G3" s="211"/>
      <c r="H3" s="212"/>
      <c r="I3" s="211"/>
      <c r="J3" s="211"/>
      <c r="K3" s="211"/>
      <c r="L3" s="146"/>
      <c r="M3" s="212"/>
      <c r="N3" s="211"/>
    </row>
    <row r="4" spans="1:14" ht="18.75" customHeight="1">
      <c r="A4" s="213" t="str">
        <f>"单位名称："&amp;"昆明市官渡区住房和城乡建设局"</f>
        <v>单位名称：昆明市官渡区住房和城乡建设局</v>
      </c>
      <c r="B4" s="214"/>
      <c r="C4" s="214"/>
      <c r="D4" s="35"/>
      <c r="E4" s="35"/>
      <c r="F4" s="35"/>
      <c r="G4" s="35"/>
      <c r="H4" s="41"/>
      <c r="I4" s="37"/>
      <c r="J4" s="37"/>
      <c r="K4" s="37"/>
      <c r="L4" s="40"/>
      <c r="M4" s="47"/>
      <c r="N4" s="48" t="s">
        <v>83</v>
      </c>
    </row>
    <row r="5" spans="1:14" ht="15.75" customHeight="1">
      <c r="A5" s="157" t="s">
        <v>129</v>
      </c>
      <c r="B5" s="207" t="s">
        <v>141</v>
      </c>
      <c r="C5" s="207" t="s">
        <v>142</v>
      </c>
      <c r="D5" s="153" t="s">
        <v>98</v>
      </c>
      <c r="E5" s="153"/>
      <c r="F5" s="153"/>
      <c r="G5" s="153"/>
      <c r="H5" s="198"/>
      <c r="I5" s="153"/>
      <c r="J5" s="153"/>
      <c r="K5" s="153"/>
      <c r="L5" s="199"/>
      <c r="M5" s="198"/>
      <c r="N5" s="154"/>
    </row>
    <row r="6" spans="1:14" ht="17.25" customHeight="1">
      <c r="A6" s="183"/>
      <c r="B6" s="208"/>
      <c r="C6" s="208"/>
      <c r="D6" s="208" t="s">
        <v>31</v>
      </c>
      <c r="E6" s="208" t="s">
        <v>34</v>
      </c>
      <c r="F6" s="208" t="s">
        <v>135</v>
      </c>
      <c r="G6" s="208" t="s">
        <v>136</v>
      </c>
      <c r="H6" s="209" t="s">
        <v>137</v>
      </c>
      <c r="I6" s="200" t="s">
        <v>138</v>
      </c>
      <c r="J6" s="200"/>
      <c r="K6" s="200"/>
      <c r="L6" s="201"/>
      <c r="M6" s="202"/>
      <c r="N6" s="203"/>
    </row>
    <row r="7" spans="1:14" ht="54" customHeight="1">
      <c r="A7" s="164"/>
      <c r="B7" s="203"/>
      <c r="C7" s="203"/>
      <c r="D7" s="203"/>
      <c r="E7" s="203"/>
      <c r="F7" s="203"/>
      <c r="G7" s="203"/>
      <c r="H7" s="210"/>
      <c r="I7" s="42" t="s">
        <v>33</v>
      </c>
      <c r="J7" s="42" t="s">
        <v>44</v>
      </c>
      <c r="K7" s="42" t="s">
        <v>105</v>
      </c>
      <c r="L7" s="49" t="s">
        <v>40</v>
      </c>
      <c r="M7" s="43" t="s">
        <v>41</v>
      </c>
      <c r="N7" s="42" t="s">
        <v>42</v>
      </c>
    </row>
    <row r="8" spans="1:14" ht="15" customHeight="1">
      <c r="A8" s="9">
        <v>1</v>
      </c>
      <c r="B8" s="42">
        <v>2</v>
      </c>
      <c r="C8" s="42">
        <v>3</v>
      </c>
      <c r="D8" s="43">
        <v>4</v>
      </c>
      <c r="E8" s="43">
        <v>5</v>
      </c>
      <c r="F8" s="43">
        <v>6</v>
      </c>
      <c r="G8" s="43">
        <v>7</v>
      </c>
      <c r="H8" s="43">
        <v>8</v>
      </c>
      <c r="I8" s="43">
        <v>9</v>
      </c>
      <c r="J8" s="43">
        <v>10</v>
      </c>
      <c r="K8" s="43">
        <v>11</v>
      </c>
      <c r="L8" s="43">
        <v>12</v>
      </c>
      <c r="M8" s="43">
        <v>13</v>
      </c>
      <c r="N8" s="43">
        <v>14</v>
      </c>
    </row>
    <row r="9" spans="1:14" ht="21" customHeight="1">
      <c r="A9" s="194" t="s">
        <v>716</v>
      </c>
      <c r="B9" s="112" t="s">
        <v>719</v>
      </c>
      <c r="C9" s="112" t="s">
        <v>724</v>
      </c>
      <c r="D9" s="117">
        <v>10000</v>
      </c>
      <c r="E9" s="117">
        <v>10000</v>
      </c>
      <c r="F9" s="44"/>
      <c r="G9" s="44"/>
      <c r="H9" s="44"/>
      <c r="I9" s="44"/>
      <c r="J9" s="44"/>
      <c r="K9" s="44"/>
      <c r="L9" s="50"/>
      <c r="M9" s="44"/>
      <c r="N9" s="44"/>
    </row>
    <row r="10" spans="1:14" ht="21" customHeight="1">
      <c r="A10" s="195"/>
      <c r="B10" s="112" t="s">
        <v>721</v>
      </c>
      <c r="C10" s="112" t="s">
        <v>725</v>
      </c>
      <c r="D10" s="117">
        <v>8000</v>
      </c>
      <c r="E10" s="117">
        <v>8000</v>
      </c>
      <c r="F10" s="44"/>
      <c r="G10" s="44"/>
      <c r="H10" s="44"/>
      <c r="I10" s="44"/>
      <c r="J10" s="44"/>
      <c r="K10" s="44"/>
      <c r="L10" s="50"/>
      <c r="M10" s="44"/>
      <c r="N10" s="44"/>
    </row>
    <row r="11" spans="1:14" ht="21" customHeight="1">
      <c r="A11" s="196"/>
      <c r="B11" s="112" t="s">
        <v>717</v>
      </c>
      <c r="C11" s="112" t="s">
        <v>725</v>
      </c>
      <c r="D11" s="117">
        <v>10000</v>
      </c>
      <c r="E11" s="117">
        <v>10000</v>
      </c>
      <c r="F11" s="44"/>
      <c r="G11" s="44"/>
      <c r="H11" s="44"/>
      <c r="I11" s="44"/>
      <c r="J11" s="44"/>
      <c r="K11" s="44"/>
      <c r="L11" s="50"/>
      <c r="M11" s="44"/>
      <c r="N11" s="44"/>
    </row>
    <row r="12" spans="1:14" ht="21" customHeight="1">
      <c r="A12" s="204" t="s">
        <v>58</v>
      </c>
      <c r="B12" s="205"/>
      <c r="C12" s="215"/>
      <c r="D12" s="44">
        <f>SUM(D9:D11)</f>
        <v>28000</v>
      </c>
      <c r="E12" s="44">
        <f>SUM(E9:E11)</f>
        <v>28000</v>
      </c>
      <c r="F12" s="44"/>
      <c r="G12" s="44"/>
      <c r="H12" s="44"/>
      <c r="I12" s="44"/>
      <c r="J12" s="44"/>
      <c r="K12" s="44"/>
      <c r="L12" s="50"/>
      <c r="M12" s="44"/>
      <c r="N12" s="44"/>
    </row>
  </sheetData>
  <mergeCells count="14">
    <mergeCell ref="A3:N3"/>
    <mergeCell ref="A4:C4"/>
    <mergeCell ref="D5:N5"/>
    <mergeCell ref="I6:N6"/>
    <mergeCell ref="A12:C12"/>
    <mergeCell ref="A5:A7"/>
    <mergeCell ref="B5:B7"/>
    <mergeCell ref="C5:C7"/>
    <mergeCell ref="D6:D7"/>
    <mergeCell ref="E6:E7"/>
    <mergeCell ref="F6:F7"/>
    <mergeCell ref="G6:G7"/>
    <mergeCell ref="H6:H7"/>
    <mergeCell ref="A9:A11"/>
  </mergeCells>
  <phoneticPr fontId="22" type="noConversion"/>
  <pageMargins left="0.75" right="0.75" top="1" bottom="1" header="0.5" footer="0.5"/>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X10"/>
  <sheetViews>
    <sheetView showZeros="0" workbookViewId="0">
      <pane ySplit="1" topLeftCell="A2" activePane="bottomLeft" state="frozen"/>
      <selection pane="bottomLeft" activeCell="A5" sqref="A5:A6"/>
    </sheetView>
  </sheetViews>
  <sheetFormatPr defaultColWidth="9.125" defaultRowHeight="14.25" customHeight="1"/>
  <cols>
    <col min="1" max="1" width="42" customWidth="1"/>
    <col min="2" max="15" width="17.125" customWidth="1"/>
    <col min="16" max="23" width="17" customWidth="1"/>
  </cols>
  <sheetData>
    <row r="1" spans="1:24" ht="14.25" customHeight="1">
      <c r="A1" s="1"/>
      <c r="B1" s="1"/>
      <c r="C1" s="1"/>
      <c r="D1" s="1"/>
      <c r="E1" s="1"/>
      <c r="F1" s="1"/>
      <c r="G1" s="1"/>
      <c r="H1" s="1"/>
      <c r="I1" s="1"/>
      <c r="J1" s="1"/>
      <c r="K1" s="1"/>
      <c r="L1" s="1"/>
      <c r="M1" s="1"/>
      <c r="N1" s="1"/>
      <c r="O1" s="1"/>
      <c r="P1" s="1"/>
      <c r="Q1" s="1"/>
      <c r="R1" s="1"/>
      <c r="S1" s="1"/>
      <c r="T1" s="1"/>
      <c r="U1" s="1"/>
      <c r="V1" s="1"/>
      <c r="W1" s="1"/>
    </row>
    <row r="2" spans="1:24" ht="13.5" customHeight="1">
      <c r="D2" s="34"/>
      <c r="W2" s="33" t="s">
        <v>143</v>
      </c>
    </row>
    <row r="3" spans="1:24" ht="27.75" customHeight="1">
      <c r="A3" s="218" t="str">
        <f>"2025"&amp;"年区对下转移支付预算表"</f>
        <v>2025年区对下转移支付预算表</v>
      </c>
      <c r="B3" s="219"/>
      <c r="C3" s="219"/>
      <c r="D3" s="219"/>
      <c r="E3" s="219"/>
      <c r="F3" s="219"/>
      <c r="G3" s="219"/>
      <c r="H3" s="219"/>
      <c r="I3" s="219"/>
      <c r="J3" s="219"/>
      <c r="K3" s="219"/>
      <c r="L3" s="219"/>
      <c r="M3" s="219"/>
      <c r="N3" s="219"/>
      <c r="O3" s="219"/>
      <c r="P3" s="219"/>
      <c r="Q3" s="219"/>
      <c r="R3" s="219"/>
      <c r="S3" s="219"/>
      <c r="T3" s="219"/>
      <c r="U3" s="219"/>
      <c r="V3" s="219"/>
      <c r="W3" s="220"/>
      <c r="X3" s="220"/>
    </row>
    <row r="4" spans="1:24" ht="18" customHeight="1">
      <c r="A4" s="213" t="str">
        <f>"单位名称："&amp;"昆明市官渡区住房和城乡建设局"</f>
        <v>单位名称：昆明市官渡区住房和城乡建设局</v>
      </c>
      <c r="B4" s="214"/>
      <c r="C4" s="214"/>
      <c r="D4" s="216"/>
      <c r="E4" s="217"/>
      <c r="F4" s="217"/>
      <c r="G4" s="217"/>
      <c r="H4" s="217"/>
      <c r="I4" s="217"/>
      <c r="W4" s="40" t="s">
        <v>83</v>
      </c>
    </row>
    <row r="5" spans="1:24" ht="19.5" customHeight="1">
      <c r="A5" s="129" t="s">
        <v>144</v>
      </c>
      <c r="B5" s="127" t="s">
        <v>98</v>
      </c>
      <c r="C5" s="168"/>
      <c r="D5" s="168"/>
      <c r="E5" s="127" t="s">
        <v>145</v>
      </c>
      <c r="F5" s="168"/>
      <c r="G5" s="168"/>
      <c r="H5" s="168"/>
      <c r="I5" s="168"/>
      <c r="J5" s="168"/>
      <c r="K5" s="168"/>
      <c r="L5" s="168"/>
      <c r="M5" s="168"/>
      <c r="N5" s="168"/>
      <c r="O5" s="168"/>
      <c r="P5" s="168"/>
      <c r="Q5" s="168"/>
      <c r="R5" s="168"/>
      <c r="S5" s="168"/>
      <c r="T5" s="168"/>
      <c r="U5" s="168"/>
      <c r="V5" s="168"/>
      <c r="W5" s="168"/>
    </row>
    <row r="6" spans="1:24" ht="40.5" customHeight="1">
      <c r="A6" s="130"/>
      <c r="B6" s="14" t="s">
        <v>31</v>
      </c>
      <c r="C6" s="6" t="s">
        <v>34</v>
      </c>
      <c r="D6" s="38" t="s">
        <v>146</v>
      </c>
      <c r="E6" s="39" t="s">
        <v>147</v>
      </c>
      <c r="F6" s="39" t="s">
        <v>148</v>
      </c>
      <c r="G6" s="39" t="s">
        <v>149</v>
      </c>
      <c r="H6" s="39" t="s">
        <v>150</v>
      </c>
      <c r="I6" s="39" t="s">
        <v>151</v>
      </c>
      <c r="J6" s="39" t="s">
        <v>152</v>
      </c>
      <c r="K6" s="39" t="s">
        <v>153</v>
      </c>
      <c r="L6" s="39" t="s">
        <v>154</v>
      </c>
      <c r="M6" s="39" t="s">
        <v>155</v>
      </c>
      <c r="N6" s="39" t="s">
        <v>156</v>
      </c>
      <c r="O6" s="39" t="s">
        <v>157</v>
      </c>
      <c r="P6" s="39" t="s">
        <v>158</v>
      </c>
      <c r="Q6" s="39" t="s">
        <v>159</v>
      </c>
      <c r="R6" s="39" t="s">
        <v>160</v>
      </c>
      <c r="S6" s="39" t="s">
        <v>161</v>
      </c>
      <c r="T6" s="39" t="s">
        <v>162</v>
      </c>
      <c r="U6" s="39" t="s">
        <v>163</v>
      </c>
      <c r="V6" s="39" t="s">
        <v>164</v>
      </c>
      <c r="W6" s="39" t="s">
        <v>165</v>
      </c>
    </row>
    <row r="7" spans="1:24" ht="19.5" customHeight="1">
      <c r="A7" s="39">
        <v>1</v>
      </c>
      <c r="B7" s="39">
        <v>2</v>
      </c>
      <c r="C7" s="39">
        <v>3</v>
      </c>
      <c r="D7" s="7">
        <v>4</v>
      </c>
      <c r="E7" s="39">
        <v>5</v>
      </c>
      <c r="F7" s="39">
        <v>6</v>
      </c>
      <c r="G7" s="39">
        <v>7</v>
      </c>
      <c r="H7" s="7">
        <v>8</v>
      </c>
      <c r="I7" s="39">
        <v>9</v>
      </c>
      <c r="J7" s="39">
        <v>10</v>
      </c>
      <c r="K7" s="39">
        <v>11</v>
      </c>
      <c r="L7" s="7">
        <v>12</v>
      </c>
      <c r="M7" s="39">
        <v>13</v>
      </c>
      <c r="N7" s="39">
        <v>14</v>
      </c>
      <c r="O7" s="39">
        <v>15</v>
      </c>
      <c r="P7" s="7">
        <v>16</v>
      </c>
      <c r="Q7" s="39">
        <v>17</v>
      </c>
      <c r="R7" s="39">
        <v>18</v>
      </c>
      <c r="S7" s="39">
        <v>19</v>
      </c>
      <c r="T7" s="7">
        <v>20</v>
      </c>
      <c r="U7" s="7">
        <v>21</v>
      </c>
      <c r="V7" s="7">
        <v>22</v>
      </c>
      <c r="W7" s="39">
        <v>23</v>
      </c>
    </row>
    <row r="8" spans="1:24" ht="28.35" customHeight="1">
      <c r="A8" s="15"/>
      <c r="B8" s="13"/>
      <c r="C8" s="13"/>
      <c r="D8" s="13"/>
      <c r="E8" s="13"/>
      <c r="F8" s="13"/>
      <c r="G8" s="13"/>
      <c r="H8" s="13"/>
      <c r="I8" s="13"/>
      <c r="J8" s="13"/>
      <c r="K8" s="13"/>
      <c r="L8" s="13"/>
      <c r="M8" s="13"/>
      <c r="N8" s="13"/>
      <c r="O8" s="13"/>
      <c r="P8" s="13"/>
      <c r="Q8" s="13"/>
      <c r="R8" s="13"/>
      <c r="S8" s="13"/>
      <c r="T8" s="13"/>
      <c r="U8" s="13"/>
      <c r="V8" s="13"/>
      <c r="W8" s="13"/>
    </row>
    <row r="9" spans="1:24" ht="29.85" customHeight="1">
      <c r="A9" s="15"/>
      <c r="B9" s="13"/>
      <c r="C9" s="13"/>
      <c r="D9" s="13"/>
      <c r="E9" s="13"/>
      <c r="F9" s="13"/>
      <c r="G9" s="13"/>
      <c r="H9" s="13"/>
      <c r="I9" s="13"/>
      <c r="J9" s="13"/>
      <c r="K9" s="13"/>
      <c r="L9" s="13"/>
      <c r="M9" s="13"/>
      <c r="N9" s="13"/>
      <c r="O9" s="13"/>
      <c r="P9" s="13"/>
      <c r="Q9" s="13"/>
      <c r="R9" s="13"/>
      <c r="S9" s="13"/>
      <c r="T9" s="13"/>
      <c r="U9" s="13"/>
      <c r="V9" s="13"/>
      <c r="W9" s="13"/>
    </row>
    <row r="10" spans="1:24" s="118" customFormat="1" ht="15" customHeight="1">
      <c r="A10" s="114" t="s">
        <v>726</v>
      </c>
      <c r="B10" s="114"/>
      <c r="C10" s="114"/>
      <c r="D10" s="114"/>
      <c r="E10" s="114"/>
    </row>
  </sheetData>
  <mergeCells count="5">
    <mergeCell ref="A4:I4"/>
    <mergeCell ref="B5:D5"/>
    <mergeCell ref="E5:W5"/>
    <mergeCell ref="A5:A6"/>
    <mergeCell ref="A3:X3"/>
  </mergeCells>
  <phoneticPr fontId="22" type="noConversion"/>
  <pageMargins left="0.75" right="0.75" top="1" bottom="1" header="0.5" footer="0.5"/>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J9"/>
  <sheetViews>
    <sheetView showZeros="0" workbookViewId="0">
      <pane ySplit="1" topLeftCell="A2" activePane="bottomLeft" state="frozen"/>
      <selection pane="bottomLeft" activeCell="A5" sqref="A5"/>
    </sheetView>
  </sheetViews>
  <sheetFormatPr defaultColWidth="9.125" defaultRowHeight="12" customHeight="1"/>
  <cols>
    <col min="1" max="1" width="34.25" customWidth="1"/>
    <col min="2" max="2" width="29" customWidth="1"/>
    <col min="3" max="3" width="16.375" customWidth="1"/>
    <col min="4" max="4" width="15.625" customWidth="1"/>
    <col min="5" max="5" width="23.625" customWidth="1"/>
    <col min="6" max="6" width="11.25" customWidth="1"/>
    <col min="7" max="7" width="14.875" customWidth="1"/>
    <col min="8" max="8" width="10.875" customWidth="1"/>
    <col min="9" max="9" width="13.375" customWidth="1"/>
    <col min="10" max="10" width="32" customWidth="1"/>
  </cols>
  <sheetData>
    <row r="1" spans="1:10" ht="12" customHeight="1">
      <c r="A1" s="1"/>
      <c r="B1" s="1"/>
      <c r="C1" s="1"/>
      <c r="D1" s="1"/>
      <c r="E1" s="1"/>
      <c r="F1" s="1"/>
      <c r="G1" s="1"/>
      <c r="H1" s="1"/>
      <c r="I1" s="1"/>
      <c r="J1" s="1"/>
    </row>
    <row r="2" spans="1:10" ht="12" customHeight="1">
      <c r="J2" s="33" t="s">
        <v>166</v>
      </c>
    </row>
    <row r="3" spans="1:10" ht="28.5" customHeight="1">
      <c r="A3" s="221" t="str">
        <f>"2025"&amp;"区对下转移支付绩效目标表"</f>
        <v>2025区对下转移支付绩效目标表</v>
      </c>
      <c r="B3" s="219"/>
      <c r="C3" s="219"/>
      <c r="D3" s="219"/>
      <c r="E3" s="219"/>
      <c r="F3" s="220"/>
      <c r="G3" s="219"/>
      <c r="H3" s="220"/>
      <c r="I3" s="220"/>
      <c r="J3" s="219"/>
    </row>
    <row r="4" spans="1:10" ht="17.25" customHeight="1">
      <c r="A4" s="162" t="str">
        <f>"单位名称："&amp;"昆明市官渡区住房和城乡建设局"</f>
        <v>单位名称：昆明市官渡区住房和城乡建设局</v>
      </c>
      <c r="B4" s="143"/>
      <c r="C4" s="143"/>
      <c r="D4" s="143"/>
      <c r="E4" s="143"/>
      <c r="F4" s="143"/>
      <c r="G4" s="143"/>
      <c r="H4" s="143"/>
    </row>
    <row r="5" spans="1:10" ht="44.25" customHeight="1">
      <c r="A5" s="26" t="s">
        <v>114</v>
      </c>
      <c r="B5" s="26" t="s">
        <v>115</v>
      </c>
      <c r="C5" s="26" t="s">
        <v>116</v>
      </c>
      <c r="D5" s="26" t="s">
        <v>117</v>
      </c>
      <c r="E5" s="26" t="s">
        <v>118</v>
      </c>
      <c r="F5" s="27" t="s">
        <v>119</v>
      </c>
      <c r="G5" s="26" t="s">
        <v>120</v>
      </c>
      <c r="H5" s="27" t="s">
        <v>121</v>
      </c>
      <c r="I5" s="27" t="s">
        <v>122</v>
      </c>
      <c r="J5" s="26" t="s">
        <v>123</v>
      </c>
    </row>
    <row r="6" spans="1:10" ht="14.25" customHeight="1">
      <c r="A6" s="26">
        <v>1</v>
      </c>
      <c r="B6" s="26">
        <v>2</v>
      </c>
      <c r="C6" s="26">
        <v>3</v>
      </c>
      <c r="D6" s="26">
        <v>4</v>
      </c>
      <c r="E6" s="26">
        <v>5</v>
      </c>
      <c r="F6" s="27">
        <v>6</v>
      </c>
      <c r="G6" s="26">
        <v>7</v>
      </c>
      <c r="H6" s="27">
        <v>8</v>
      </c>
      <c r="I6" s="27">
        <v>9</v>
      </c>
      <c r="J6" s="26">
        <v>10</v>
      </c>
    </row>
    <row r="7" spans="1:10" ht="42" customHeight="1">
      <c r="A7" s="28"/>
      <c r="B7" s="29"/>
      <c r="C7" s="29"/>
      <c r="D7" s="29"/>
      <c r="E7" s="30"/>
      <c r="F7" s="31"/>
      <c r="G7" s="30"/>
      <c r="H7" s="31"/>
      <c r="I7" s="31"/>
      <c r="J7" s="30"/>
    </row>
    <row r="8" spans="1:10" ht="42" customHeight="1">
      <c r="A8" s="28"/>
      <c r="B8" s="32"/>
      <c r="C8" s="32"/>
      <c r="D8" s="32"/>
      <c r="E8" s="28"/>
      <c r="F8" s="32"/>
      <c r="G8" s="28"/>
      <c r="H8" s="32"/>
      <c r="I8" s="32"/>
      <c r="J8" s="28"/>
    </row>
    <row r="9" spans="1:10" s="118" customFormat="1">
      <c r="A9" s="119" t="s">
        <v>727</v>
      </c>
      <c r="B9" s="119"/>
      <c r="C9" s="119"/>
      <c r="D9" s="119"/>
      <c r="E9" s="119"/>
      <c r="G9" s="119"/>
      <c r="J9" s="119"/>
    </row>
  </sheetData>
  <mergeCells count="2">
    <mergeCell ref="A3:J3"/>
    <mergeCell ref="A4:H4"/>
  </mergeCells>
  <phoneticPr fontId="22" type="noConversion"/>
  <pageMargins left="0.75" right="0.75" top="1" bottom="1" header="0.5" footer="0.5"/>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H10"/>
  <sheetViews>
    <sheetView showZeros="0" workbookViewId="0">
      <pane ySplit="1" topLeftCell="A2" activePane="bottomLeft" state="frozen"/>
      <selection pane="bottomLeft" activeCell="A5" sqref="A5:A6"/>
    </sheetView>
  </sheetViews>
  <sheetFormatPr defaultColWidth="8.875" defaultRowHeight="15" customHeight="1"/>
  <cols>
    <col min="1" max="1" width="36" customWidth="1"/>
    <col min="2" max="2" width="19.75" customWidth="1"/>
    <col min="3" max="3" width="33.375" customWidth="1"/>
    <col min="4" max="4" width="34.75" customWidth="1"/>
    <col min="5" max="5" width="14.5" customWidth="1"/>
    <col min="6" max="6" width="17.125" customWidth="1"/>
    <col min="7" max="7" width="17.375" customWidth="1"/>
    <col min="8" max="8" width="28.375" customWidth="1"/>
  </cols>
  <sheetData>
    <row r="1" spans="1:8" ht="15" customHeight="1">
      <c r="A1" s="18"/>
      <c r="B1" s="18"/>
      <c r="C1" s="18"/>
      <c r="D1" s="18"/>
      <c r="E1" s="18"/>
      <c r="F1" s="18"/>
      <c r="G1" s="18"/>
      <c r="H1" s="18"/>
    </row>
    <row r="2" spans="1:8" ht="18.75" customHeight="1">
      <c r="A2" s="19"/>
      <c r="B2" s="19"/>
      <c r="C2" s="19"/>
      <c r="D2" s="19"/>
      <c r="E2" s="19"/>
      <c r="F2" s="19"/>
      <c r="G2" s="19"/>
      <c r="H2" s="20" t="s">
        <v>167</v>
      </c>
    </row>
    <row r="3" spans="1:8" ht="30.6" customHeight="1">
      <c r="A3" s="222" t="s">
        <v>168</v>
      </c>
      <c r="B3" s="222"/>
      <c r="C3" s="222"/>
      <c r="D3" s="222"/>
      <c r="E3" s="222"/>
      <c r="F3" s="222"/>
      <c r="G3" s="222"/>
      <c r="H3" s="222"/>
    </row>
    <row r="4" spans="1:8" ht="18.75" customHeight="1">
      <c r="A4" s="162" t="str">
        <f>"单位名称："&amp;"昆明市官渡区住房和城乡建设局"</f>
        <v>单位名称：昆明市官渡区住房和城乡建设局</v>
      </c>
      <c r="B4" s="143"/>
      <c r="C4" s="143"/>
      <c r="D4" s="143"/>
      <c r="E4" s="143"/>
      <c r="F4" s="143"/>
      <c r="G4" s="143"/>
      <c r="H4" s="143"/>
    </row>
    <row r="5" spans="1:8" ht="18.75" customHeight="1">
      <c r="A5" s="223" t="s">
        <v>91</v>
      </c>
      <c r="B5" s="223" t="s">
        <v>169</v>
      </c>
      <c r="C5" s="223" t="s">
        <v>170</v>
      </c>
      <c r="D5" s="223" t="s">
        <v>171</v>
      </c>
      <c r="E5" s="223" t="s">
        <v>172</v>
      </c>
      <c r="F5" s="223" t="s">
        <v>173</v>
      </c>
      <c r="G5" s="223"/>
      <c r="H5" s="223"/>
    </row>
    <row r="6" spans="1:8" ht="18.75" customHeight="1">
      <c r="A6" s="223"/>
      <c r="B6" s="223"/>
      <c r="C6" s="223"/>
      <c r="D6" s="223"/>
      <c r="E6" s="223"/>
      <c r="F6" s="21" t="s">
        <v>133</v>
      </c>
      <c r="G6" s="21" t="s">
        <v>174</v>
      </c>
      <c r="H6" s="21" t="s">
        <v>175</v>
      </c>
    </row>
    <row r="7" spans="1:8" ht="18.75" customHeight="1">
      <c r="A7" s="22" t="s">
        <v>75</v>
      </c>
      <c r="B7" s="22" t="s">
        <v>76</v>
      </c>
      <c r="C7" s="22" t="s">
        <v>77</v>
      </c>
      <c r="D7" s="22" t="s">
        <v>78</v>
      </c>
      <c r="E7" s="22" t="s">
        <v>79</v>
      </c>
      <c r="F7" s="22" t="s">
        <v>80</v>
      </c>
      <c r="G7" s="22" t="s">
        <v>176</v>
      </c>
      <c r="H7" s="22" t="s">
        <v>177</v>
      </c>
    </row>
    <row r="8" spans="1:8" ht="29.85" customHeight="1">
      <c r="A8" s="23"/>
      <c r="B8" s="23"/>
      <c r="C8" s="23"/>
      <c r="D8" s="23"/>
      <c r="E8" s="21"/>
      <c r="F8" s="24"/>
      <c r="G8" s="25"/>
      <c r="H8" s="25"/>
    </row>
    <row r="9" spans="1:8" ht="20.100000000000001" customHeight="1">
      <c r="A9" s="223" t="s">
        <v>31</v>
      </c>
      <c r="B9" s="223"/>
      <c r="C9" s="223"/>
      <c r="D9" s="223"/>
      <c r="E9" s="223"/>
      <c r="F9" s="24"/>
      <c r="G9" s="25"/>
      <c r="H9" s="25"/>
    </row>
    <row r="10" spans="1:8" s="120" customFormat="1" ht="12">
      <c r="A10" s="120" t="s">
        <v>728</v>
      </c>
    </row>
  </sheetData>
  <mergeCells count="9">
    <mergeCell ref="A3:H3"/>
    <mergeCell ref="F5:H5"/>
    <mergeCell ref="A9:E9"/>
    <mergeCell ref="A5:A6"/>
    <mergeCell ref="B5:B6"/>
    <mergeCell ref="C5:C6"/>
    <mergeCell ref="D5:D6"/>
    <mergeCell ref="E5:E6"/>
    <mergeCell ref="A4:H4"/>
  </mergeCells>
  <phoneticPr fontId="22" type="noConversion"/>
  <pageMargins left="0.75" right="0.75" top="1" bottom="1" header="0.5" footer="0.5"/>
  <pageSetup pageOrder="overThenDown"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K12"/>
  <sheetViews>
    <sheetView showZeros="0" workbookViewId="0">
      <pane ySplit="1" topLeftCell="A2" activePane="bottomLeft" state="frozen"/>
      <selection pane="bottomLeft" activeCell="F32" sqref="F32"/>
    </sheetView>
  </sheetViews>
  <sheetFormatPr defaultColWidth="9.125" defaultRowHeight="14.25" customHeight="1"/>
  <cols>
    <col min="1" max="1" width="16.375" customWidth="1"/>
    <col min="2" max="2" width="29" customWidth="1"/>
    <col min="3" max="3" width="23.875" customWidth="1"/>
    <col min="4" max="7" width="19.625" customWidth="1"/>
    <col min="8" max="8" width="15.375" customWidth="1"/>
    <col min="9" max="11" width="19.625" customWidth="1"/>
  </cols>
  <sheetData>
    <row r="1" spans="1:11" ht="14.25" customHeight="1">
      <c r="A1" s="1"/>
      <c r="B1" s="1"/>
      <c r="C1" s="1"/>
      <c r="D1" s="1"/>
      <c r="E1" s="1"/>
      <c r="F1" s="1"/>
      <c r="G1" s="1"/>
      <c r="H1" s="1"/>
      <c r="I1" s="1"/>
      <c r="J1" s="1"/>
      <c r="K1" s="1"/>
    </row>
    <row r="2" spans="1:11" ht="13.5" customHeight="1">
      <c r="D2" s="2"/>
      <c r="E2" s="2"/>
      <c r="F2" s="2"/>
      <c r="G2" s="2"/>
      <c r="K2" s="3" t="s">
        <v>178</v>
      </c>
    </row>
    <row r="3" spans="1:11" ht="27.75" customHeight="1">
      <c r="A3" s="145" t="s">
        <v>179</v>
      </c>
      <c r="B3" s="145"/>
      <c r="C3" s="145"/>
      <c r="D3" s="145"/>
      <c r="E3" s="145"/>
      <c r="F3" s="145"/>
      <c r="G3" s="145"/>
      <c r="H3" s="145"/>
      <c r="I3" s="145"/>
      <c r="J3" s="145"/>
      <c r="K3" s="145"/>
    </row>
    <row r="4" spans="1:11" ht="13.5" customHeight="1">
      <c r="A4" s="162" t="str">
        <f>"单位名称："&amp;"昆明市官渡区住房和城乡建设局"</f>
        <v>单位名称：昆明市官渡区住房和城乡建设局</v>
      </c>
      <c r="B4" s="143"/>
      <c r="C4" s="143"/>
      <c r="D4" s="143"/>
      <c r="E4" s="143"/>
      <c r="F4" s="143"/>
      <c r="G4" s="143"/>
      <c r="H4" s="143"/>
      <c r="I4" s="4"/>
      <c r="J4" s="4"/>
      <c r="K4" s="5" t="s">
        <v>83</v>
      </c>
    </row>
    <row r="5" spans="1:11" ht="21.75" customHeight="1">
      <c r="A5" s="180" t="s">
        <v>108</v>
      </c>
      <c r="B5" s="180" t="s">
        <v>93</v>
      </c>
      <c r="C5" s="180" t="s">
        <v>109</v>
      </c>
      <c r="D5" s="157" t="s">
        <v>94</v>
      </c>
      <c r="E5" s="157" t="s">
        <v>95</v>
      </c>
      <c r="F5" s="157" t="s">
        <v>96</v>
      </c>
      <c r="G5" s="157" t="s">
        <v>97</v>
      </c>
      <c r="H5" s="129" t="s">
        <v>31</v>
      </c>
      <c r="I5" s="127" t="s">
        <v>180</v>
      </c>
      <c r="J5" s="168"/>
      <c r="K5" s="128"/>
    </row>
    <row r="6" spans="1:11" ht="21.75" customHeight="1">
      <c r="A6" s="181"/>
      <c r="B6" s="181"/>
      <c r="C6" s="181"/>
      <c r="D6" s="183"/>
      <c r="E6" s="183"/>
      <c r="F6" s="183"/>
      <c r="G6" s="183"/>
      <c r="H6" s="224"/>
      <c r="I6" s="157" t="s">
        <v>34</v>
      </c>
      <c r="J6" s="157" t="s">
        <v>35</v>
      </c>
      <c r="K6" s="157" t="s">
        <v>36</v>
      </c>
    </row>
    <row r="7" spans="1:11" ht="40.5" customHeight="1">
      <c r="A7" s="182"/>
      <c r="B7" s="182"/>
      <c r="C7" s="182"/>
      <c r="D7" s="164"/>
      <c r="E7" s="164"/>
      <c r="F7" s="164"/>
      <c r="G7" s="164"/>
      <c r="H7" s="130"/>
      <c r="I7" s="164" t="s">
        <v>33</v>
      </c>
      <c r="J7" s="164"/>
      <c r="K7" s="164"/>
    </row>
    <row r="8" spans="1:11" ht="15" customHeight="1">
      <c r="A8" s="11">
        <v>1</v>
      </c>
      <c r="B8" s="11">
        <v>2</v>
      </c>
      <c r="C8" s="11">
        <v>3</v>
      </c>
      <c r="D8" s="11">
        <v>4</v>
      </c>
      <c r="E8" s="11">
        <v>5</v>
      </c>
      <c r="F8" s="11">
        <v>6</v>
      </c>
      <c r="G8" s="11">
        <v>7</v>
      </c>
      <c r="H8" s="11">
        <v>8</v>
      </c>
      <c r="I8" s="11">
        <v>9</v>
      </c>
      <c r="J8" s="17">
        <v>10</v>
      </c>
      <c r="K8" s="17">
        <v>11</v>
      </c>
    </row>
    <row r="9" spans="1:11" ht="30.6" customHeight="1">
      <c r="A9" s="15"/>
      <c r="B9" s="12"/>
      <c r="C9" s="15"/>
      <c r="D9" s="15"/>
      <c r="E9" s="15"/>
      <c r="F9" s="15"/>
      <c r="G9" s="15"/>
      <c r="H9" s="16"/>
      <c r="I9" s="16"/>
      <c r="J9" s="16"/>
      <c r="K9" s="16"/>
    </row>
    <row r="10" spans="1:11" ht="30.6" customHeight="1">
      <c r="A10" s="12"/>
      <c r="B10" s="12"/>
      <c r="C10" s="12"/>
      <c r="D10" s="12"/>
      <c r="E10" s="12"/>
      <c r="F10" s="12"/>
      <c r="G10" s="12"/>
      <c r="H10" s="16"/>
      <c r="I10" s="16"/>
      <c r="J10" s="16"/>
      <c r="K10" s="16"/>
    </row>
    <row r="11" spans="1:11" ht="18.75" customHeight="1">
      <c r="A11" s="177" t="s">
        <v>58</v>
      </c>
      <c r="B11" s="178"/>
      <c r="C11" s="178"/>
      <c r="D11" s="178"/>
      <c r="E11" s="178"/>
      <c r="F11" s="178"/>
      <c r="G11" s="179"/>
      <c r="H11" s="16"/>
      <c r="I11" s="16"/>
      <c r="J11" s="16"/>
      <c r="K11" s="16"/>
    </row>
    <row r="12" spans="1:11" ht="14.25" customHeight="1">
      <c r="A12" t="s">
        <v>729</v>
      </c>
    </row>
  </sheetData>
  <mergeCells count="15">
    <mergeCell ref="A3:K3"/>
    <mergeCell ref="I5:K5"/>
    <mergeCell ref="A11:G11"/>
    <mergeCell ref="A5:A7"/>
    <mergeCell ref="B5:B7"/>
    <mergeCell ref="C5:C7"/>
    <mergeCell ref="D5:D7"/>
    <mergeCell ref="E5:E7"/>
    <mergeCell ref="F5:F7"/>
    <mergeCell ref="G5:G7"/>
    <mergeCell ref="H5:H7"/>
    <mergeCell ref="I6:I7"/>
    <mergeCell ref="J6:J7"/>
    <mergeCell ref="K6:K7"/>
    <mergeCell ref="A4:H4"/>
  </mergeCells>
  <phoneticPr fontId="22" type="noConversion"/>
  <pageMargins left="0.75" right="0.75" top="1" bottom="1" header="0.5" footer="0.5"/>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G50"/>
  <sheetViews>
    <sheetView showZeros="0" workbookViewId="0">
      <pane ySplit="1" topLeftCell="A2" activePane="bottomLeft" state="frozen"/>
      <selection pane="bottomLeft" activeCell="E50" sqref="E50:G50"/>
    </sheetView>
  </sheetViews>
  <sheetFormatPr defaultColWidth="9.125" defaultRowHeight="14.25" customHeight="1"/>
  <cols>
    <col min="1" max="1" width="37.75" customWidth="1"/>
    <col min="2" max="2" width="28" customWidth="1"/>
    <col min="3" max="3" width="70.5" customWidth="1"/>
    <col min="4" max="4" width="17" customWidth="1"/>
    <col min="5" max="7" width="27" customWidth="1"/>
  </cols>
  <sheetData>
    <row r="1" spans="1:7" ht="14.25" customHeight="1">
      <c r="A1" s="1"/>
      <c r="B1" s="1"/>
      <c r="C1" s="1"/>
      <c r="D1" s="1"/>
      <c r="E1" s="1"/>
      <c r="F1" s="1"/>
      <c r="G1" s="1"/>
    </row>
    <row r="2" spans="1:7" ht="13.5" customHeight="1">
      <c r="D2" s="2"/>
      <c r="G2" s="3" t="s">
        <v>181</v>
      </c>
    </row>
    <row r="3" spans="1:7" ht="27.75" customHeight="1">
      <c r="A3" s="165" t="s">
        <v>182</v>
      </c>
      <c r="B3" s="165"/>
      <c r="C3" s="165"/>
      <c r="D3" s="165"/>
      <c r="E3" s="165"/>
      <c r="F3" s="165"/>
      <c r="G3" s="165"/>
    </row>
    <row r="4" spans="1:7" ht="13.5" customHeight="1">
      <c r="A4" s="162" t="str">
        <f>"单位名称："&amp;"昆明市官渡区住房和城乡建设局"</f>
        <v>单位名称：昆明市官渡区住房和城乡建设局</v>
      </c>
      <c r="B4" s="184"/>
      <c r="C4" s="184"/>
      <c r="D4" s="184"/>
      <c r="E4" s="4"/>
      <c r="F4" s="4"/>
      <c r="G4" s="5" t="s">
        <v>83</v>
      </c>
    </row>
    <row r="5" spans="1:7" ht="21.75" customHeight="1">
      <c r="A5" s="180" t="s">
        <v>109</v>
      </c>
      <c r="B5" s="180" t="s">
        <v>108</v>
      </c>
      <c r="C5" s="180" t="s">
        <v>93</v>
      </c>
      <c r="D5" s="157" t="s">
        <v>183</v>
      </c>
      <c r="E5" s="127" t="s">
        <v>34</v>
      </c>
      <c r="F5" s="168"/>
      <c r="G5" s="128"/>
    </row>
    <row r="6" spans="1:7" ht="21.75" customHeight="1">
      <c r="A6" s="181"/>
      <c r="B6" s="181"/>
      <c r="C6" s="181"/>
      <c r="D6" s="183"/>
      <c r="E6" s="129" t="s">
        <v>184</v>
      </c>
      <c r="F6" s="157" t="s">
        <v>185</v>
      </c>
      <c r="G6" s="157" t="s">
        <v>186</v>
      </c>
    </row>
    <row r="7" spans="1:7" ht="40.5" customHeight="1">
      <c r="A7" s="182"/>
      <c r="B7" s="182"/>
      <c r="C7" s="182"/>
      <c r="D7" s="164"/>
      <c r="E7" s="130"/>
      <c r="F7" s="164" t="s">
        <v>33</v>
      </c>
      <c r="G7" s="164"/>
    </row>
    <row r="8" spans="1:7" ht="15" customHeight="1">
      <c r="A8" s="11">
        <v>1</v>
      </c>
      <c r="B8" s="11">
        <v>2</v>
      </c>
      <c r="C8" s="11">
        <v>3</v>
      </c>
      <c r="D8" s="11">
        <v>4</v>
      </c>
      <c r="E8" s="11">
        <v>5</v>
      </c>
      <c r="F8" s="11">
        <v>6</v>
      </c>
      <c r="G8" s="11">
        <v>7</v>
      </c>
    </row>
    <row r="9" spans="1:7" ht="15" customHeight="1">
      <c r="A9" s="121" t="s">
        <v>730</v>
      </c>
      <c r="B9" s="122" t="s">
        <v>320</v>
      </c>
      <c r="C9" s="122" t="s">
        <v>321</v>
      </c>
      <c r="D9" s="122" t="s">
        <v>731</v>
      </c>
      <c r="E9" s="13">
        <v>100000</v>
      </c>
      <c r="F9" s="11" t="s">
        <v>732</v>
      </c>
      <c r="G9" s="11" t="s">
        <v>732</v>
      </c>
    </row>
    <row r="10" spans="1:7" ht="15" customHeight="1">
      <c r="A10" s="121" t="s">
        <v>730</v>
      </c>
      <c r="B10" s="122" t="s">
        <v>320</v>
      </c>
      <c r="C10" s="122" t="s">
        <v>324</v>
      </c>
      <c r="D10" s="122" t="s">
        <v>731</v>
      </c>
      <c r="E10" s="13">
        <v>100000</v>
      </c>
      <c r="F10" s="11" t="s">
        <v>732</v>
      </c>
      <c r="G10" s="11" t="s">
        <v>732</v>
      </c>
    </row>
    <row r="11" spans="1:7" ht="15" customHeight="1">
      <c r="A11" s="121" t="s">
        <v>730</v>
      </c>
      <c r="B11" s="122" t="s">
        <v>320</v>
      </c>
      <c r="C11" s="122" t="s">
        <v>325</v>
      </c>
      <c r="D11" s="122" t="s">
        <v>731</v>
      </c>
      <c r="E11" s="13">
        <v>30000</v>
      </c>
      <c r="F11" s="11" t="s">
        <v>732</v>
      </c>
      <c r="G11" s="11" t="s">
        <v>732</v>
      </c>
    </row>
    <row r="12" spans="1:7" ht="15" customHeight="1">
      <c r="A12" s="121" t="s">
        <v>730</v>
      </c>
      <c r="B12" s="122" t="s">
        <v>320</v>
      </c>
      <c r="C12" s="122" t="s">
        <v>326</v>
      </c>
      <c r="D12" s="122" t="s">
        <v>731</v>
      </c>
      <c r="E12" s="13">
        <v>152600</v>
      </c>
      <c r="F12" s="11" t="s">
        <v>732</v>
      </c>
      <c r="G12" s="11" t="s">
        <v>732</v>
      </c>
    </row>
    <row r="13" spans="1:7" ht="15" customHeight="1">
      <c r="A13" s="121" t="s">
        <v>730</v>
      </c>
      <c r="B13" s="122" t="s">
        <v>320</v>
      </c>
      <c r="C13" s="122" t="s">
        <v>327</v>
      </c>
      <c r="D13" s="122" t="s">
        <v>731</v>
      </c>
      <c r="E13" s="13">
        <v>6100000</v>
      </c>
      <c r="F13" s="11" t="s">
        <v>732</v>
      </c>
      <c r="G13" s="11" t="s">
        <v>732</v>
      </c>
    </row>
    <row r="14" spans="1:7" ht="15" customHeight="1">
      <c r="A14" s="121" t="s">
        <v>730</v>
      </c>
      <c r="B14" s="122" t="s">
        <v>322</v>
      </c>
      <c r="C14" s="122" t="s">
        <v>328</v>
      </c>
      <c r="D14" s="122" t="s">
        <v>731</v>
      </c>
      <c r="E14" s="13">
        <v>150000</v>
      </c>
      <c r="F14" s="11" t="s">
        <v>732</v>
      </c>
      <c r="G14" s="11" t="s">
        <v>732</v>
      </c>
    </row>
    <row r="15" spans="1:7" ht="15" customHeight="1">
      <c r="A15" s="121" t="s">
        <v>730</v>
      </c>
      <c r="B15" s="122" t="s">
        <v>323</v>
      </c>
      <c r="C15" s="122" t="s">
        <v>329</v>
      </c>
      <c r="D15" s="122" t="s">
        <v>731</v>
      </c>
      <c r="E15" s="13">
        <v>1712627.3</v>
      </c>
      <c r="F15" s="11" t="s">
        <v>732</v>
      </c>
      <c r="G15" s="11" t="s">
        <v>732</v>
      </c>
    </row>
    <row r="16" spans="1:7" ht="15" customHeight="1">
      <c r="A16" s="121" t="s">
        <v>730</v>
      </c>
      <c r="B16" s="122" t="s">
        <v>323</v>
      </c>
      <c r="C16" s="122" t="s">
        <v>330</v>
      </c>
      <c r="D16" s="122" t="s">
        <v>731</v>
      </c>
      <c r="E16" s="13">
        <v>277200</v>
      </c>
      <c r="F16" s="11" t="s">
        <v>732</v>
      </c>
      <c r="G16" s="11" t="s">
        <v>732</v>
      </c>
    </row>
    <row r="17" spans="1:7" ht="15" customHeight="1">
      <c r="A17" s="121" t="s">
        <v>730</v>
      </c>
      <c r="B17" s="122" t="s">
        <v>322</v>
      </c>
      <c r="C17" s="122" t="s">
        <v>331</v>
      </c>
      <c r="D17" s="122" t="s">
        <v>731</v>
      </c>
      <c r="E17" s="13">
        <v>972108</v>
      </c>
      <c r="F17" s="11" t="s">
        <v>732</v>
      </c>
      <c r="G17" s="11" t="s">
        <v>732</v>
      </c>
    </row>
    <row r="18" spans="1:7" ht="15" customHeight="1">
      <c r="A18" s="121" t="s">
        <v>730</v>
      </c>
      <c r="B18" s="122" t="s">
        <v>322</v>
      </c>
      <c r="C18" s="122" t="s">
        <v>332</v>
      </c>
      <c r="D18" s="122" t="s">
        <v>731</v>
      </c>
      <c r="E18" s="13">
        <v>18720</v>
      </c>
      <c r="F18" s="11" t="s">
        <v>732</v>
      </c>
      <c r="G18" s="11" t="s">
        <v>732</v>
      </c>
    </row>
    <row r="19" spans="1:7" ht="15" customHeight="1">
      <c r="A19" s="121" t="s">
        <v>730</v>
      </c>
      <c r="B19" s="122" t="s">
        <v>322</v>
      </c>
      <c r="C19" s="122" t="s">
        <v>334</v>
      </c>
      <c r="D19" s="122" t="s">
        <v>731</v>
      </c>
      <c r="E19" s="13">
        <v>10000</v>
      </c>
      <c r="F19" s="11" t="s">
        <v>732</v>
      </c>
      <c r="G19" s="11" t="s">
        <v>732</v>
      </c>
    </row>
    <row r="20" spans="1:7" ht="15" customHeight="1">
      <c r="A20" s="121" t="s">
        <v>730</v>
      </c>
      <c r="B20" s="122" t="s">
        <v>322</v>
      </c>
      <c r="C20" s="122" t="s">
        <v>335</v>
      </c>
      <c r="D20" s="122" t="s">
        <v>731</v>
      </c>
      <c r="E20" s="13">
        <v>34320</v>
      </c>
      <c r="F20" s="11" t="s">
        <v>732</v>
      </c>
      <c r="G20" s="11" t="s">
        <v>732</v>
      </c>
    </row>
    <row r="21" spans="1:7" ht="15" customHeight="1">
      <c r="A21" s="121" t="s">
        <v>730</v>
      </c>
      <c r="B21" s="122" t="s">
        <v>322</v>
      </c>
      <c r="C21" s="122" t="s">
        <v>336</v>
      </c>
      <c r="D21" s="122" t="s">
        <v>731</v>
      </c>
      <c r="E21" s="13">
        <v>4000000</v>
      </c>
      <c r="F21" s="11" t="s">
        <v>732</v>
      </c>
      <c r="G21" s="11" t="s">
        <v>732</v>
      </c>
    </row>
    <row r="22" spans="1:7" ht="15" customHeight="1">
      <c r="A22" s="121" t="s">
        <v>730</v>
      </c>
      <c r="B22" s="122" t="s">
        <v>322</v>
      </c>
      <c r="C22" s="122" t="s">
        <v>337</v>
      </c>
      <c r="D22" s="122" t="s">
        <v>731</v>
      </c>
      <c r="E22" s="13">
        <v>430980</v>
      </c>
      <c r="F22" s="11" t="s">
        <v>732</v>
      </c>
      <c r="G22" s="11" t="s">
        <v>732</v>
      </c>
    </row>
    <row r="23" spans="1:7" ht="15" customHeight="1">
      <c r="A23" s="121" t="s">
        <v>730</v>
      </c>
      <c r="B23" s="122" t="s">
        <v>322</v>
      </c>
      <c r="C23" s="122" t="s">
        <v>338</v>
      </c>
      <c r="D23" s="122" t="s">
        <v>731</v>
      </c>
      <c r="E23" s="13">
        <v>420000</v>
      </c>
      <c r="F23" s="11" t="s">
        <v>732</v>
      </c>
      <c r="G23" s="11" t="s">
        <v>732</v>
      </c>
    </row>
    <row r="24" spans="1:7" ht="15" customHeight="1">
      <c r="A24" s="121" t="s">
        <v>730</v>
      </c>
      <c r="B24" s="122" t="s">
        <v>322</v>
      </c>
      <c r="C24" s="122" t="s">
        <v>339</v>
      </c>
      <c r="D24" s="122" t="s">
        <v>731</v>
      </c>
      <c r="E24" s="13">
        <v>200000</v>
      </c>
      <c r="F24" s="11" t="s">
        <v>732</v>
      </c>
      <c r="G24" s="11" t="s">
        <v>732</v>
      </c>
    </row>
    <row r="25" spans="1:7" ht="15" customHeight="1">
      <c r="A25" s="121" t="s">
        <v>730</v>
      </c>
      <c r="B25" s="122" t="s">
        <v>322</v>
      </c>
      <c r="C25" s="122" t="s">
        <v>340</v>
      </c>
      <c r="D25" s="122" t="s">
        <v>731</v>
      </c>
      <c r="E25" s="13">
        <v>6000000</v>
      </c>
      <c r="F25" s="11" t="s">
        <v>732</v>
      </c>
      <c r="G25" s="11" t="s">
        <v>732</v>
      </c>
    </row>
    <row r="26" spans="1:7" ht="15" customHeight="1">
      <c r="A26" s="121" t="s">
        <v>730</v>
      </c>
      <c r="B26" s="122" t="s">
        <v>322</v>
      </c>
      <c r="C26" s="122" t="s">
        <v>342</v>
      </c>
      <c r="D26" s="122" t="s">
        <v>731</v>
      </c>
      <c r="E26" s="13">
        <v>610000</v>
      </c>
      <c r="F26" s="11" t="s">
        <v>732</v>
      </c>
      <c r="G26" s="11" t="s">
        <v>732</v>
      </c>
    </row>
    <row r="27" spans="1:7" ht="15" customHeight="1">
      <c r="A27" s="121" t="s">
        <v>730</v>
      </c>
      <c r="B27" s="122" t="s">
        <v>322</v>
      </c>
      <c r="C27" s="122" t="s">
        <v>344</v>
      </c>
      <c r="D27" s="122" t="s">
        <v>731</v>
      </c>
      <c r="E27" s="13">
        <v>350000</v>
      </c>
      <c r="F27" s="11" t="s">
        <v>732</v>
      </c>
      <c r="G27" s="11" t="s">
        <v>732</v>
      </c>
    </row>
    <row r="28" spans="1:7" ht="15" customHeight="1">
      <c r="A28" s="121" t="s">
        <v>730</v>
      </c>
      <c r="B28" s="122" t="s">
        <v>322</v>
      </c>
      <c r="C28" s="122" t="s">
        <v>341</v>
      </c>
      <c r="D28" s="122" t="s">
        <v>731</v>
      </c>
      <c r="E28" s="13">
        <v>290000</v>
      </c>
      <c r="F28" s="11" t="s">
        <v>732</v>
      </c>
      <c r="G28" s="11" t="s">
        <v>732</v>
      </c>
    </row>
    <row r="29" spans="1:7" ht="15" customHeight="1">
      <c r="A29" s="121" t="s">
        <v>730</v>
      </c>
      <c r="B29" s="122" t="s">
        <v>322</v>
      </c>
      <c r="C29" s="122" t="s">
        <v>345</v>
      </c>
      <c r="D29" s="122" t="s">
        <v>731</v>
      </c>
      <c r="E29" s="13">
        <v>500000</v>
      </c>
      <c r="F29" s="11" t="s">
        <v>732</v>
      </c>
      <c r="G29" s="11" t="s">
        <v>732</v>
      </c>
    </row>
    <row r="30" spans="1:7" ht="15" customHeight="1">
      <c r="A30" s="121" t="s">
        <v>730</v>
      </c>
      <c r="B30" s="122" t="s">
        <v>322</v>
      </c>
      <c r="C30" s="122" t="s">
        <v>343</v>
      </c>
      <c r="D30" s="122" t="s">
        <v>731</v>
      </c>
      <c r="E30" s="13">
        <v>1000000</v>
      </c>
      <c r="F30" s="11" t="s">
        <v>732</v>
      </c>
      <c r="G30" s="11" t="s">
        <v>732</v>
      </c>
    </row>
    <row r="31" spans="1:7" ht="15" customHeight="1">
      <c r="A31" s="121" t="s">
        <v>730</v>
      </c>
      <c r="B31" s="122" t="s">
        <v>322</v>
      </c>
      <c r="C31" s="122" t="s">
        <v>346</v>
      </c>
      <c r="D31" s="122" t="s">
        <v>731</v>
      </c>
      <c r="E31" s="13">
        <v>5000000</v>
      </c>
      <c r="F31" s="11" t="s">
        <v>732</v>
      </c>
      <c r="G31" s="11" t="s">
        <v>732</v>
      </c>
    </row>
    <row r="32" spans="1:7" ht="15" customHeight="1">
      <c r="A32" s="121" t="s">
        <v>730</v>
      </c>
      <c r="B32" s="122" t="s">
        <v>320</v>
      </c>
      <c r="C32" s="122" t="s">
        <v>333</v>
      </c>
      <c r="D32" s="122" t="s">
        <v>731</v>
      </c>
      <c r="E32" s="13">
        <v>6000000</v>
      </c>
      <c r="F32" s="11" t="s">
        <v>732</v>
      </c>
      <c r="G32" s="11" t="s">
        <v>732</v>
      </c>
    </row>
    <row r="33" spans="1:7" ht="15" customHeight="1">
      <c r="A33" s="121" t="s">
        <v>730</v>
      </c>
      <c r="B33" s="122" t="s">
        <v>322</v>
      </c>
      <c r="C33" s="122" t="s">
        <v>347</v>
      </c>
      <c r="D33" s="122" t="s">
        <v>731</v>
      </c>
      <c r="E33" s="13">
        <v>5218700</v>
      </c>
      <c r="F33" s="11" t="s">
        <v>732</v>
      </c>
      <c r="G33" s="11" t="s">
        <v>732</v>
      </c>
    </row>
    <row r="34" spans="1:7" ht="15" customHeight="1">
      <c r="A34" s="121" t="s">
        <v>730</v>
      </c>
      <c r="B34" s="122" t="s">
        <v>322</v>
      </c>
      <c r="C34" s="122" t="s">
        <v>348</v>
      </c>
      <c r="D34" s="122" t="s">
        <v>731</v>
      </c>
      <c r="E34" s="13">
        <v>10138400</v>
      </c>
      <c r="F34" s="11" t="s">
        <v>732</v>
      </c>
      <c r="G34" s="11" t="s">
        <v>732</v>
      </c>
    </row>
    <row r="35" spans="1:7" s="92" customFormat="1" ht="18.75" customHeight="1">
      <c r="A35" s="121" t="s">
        <v>898</v>
      </c>
      <c r="B35" s="227" t="s">
        <v>320</v>
      </c>
      <c r="C35" s="227" t="s">
        <v>776</v>
      </c>
      <c r="D35" s="122" t="s">
        <v>731</v>
      </c>
      <c r="E35" s="58">
        <v>154695</v>
      </c>
      <c r="F35" s="58">
        <v>154695</v>
      </c>
      <c r="G35" s="58">
        <v>154695</v>
      </c>
    </row>
    <row r="36" spans="1:7" s="92" customFormat="1" ht="18.75" customHeight="1">
      <c r="A36" s="121" t="s">
        <v>899</v>
      </c>
      <c r="B36" s="228" t="s">
        <v>322</v>
      </c>
      <c r="C36" s="228" t="s">
        <v>778</v>
      </c>
      <c r="D36" s="122" t="s">
        <v>731</v>
      </c>
      <c r="E36" s="58">
        <v>1000000</v>
      </c>
      <c r="F36" s="58"/>
      <c r="G36" s="58"/>
    </row>
    <row r="37" spans="1:7" s="92" customFormat="1" ht="18.75" customHeight="1">
      <c r="A37" s="121" t="s">
        <v>899</v>
      </c>
      <c r="B37" s="228" t="s">
        <v>322</v>
      </c>
      <c r="C37" s="228" t="s">
        <v>781</v>
      </c>
      <c r="D37" s="122" t="s">
        <v>731</v>
      </c>
      <c r="E37" s="58">
        <v>20000</v>
      </c>
      <c r="F37" s="58"/>
      <c r="G37" s="58"/>
    </row>
    <row r="38" spans="1:7" s="92" customFormat="1" ht="18.75" customHeight="1">
      <c r="A38" s="121" t="s">
        <v>899</v>
      </c>
      <c r="B38" s="228" t="s">
        <v>322</v>
      </c>
      <c r="C38" s="228" t="s">
        <v>783</v>
      </c>
      <c r="D38" s="122" t="s">
        <v>731</v>
      </c>
      <c r="E38" s="58">
        <v>238750</v>
      </c>
      <c r="F38" s="58"/>
      <c r="G38" s="58"/>
    </row>
    <row r="39" spans="1:7" s="92" customFormat="1" ht="18.75" customHeight="1">
      <c r="A39" s="121" t="s">
        <v>899</v>
      </c>
      <c r="B39" s="228" t="s">
        <v>322</v>
      </c>
      <c r="C39" s="228" t="s">
        <v>787</v>
      </c>
      <c r="D39" s="122" t="s">
        <v>731</v>
      </c>
      <c r="E39" s="58">
        <v>29600</v>
      </c>
      <c r="F39" s="58"/>
      <c r="G39" s="58"/>
    </row>
    <row r="40" spans="1:7" s="92" customFormat="1" ht="18.75" customHeight="1">
      <c r="A40" s="121" t="s">
        <v>899</v>
      </c>
      <c r="B40" s="228" t="s">
        <v>322</v>
      </c>
      <c r="C40" s="228" t="s">
        <v>789</v>
      </c>
      <c r="D40" s="122" t="s">
        <v>731</v>
      </c>
      <c r="E40" s="58">
        <v>500000</v>
      </c>
      <c r="F40" s="58"/>
      <c r="G40" s="58"/>
    </row>
    <row r="41" spans="1:7" s="92" customFormat="1" ht="18.75" customHeight="1">
      <c r="A41" s="121" t="s">
        <v>899</v>
      </c>
      <c r="B41" s="228" t="s">
        <v>322</v>
      </c>
      <c r="C41" s="228" t="s">
        <v>791</v>
      </c>
      <c r="D41" s="122" t="s">
        <v>731</v>
      </c>
      <c r="E41" s="58">
        <v>65000</v>
      </c>
      <c r="F41" s="58"/>
      <c r="G41" s="58"/>
    </row>
    <row r="42" spans="1:7" s="92" customFormat="1" ht="18.75" customHeight="1">
      <c r="A42" s="121" t="s">
        <v>899</v>
      </c>
      <c r="B42" s="228" t="s">
        <v>322</v>
      </c>
      <c r="C42" s="228" t="s">
        <v>793</v>
      </c>
      <c r="D42" s="122" t="s">
        <v>731</v>
      </c>
      <c r="E42" s="58">
        <v>200000</v>
      </c>
      <c r="F42" s="58"/>
      <c r="G42" s="58"/>
    </row>
    <row r="43" spans="1:7" s="92" customFormat="1" ht="18.75" customHeight="1">
      <c r="A43" s="121" t="s">
        <v>899</v>
      </c>
      <c r="B43" s="228" t="s">
        <v>322</v>
      </c>
      <c r="C43" s="228" t="s">
        <v>795</v>
      </c>
      <c r="D43" s="122" t="s">
        <v>731</v>
      </c>
      <c r="E43" s="58">
        <v>300000</v>
      </c>
      <c r="F43" s="58"/>
      <c r="G43" s="58"/>
    </row>
    <row r="44" spans="1:7" s="92" customFormat="1" ht="18.75" customHeight="1">
      <c r="A44" s="121" t="s">
        <v>899</v>
      </c>
      <c r="B44" s="228" t="s">
        <v>322</v>
      </c>
      <c r="C44" s="228" t="s">
        <v>797</v>
      </c>
      <c r="D44" s="122" t="s">
        <v>731</v>
      </c>
      <c r="E44" s="58">
        <v>400000</v>
      </c>
      <c r="F44" s="58"/>
      <c r="G44" s="58"/>
    </row>
    <row r="45" spans="1:7" s="92" customFormat="1" ht="18.75" customHeight="1">
      <c r="A45" s="121" t="s">
        <v>899</v>
      </c>
      <c r="B45" s="228" t="s">
        <v>322</v>
      </c>
      <c r="C45" s="228" t="s">
        <v>799</v>
      </c>
      <c r="D45" s="122" t="s">
        <v>731</v>
      </c>
      <c r="E45" s="58">
        <v>200000</v>
      </c>
      <c r="F45" s="58"/>
      <c r="G45" s="58"/>
    </row>
    <row r="46" spans="1:7" s="92" customFormat="1" ht="18.75" customHeight="1">
      <c r="A46" s="121" t="s">
        <v>899</v>
      </c>
      <c r="B46" s="228" t="s">
        <v>322</v>
      </c>
      <c r="C46" s="228" t="s">
        <v>801</v>
      </c>
      <c r="D46" s="122" t="s">
        <v>731</v>
      </c>
      <c r="E46" s="58">
        <v>300000</v>
      </c>
      <c r="F46" s="58"/>
      <c r="G46" s="58"/>
    </row>
    <row r="47" spans="1:7" s="92" customFormat="1" ht="18.75" customHeight="1">
      <c r="A47" s="121" t="s">
        <v>899</v>
      </c>
      <c r="B47" s="228" t="s">
        <v>322</v>
      </c>
      <c r="C47" s="228" t="s">
        <v>803</v>
      </c>
      <c r="D47" s="122" t="s">
        <v>731</v>
      </c>
      <c r="E47" s="58">
        <v>300000</v>
      </c>
      <c r="F47" s="58"/>
      <c r="G47" s="58"/>
    </row>
    <row r="48" spans="1:7" s="92" customFormat="1" ht="18.75" customHeight="1">
      <c r="A48" s="121" t="s">
        <v>900</v>
      </c>
      <c r="B48" s="227" t="s">
        <v>320</v>
      </c>
      <c r="C48" s="227" t="s">
        <v>805</v>
      </c>
      <c r="D48" s="122" t="s">
        <v>731</v>
      </c>
      <c r="E48" s="58">
        <v>80000</v>
      </c>
      <c r="F48" s="58"/>
      <c r="G48" s="58"/>
    </row>
    <row r="49" spans="1:7" s="92" customFormat="1" ht="18.75" customHeight="1">
      <c r="A49" s="121" t="s">
        <v>901</v>
      </c>
      <c r="B49" s="227" t="s">
        <v>320</v>
      </c>
      <c r="C49" s="227" t="s">
        <v>807</v>
      </c>
      <c r="D49" s="122" t="s">
        <v>731</v>
      </c>
      <c r="E49" s="58">
        <v>200000</v>
      </c>
      <c r="F49" s="58"/>
      <c r="G49" s="58"/>
    </row>
    <row r="50" spans="1:7" s="92" customFormat="1" ht="18.75" customHeight="1">
      <c r="A50" s="225" t="s">
        <v>31</v>
      </c>
      <c r="B50" s="242" t="s">
        <v>187</v>
      </c>
      <c r="C50" s="242"/>
      <c r="D50" s="243"/>
      <c r="E50" s="13">
        <f>SUM(E9:E49)</f>
        <v>53803700.299999997</v>
      </c>
      <c r="F50" s="13">
        <f t="shared" ref="F50:G50" si="0">SUM(F9:F49)</f>
        <v>154695</v>
      </c>
      <c r="G50" s="13">
        <f t="shared" si="0"/>
        <v>154695</v>
      </c>
    </row>
  </sheetData>
  <mergeCells count="11">
    <mergeCell ref="A3:G3"/>
    <mergeCell ref="A4:D4"/>
    <mergeCell ref="E5:G5"/>
    <mergeCell ref="A50:D50"/>
    <mergeCell ref="A5:A7"/>
    <mergeCell ref="B5:B7"/>
    <mergeCell ref="C5:C7"/>
    <mergeCell ref="D5:D7"/>
    <mergeCell ref="E6:E7"/>
    <mergeCell ref="F6:F7"/>
    <mergeCell ref="G6:G7"/>
  </mergeCells>
  <phoneticPr fontId="22" type="noConversion"/>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省对下转移支付绩效目标表09-2</vt:lpstr>
      <vt:lpstr>新增资产配置表10</vt:lpstr>
      <vt:lpstr>中央转移支付补助项目支出预算表11</vt:lpstr>
      <vt:lpstr>部门项目中期规划预算表12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zjcw001</cp:lastModifiedBy>
  <dcterms:created xsi:type="dcterms:W3CDTF">2025-01-21T02:50:00Z</dcterms:created>
  <dcterms:modified xsi:type="dcterms:W3CDTF">2025-03-03T07:37:20Z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2052-11.8.6.8810</vt:lpwstr>
  </property>
</Properties>
</file>