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<sst xmlns="http://schemas.openxmlformats.org/spreadsheetml/2006/main" count="705" uniqueCount="330">
  <si>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</si>
  <si>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</si>
  <si>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</si>
  <si>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</si>
  <si>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</si>
  <si>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</si>
  <si>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</si>
  <si>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</si>
  <si>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</si>
  <si>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</si>
  <si>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</si>
  <si>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</si>
  <si>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</si>
  <si>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</si>
  <si>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</si>
  <si>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</si>
  <si>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</si>
  <si>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</si>
  <si>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</si>
  <si>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</si>
  <si>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</si>
  <si>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</si>
  <si>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</si>
  <si>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</si>
  <si>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</si>
  <si>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</si>
  <si>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</si>
  <si>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  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</si>
  <si>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</si>
  <si>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</si>
  <si>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</si>
  <si>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</si>
  <si>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</si>
  <si>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</si>
  <si>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</si>
  <si>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</si>
  <si>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</si>
  <si>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</si>
  <si>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</si>
  <si>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</si>
  <si>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</si>
  <si>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</si>
  <si>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</si>
  <si>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</si>
  <si>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</si>
  <si>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</si>
  <si>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</si>
  <si>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</si>
  <si>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</si>
  <si>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</si>
  <si>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</si>
  <si>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</si>
  <si>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</si>
  <si>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</si>
  <si>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</si>
  <si>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</si>
  <si>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</si>
  <si>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</si>
  <si>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</si>
  <si>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</si>
  <si>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</si>
  <si>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</si>
  <si>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</si>
  <si>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</si>
  <si>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</si>
  <si>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</si>
  <si>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</si>
  <si>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</si>
  <si>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</si>
  <si>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</si>
  <si>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530111000105091</t>
  </si>
  <si>
    <t>昆明市官渡区云南师范大学附属世纪金源文锦学校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</si>
  <si>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</si>
  <si>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</si>
  <si>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</si>
  <si>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</si>
  <si>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</si>
  <si>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</si>
  <si>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</si>
  <si>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</si>
  <si>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</si>
  <si>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</si>
  <si>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</si>
  <si>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</si>
  <si>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</si>
  <si>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</si>
  <si>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</si>
  <si>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</si>
  <si>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</si>
  <si>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</si>
  <si>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</si>
  <si>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</si>
  <si>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</si>
  <si>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</si>
  <si>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</si>
  <si>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</si>
  <si>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</si>
  <si>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</si>
  <si>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</si>
  <si>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</si>
  <si>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</si>
  <si>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</si>
  <si>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</si>
  <si>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</si>
  <si>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 xml:space="preserve">          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</si>
  <si>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</si>
  <si>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</si>
  <si>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</si>
  <si>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</si>
  <si>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</si>
  <si>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</si>
  <si>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</si>
  <si>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</si>
  <si>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</si>
  <si>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</si>
  <si>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</si>
  <si>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</si>
  <si>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</si>
  <si>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</si>
  <si>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</si>
  <si>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</si>
  <si>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</si>
  <si>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</si>
  <si>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</si>
  <si>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</si>
  <si>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</si>
  <si>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</si>
  <si>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</si>
  <si>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</si>
  <si>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</si>
  <si>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</si>
  <si>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</si>
  <si>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</si>
  <si>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</si>
  <si>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</si>
  <si>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</si>
  <si>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</si>
  <si>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</si>
  <si>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</si>
  <si>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</si>
  <si>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</si>
  <si>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</si>
  <si>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</si>
  <si>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</si>
  <si>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 xml:space="preserve"> 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</si>
  <si>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</si>
  <si>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</si>
  <si>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</si>
  <si>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</si>
  <si>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</si>
  <si>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</si>
  <si>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</si>
  <si>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备注：昆明市官渡区云南师范大学附属世纪金源文锦学校2025年无“三公”经费支出预算，故本表为空表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</si>
  <si>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</si>
  <si>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</si>
  <si>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</si>
  <si>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</si>
  <si>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</si>
  <si>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</si>
  <si>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</si>
  <si>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</si>
  <si>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</si>
  <si>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</si>
  <si>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</si>
  <si>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</si>
  <si>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</si>
  <si>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</si>
  <si>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</si>
  <si>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</si>
  <si>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</si>
  <si>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</si>
  <si>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</si>
  <si>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</si>
  <si>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530111251100003625968</t>
  </si>
  <si>
    <t>学校学生公用经费</t>
  </si>
  <si>
    <t>30201</t>
  </si>
  <si>
    <t>办公费</t>
  </si>
  <si>
    <t>530111251100003625977</t>
  </si>
  <si>
    <t>其他人员支出</t>
  </si>
  <si>
    <t>30199</t>
  </si>
  <si>
    <t>其他工资福利支出</t>
  </si>
  <si>
    <t>530111251100003625969</t>
  </si>
  <si>
    <t>一般公用支出</t>
  </si>
  <si>
    <t>30202</t>
  </si>
  <si>
    <t>印刷费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</si>
  <si>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</si>
  <si>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</si>
  <si>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</si>
  <si>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</si>
  <si>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</si>
  <si>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</si>
  <si>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</si>
  <si>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</si>
  <si>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530111251100003626401</t>
  </si>
  <si>
    <t>义务教育课后服务财政补助资金</t>
  </si>
  <si>
    <t>30226</t>
  </si>
  <si>
    <t>劳务费</t>
  </si>
  <si>
    <t>530111251100003626410</t>
  </si>
  <si>
    <t>义务教育课后服务专项收费资金</t>
  </si>
  <si>
    <t>530111251100003626417</t>
  </si>
  <si>
    <t>2025年全年利息预估资金</t>
  </si>
  <si>
    <t>313 事业发展类</t>
  </si>
  <si>
    <t>530111251100003634300</t>
  </si>
  <si>
    <t>开办经费</t>
  </si>
  <si>
    <t>30218</t>
  </si>
  <si>
    <t>专用材料费</t>
  </si>
  <si>
    <t>30299</t>
  </si>
  <si>
    <t>其他商品和服务支出</t>
  </si>
  <si>
    <t>30216</t>
  </si>
  <si>
    <t>培训费</t>
  </si>
  <si>
    <t>30211</t>
  </si>
  <si>
    <t>差旅费</t>
  </si>
  <si>
    <t>30209</t>
  </si>
  <si>
    <t>物业管理费</t>
  </si>
  <si>
    <t>30213</t>
  </si>
  <si>
    <t>维修（护）费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</si>
  <si>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</si>
  <si>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</si>
  <si>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</si>
  <si>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</si>
  <si>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</si>
  <si>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</si>
  <si>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</si>
  <si>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</si>
  <si>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</si>
  <si>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</si>
  <si>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保障学校正常运转</t>
  </si>
  <si>
    <t>产出指标</t>
  </si>
  <si>
    <t>质量指标</t>
  </si>
  <si>
    <t>学校高质量发展</t>
  </si>
  <si>
    <t>=</t>
  </si>
  <si>
    <t>学生全面发展</t>
  </si>
  <si>
    <t>定性指标</t>
  </si>
  <si>
    <t>效益指标</t>
  </si>
  <si>
    <t>社会效益</t>
  </si>
  <si>
    <t>部门运转</t>
  </si>
  <si>
    <t>正常运转</t>
  </si>
  <si>
    <t>年</t>
  </si>
  <si>
    <t>满意度指标</t>
  </si>
  <si>
    <t>服务对象满意度</t>
  </si>
  <si>
    <t>学生家长满意度</t>
  </si>
  <si>
    <t>&gt;=</t>
  </si>
  <si>
    <t>95</t>
  </si>
  <si>
    <t>%</t>
  </si>
  <si>
    <t>定量指标</t>
  </si>
  <si>
    <t>学校职工满意度</t>
  </si>
  <si>
    <t>全市义务教育学校继续全面开展课后服务，有需求的学生全部参加课后服务，课后服务时间全部达标</t>
  </si>
  <si>
    <t>数量指标</t>
  </si>
  <si>
    <t>课后服务费收取人数</t>
  </si>
  <si>
    <t>250</t>
  </si>
  <si>
    <t>人</t>
  </si>
  <si>
    <t>家长满意度</t>
  </si>
  <si>
    <t>为做好单位资金收支专用账户利息收入管理工作</t>
  </si>
  <si>
    <t>时效指标</t>
  </si>
  <si>
    <t>收支专户账户利息上缴时间</t>
  </si>
  <si>
    <t>&lt;=</t>
  </si>
  <si>
    <t>每个季度银行结息后3个工作日内</t>
  </si>
  <si>
    <t>天</t>
  </si>
  <si>
    <t>收支专户账户利息上缴时间≤每个季度银行结息后3个工作日内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</si>
  <si>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</si>
  <si>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</si>
  <si>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</si>
  <si>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</si>
  <si>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备注：昆明市官渡区云南师范大学附属世纪金源文锦学校2025年预算无政府性基金预算收入，也无政府性基金预算安排的支出，所以本表为空表。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</si>
  <si>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</si>
  <si>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</si>
  <si>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</si>
  <si>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</si>
  <si>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</si>
  <si>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</si>
  <si>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</si>
  <si>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</si>
  <si>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</si>
  <si>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</si>
  <si>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</si>
  <si>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物业管理服务</t>
  </si>
  <si>
    <t>元</t>
  </si>
  <si>
    <t>A4纸采购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</si>
  <si>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</si>
  <si>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</si>
  <si>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</si>
  <si>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</si>
  <si>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</si>
  <si>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</si>
  <si>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</si>
  <si>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</si>
  <si>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</si>
  <si>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备注：昆明市官渡区云南师范大学附属世纪金源文锦学校2025年无政府购买服务预算，所以本表为空表。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</si>
  <si>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</si>
  <si>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</si>
  <si>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</si>
  <si>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</si>
  <si>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</si>
  <si>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</si>
  <si>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</si>
  <si>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</si>
  <si>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</si>
  <si>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</si>
  <si>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</si>
  <si>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</si>
  <si>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</si>
  <si>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</si>
  <si>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</si>
  <si>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</si>
  <si>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</si>
  <si>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</si>
  <si>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</si>
  <si>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</si>
  <si>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</si>
  <si>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</si>
  <si>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</si>
  <si>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备注：昆明市官渡区云南师范大学附属世纪金源文锦学校2025年无对下转移支付预算，所以本表为空表。</t>
  </si>
  <si>
    <t>预算09-2表</t>
  </si>
  <si>
    <t>备注：昆明市官渡区云南师范大学附属世纪金源文锦学校2025年无市对下转移支付预算，所以本表为空表。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</si>
  <si>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</si>
  <si>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</si>
  <si>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</si>
  <si>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</si>
  <si>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</si>
  <si>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</si>
  <si>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</si>
  <si>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</si>
  <si>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备注：昆明市官渡区云南师范大学附属世纪金源文锦学校2025年无新增资产配置预算，所以本表为空表。</t>
  </si>
  <si>
    <t>预算11表</t>
  </si>
  <si>
    <t>上级补助</t>
  </si>
  <si>
    <t>备注：昆明市官渡区云南师范大学附属世纪金源文锦学校2025年无上级转移支付补助项目支出预算，所以本表为空表。</t>
  </si>
  <si>
    <t>预算12表</t>
  </si>
  <si>
    <t>项目级次</t>
  </si>
  <si>
    <t/>
  </si>
  <si>
    <t>备注：昆明市官渡区云南师范大学附属世纪金源文锦学校2025年无项目中期规划预算，所以本表为空表。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</si>
</sst>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sz val="10.5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0" fontId="9" fillId="0" borderId="7">
      <alignment horizontal="right" vertical="center"/>
    </xf>
    <xf numFmtId="178" fontId="9" fillId="0" borderId="7">
      <alignment horizontal="right" vertical="center"/>
    </xf>
    <xf numFmtId="49" fontId="9" fillId="0" borderId="7">
      <alignment horizontal="left" vertical="center" wrapText="1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80" fontId="9" fillId="0" borderId="7">
      <alignment horizontal="right" vertical="center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left" vertical="center"/>
      <protection locked="0"/>
    </xf>
    <xf numFmtId="49" fontId="10" fillId="0" borderId="7" xfId="53" applyFont="1">
      <alignment horizontal="left" vertical="center" wrapText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49" fontId="5" fillId="0" borderId="7" xfId="0" applyNumberFormat="1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178" fontId="0" fillId="0" borderId="0" xfId="0" applyNumberFormat="1" applyFont="1" applyBorder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9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5" fillId="0" borderId="7" xfId="54" applyFo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178" fontId="9" fillId="0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78" fontId="17" fillId="0" borderId="7" xfId="54" applyFont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GridLines="0" showZeros="0" zoomScale="130" zoomScaleNormal="130" workbookViewId="0">
      <pane ySplit="1" topLeftCell="A13" activePane="bottomLeft" state="frozen"/>
      <selection/>
      <selection pane="bottomLeft" activeCell="B19" sqref="B19"/>
    </sheetView>
  </sheetViews>
  <sheetFormatPr defaultColWidth="8.575" defaultRowHeight="12.75" customHeight="1"/>
  <cols>
    <col min="1" max="1" width="26.5" customWidth="1"/>
    <col min="2" max="2" width="24.75" customWidth="1"/>
    <col min="3" max="3" width="28.875" customWidth="1"/>
    <col min="4" max="4" width="21.125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"单位名称："&amp;"昆明市官渡区云南师范大学附属世纪金源文锦学校"</f>
        <v>单位名称：昆明市官渡区云南师范大学附属世纪金源文锦学校</v>
      </c>
      <c r="B4" s="169"/>
      <c r="D4" s="147" t="s">
        <v>1</v>
      </c>
    </row>
    <row r="5" ht="23.25" customHeight="1" spans="1:4">
      <c r="A5" s="170" t="s">
        <v>2</v>
      </c>
      <c r="B5" s="171"/>
      <c r="C5" s="170" t="s">
        <v>3</v>
      </c>
      <c r="D5" s="171"/>
    </row>
    <row r="6" ht="24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7.25" customHeight="1" spans="1:4">
      <c r="A7" s="172" t="s">
        <v>7</v>
      </c>
      <c r="B7" s="79">
        <v>910324.48</v>
      </c>
      <c r="C7" s="172" t="s">
        <v>8</v>
      </c>
      <c r="D7" s="79"/>
    </row>
    <row r="8" ht="17.25" customHeight="1" spans="1:4">
      <c r="A8" s="172" t="s">
        <v>9</v>
      </c>
      <c r="B8" s="79"/>
      <c r="C8" s="172" t="s">
        <v>10</v>
      </c>
      <c r="D8" s="79"/>
    </row>
    <row r="9" ht="17.25" customHeight="1" spans="1:4">
      <c r="A9" s="172" t="s">
        <v>11</v>
      </c>
      <c r="B9" s="79"/>
      <c r="C9" s="203" t="s">
        <v>12</v>
      </c>
      <c r="D9" s="79"/>
    </row>
    <row r="10" ht="17.25" customHeight="1" spans="1:4">
      <c r="A10" s="172" t="s">
        <v>13</v>
      </c>
      <c r="B10" s="79"/>
      <c r="C10" s="203" t="s">
        <v>14</v>
      </c>
      <c r="D10" s="79"/>
    </row>
    <row r="11" ht="17.25" customHeight="1" spans="1:4">
      <c r="A11" s="172" t="s">
        <v>15</v>
      </c>
      <c r="B11" s="79"/>
      <c r="C11" s="203" t="s">
        <v>16</v>
      </c>
      <c r="D11" s="79">
        <v>7125324.48</v>
      </c>
    </row>
    <row r="12" ht="17.25" customHeight="1" spans="1:4">
      <c r="A12" s="172" t="s">
        <v>17</v>
      </c>
      <c r="B12" s="79"/>
      <c r="C12" s="203" t="s">
        <v>18</v>
      </c>
      <c r="D12" s="79"/>
    </row>
    <row r="13" ht="17.25" customHeight="1" spans="1:4">
      <c r="A13" s="172" t="s">
        <v>19</v>
      </c>
      <c r="B13" s="79"/>
      <c r="C13" s="31" t="s">
        <v>20</v>
      </c>
      <c r="D13" s="79"/>
    </row>
    <row r="14" ht="17.25" customHeight="1" spans="1:4">
      <c r="A14" s="172" t="s">
        <v>21</v>
      </c>
      <c r="B14" s="79"/>
      <c r="C14" s="31" t="s">
        <v>22</v>
      </c>
      <c r="D14" s="79"/>
    </row>
    <row r="15" ht="17.25" customHeight="1" spans="1:4">
      <c r="A15" s="172" t="s">
        <v>23</v>
      </c>
      <c r="B15" s="79"/>
      <c r="C15" s="31" t="s">
        <v>24</v>
      </c>
      <c r="D15" s="79"/>
    </row>
    <row r="16" ht="17.25" customHeight="1" spans="1:10">
      <c r="A16" s="172" t="s">
        <v>25</v>
      </c>
      <c r="B16" s="79">
        <v>6215000</v>
      </c>
      <c r="C16" s="31" t="s">
        <v>26</v>
      </c>
      <c r="D16" s="79"/>
      <c r="J16" t="s">
        <v>27</v>
      </c>
    </row>
    <row r="17" ht="17.25" customHeight="1" spans="1:4">
      <c r="A17" s="174"/>
      <c r="B17" s="79"/>
      <c r="C17" s="31" t="s">
        <v>28</v>
      </c>
      <c r="D17" s="79"/>
    </row>
    <row r="18" ht="17.25" customHeight="1" spans="1:4">
      <c r="A18" s="175"/>
      <c r="B18" s="79"/>
      <c r="C18" s="31" t="s">
        <v>29</v>
      </c>
      <c r="D18" s="79"/>
    </row>
    <row r="19" ht="17.25" customHeight="1" spans="1:4">
      <c r="A19" s="175"/>
      <c r="B19" s="79"/>
      <c r="C19" s="31" t="s">
        <v>30</v>
      </c>
      <c r="D19" s="79"/>
    </row>
    <row r="20" ht="17.25" customHeight="1" spans="1:4">
      <c r="A20" s="175"/>
      <c r="B20" s="79"/>
      <c r="C20" s="31" t="s">
        <v>31</v>
      </c>
      <c r="D20" s="79"/>
    </row>
    <row r="21" ht="17.25" customHeight="1" spans="1:4">
      <c r="A21" s="175"/>
      <c r="B21" s="79"/>
      <c r="C21" s="31" t="s">
        <v>32</v>
      </c>
      <c r="D21" s="79"/>
    </row>
    <row r="22" ht="17.25" customHeight="1" spans="1:4">
      <c r="A22" s="175"/>
      <c r="B22" s="79"/>
      <c r="C22" s="31" t="s">
        <v>33</v>
      </c>
      <c r="D22" s="79"/>
    </row>
    <row r="23" ht="17.25" customHeight="1" spans="1:4">
      <c r="A23" s="175"/>
      <c r="B23" s="79"/>
      <c r="C23" s="31" t="s">
        <v>34</v>
      </c>
      <c r="D23" s="79"/>
    </row>
    <row r="24" ht="17.25" customHeight="1" spans="1:4">
      <c r="A24" s="175"/>
      <c r="B24" s="79"/>
      <c r="C24" s="31" t="s">
        <v>35</v>
      </c>
      <c r="D24" s="79"/>
    </row>
    <row r="25" ht="17.25" customHeight="1" spans="1:4">
      <c r="A25" s="175"/>
      <c r="B25" s="79"/>
      <c r="C25" s="31" t="s">
        <v>36</v>
      </c>
      <c r="D25" s="79"/>
    </row>
    <row r="26" ht="17.25" customHeight="1" spans="1:4">
      <c r="A26" s="175"/>
      <c r="B26" s="79"/>
      <c r="C26" s="31" t="s">
        <v>37</v>
      </c>
      <c r="D26" s="79"/>
    </row>
    <row r="27" ht="17.25" customHeight="1" spans="1:4">
      <c r="A27" s="175"/>
      <c r="B27" s="79"/>
      <c r="C27" s="174" t="s">
        <v>38</v>
      </c>
      <c r="D27" s="79"/>
    </row>
    <row r="28" ht="17.25" customHeight="1" spans="1:4">
      <c r="A28" s="175"/>
      <c r="B28" s="79"/>
      <c r="C28" s="31" t="s">
        <v>39</v>
      </c>
      <c r="D28" s="79"/>
    </row>
    <row r="29" ht="16.5" customHeight="1" spans="1:4">
      <c r="A29" s="175"/>
      <c r="B29" s="79"/>
      <c r="C29" s="31" t="s">
        <v>40</v>
      </c>
      <c r="D29" s="79"/>
    </row>
    <row r="30" ht="16.5" customHeight="1" spans="1:4">
      <c r="A30" s="175"/>
      <c r="B30" s="79"/>
      <c r="C30" s="174" t="s">
        <v>41</v>
      </c>
      <c r="D30" s="79"/>
    </row>
    <row r="31" ht="17.25" customHeight="1" spans="1:4">
      <c r="A31" s="175"/>
      <c r="B31" s="79"/>
      <c r="C31" s="174" t="s">
        <v>42</v>
      </c>
      <c r="D31" s="79"/>
    </row>
    <row r="32" ht="17.25" customHeight="1" spans="1:4">
      <c r="A32" s="175"/>
      <c r="B32" s="79"/>
      <c r="C32" s="31" t="s">
        <v>43</v>
      </c>
      <c r="D32" s="79"/>
    </row>
    <row r="33" ht="16.5" customHeight="1" spans="1:4">
      <c r="A33" s="175" t="s">
        <v>44</v>
      </c>
      <c r="B33" s="204">
        <f>7125324.48-0</f>
        <v>7125324.48</v>
      </c>
      <c r="C33" s="175" t="s">
        <v>45</v>
      </c>
      <c r="D33" s="204">
        <v>7125324.48</v>
      </c>
    </row>
    <row r="34" ht="16.5" customHeight="1" spans="1:4">
      <c r="A34" s="174" t="s">
        <v>46</v>
      </c>
      <c r="B34" s="79"/>
      <c r="C34" s="174" t="s">
        <v>47</v>
      </c>
      <c r="D34" s="79"/>
    </row>
    <row r="35" ht="16.5" customHeight="1" spans="1:4">
      <c r="A35" s="31" t="s">
        <v>48</v>
      </c>
      <c r="B35" s="79"/>
      <c r="C35" s="31" t="s">
        <v>48</v>
      </c>
      <c r="D35" s="79"/>
    </row>
    <row r="36" ht="16.5" customHeight="1" spans="1:4">
      <c r="A36" s="31" t="s">
        <v>49</v>
      </c>
      <c r="B36" s="79"/>
      <c r="C36" s="31" t="s">
        <v>50</v>
      </c>
      <c r="D36" s="79"/>
    </row>
    <row r="37" ht="16.5" customHeight="1" spans="1:4">
      <c r="A37" s="176" t="s">
        <v>51</v>
      </c>
      <c r="B37" s="204">
        <v>7125324.48</v>
      </c>
      <c r="C37" s="176" t="s">
        <v>52</v>
      </c>
      <c r="D37" s="204">
        <v>7125324.48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259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260</v>
      </c>
      <c r="C3" s="125"/>
      <c r="D3" s="126"/>
      <c r="E3" s="126"/>
      <c r="F3" s="126"/>
    </row>
    <row r="4" ht="13.5" customHeight="1" spans="1:6">
      <c r="A4" s="5" t="str">
        <f>"单位名称："&amp;"昆明市官渡区云南师范大学附属世纪金源文锦学校"</f>
        <v>单位名称：昆明市官渡区云南师范大学附属世纪金源文锦学校</v>
      </c>
      <c r="B4" s="5" t="s">
        <v>261</v>
      </c>
      <c r="C4" s="121"/>
      <c r="D4" s="123"/>
      <c r="E4" s="123"/>
      <c r="F4" s="120" t="s">
        <v>1</v>
      </c>
    </row>
    <row r="5" ht="19.5" customHeight="1" spans="1:6">
      <c r="A5" s="127" t="s">
        <v>155</v>
      </c>
      <c r="B5" s="128" t="s">
        <v>73</v>
      </c>
      <c r="C5" s="127" t="s">
        <v>74</v>
      </c>
      <c r="D5" s="11" t="s">
        <v>262</v>
      </c>
      <c r="E5" s="12"/>
      <c r="F5" s="13"/>
    </row>
    <row r="6" ht="18.75" customHeight="1" spans="1:6">
      <c r="A6" s="129"/>
      <c r="B6" s="130"/>
      <c r="C6" s="129"/>
      <c r="D6" s="16" t="s">
        <v>56</v>
      </c>
      <c r="E6" s="11" t="s">
        <v>76</v>
      </c>
      <c r="F6" s="16" t="s">
        <v>77</v>
      </c>
    </row>
    <row r="7" ht="18.75" customHeight="1" spans="1:6">
      <c r="A7" s="67">
        <v>1</v>
      </c>
      <c r="B7" s="131" t="s">
        <v>84</v>
      </c>
      <c r="C7" s="67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3" t="s">
        <v>143</v>
      </c>
      <c r="B10" s="133" t="s">
        <v>143</v>
      </c>
      <c r="C10" s="134" t="s">
        <v>143</v>
      </c>
      <c r="D10" s="79"/>
      <c r="E10" s="79"/>
      <c r="F10" s="79"/>
    </row>
    <row r="11" ht="17" customHeight="1" spans="1:1">
      <c r="A11" s="80" t="s">
        <v>263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K25" sqref="K25"/>
    </sheetView>
  </sheetViews>
  <sheetFormatPr defaultColWidth="9.14166666666667" defaultRowHeight="14.25" customHeight="1"/>
  <cols>
    <col min="1" max="1" width="32.575" customWidth="1"/>
    <col min="2" max="2" width="34.2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264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1" t="str">
        <f>"单位名称："&amp;"昆明市官渡区云南师范大学附属世纪金源文锦学校"</f>
        <v>单位名称：昆明市官渡区云南师范大学附属世纪金源文锦学校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154</v>
      </c>
      <c r="B5" s="87" t="s">
        <v>155</v>
      </c>
      <c r="C5" s="87" t="s">
        <v>265</v>
      </c>
      <c r="D5" s="88" t="s">
        <v>266</v>
      </c>
      <c r="E5" s="88" t="s">
        <v>267</v>
      </c>
      <c r="F5" s="88" t="s">
        <v>268</v>
      </c>
      <c r="G5" s="88" t="s">
        <v>269</v>
      </c>
      <c r="H5" s="88" t="s">
        <v>270</v>
      </c>
      <c r="I5" s="101" t="s">
        <v>162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271</v>
      </c>
      <c r="L6" s="90" t="s">
        <v>272</v>
      </c>
      <c r="M6" s="103" t="s">
        <v>273</v>
      </c>
      <c r="N6" s="104" t="s">
        <v>274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5"/>
      <c r="N7" s="92" t="s">
        <v>58</v>
      </c>
      <c r="O7" s="92" t="s">
        <v>65</v>
      </c>
      <c r="P7" s="91" t="s">
        <v>66</v>
      </c>
      <c r="Q7" s="92" t="s">
        <v>67</v>
      </c>
      <c r="R7" s="105" t="s">
        <v>68</v>
      </c>
      <c r="S7" s="91" t="s">
        <v>69</v>
      </c>
    </row>
    <row r="8" ht="18" customHeight="1" spans="1:19">
      <c r="A8" s="112">
        <v>1</v>
      </c>
      <c r="B8" s="112" t="s">
        <v>84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114" t="s">
        <v>172</v>
      </c>
      <c r="B9" s="114" t="s">
        <v>71</v>
      </c>
      <c r="C9" s="94" t="s">
        <v>203</v>
      </c>
      <c r="D9" s="115" t="s">
        <v>275</v>
      </c>
      <c r="E9" s="115" t="s">
        <v>275</v>
      </c>
      <c r="F9" s="115" t="s">
        <v>276</v>
      </c>
      <c r="G9" s="79">
        <v>1</v>
      </c>
      <c r="H9" s="79"/>
      <c r="I9" s="79">
        <f>SUM(J9:N9)</f>
        <v>500000</v>
      </c>
      <c r="J9" s="79"/>
      <c r="K9" s="79"/>
      <c r="L9" s="79"/>
      <c r="M9" s="79"/>
      <c r="N9" s="79">
        <f>SUM(S9)</f>
        <v>500000</v>
      </c>
      <c r="O9" s="79"/>
      <c r="P9" s="79"/>
      <c r="Q9" s="79"/>
      <c r="R9" s="79"/>
      <c r="S9" s="79">
        <v>500000</v>
      </c>
    </row>
    <row r="10" ht="21" customHeight="1" spans="1:19">
      <c r="A10" s="114" t="s">
        <v>172</v>
      </c>
      <c r="B10" s="114" t="s">
        <v>71</v>
      </c>
      <c r="C10" s="116" t="s">
        <v>182</v>
      </c>
      <c r="D10" s="115" t="s">
        <v>277</v>
      </c>
      <c r="E10" s="115" t="s">
        <v>278</v>
      </c>
      <c r="F10" s="115" t="s">
        <v>276</v>
      </c>
      <c r="G10" s="79">
        <v>33</v>
      </c>
      <c r="H10" s="79"/>
      <c r="I10" s="79">
        <f>SUM(J10:N10)</f>
        <v>3960</v>
      </c>
      <c r="J10" s="79">
        <v>3960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6" t="s">
        <v>143</v>
      </c>
      <c r="B11" s="97"/>
      <c r="C11" s="97"/>
      <c r="D11" s="98"/>
      <c r="E11" s="98"/>
      <c r="F11" s="98"/>
      <c r="G11" s="117"/>
      <c r="H11" s="79"/>
      <c r="I11" s="79">
        <f>SUM(I9:I10)</f>
        <v>503960</v>
      </c>
      <c r="J11" s="79">
        <f>SUM(J9:J10)</f>
        <v>3960</v>
      </c>
      <c r="K11" s="79"/>
      <c r="L11" s="79"/>
      <c r="M11" s="79"/>
      <c r="N11" s="79">
        <f>SUM(N9)</f>
        <v>500000</v>
      </c>
      <c r="O11" s="79"/>
      <c r="P11" s="79"/>
      <c r="Q11" s="79"/>
      <c r="R11" s="79"/>
      <c r="S11" s="79">
        <f>SUM(S9:S10)</f>
        <v>500000</v>
      </c>
    </row>
    <row r="12" ht="21" customHeight="1" spans="1:19">
      <c r="A12" s="111" t="s">
        <v>279</v>
      </c>
      <c r="B12" s="5"/>
      <c r="C12" s="5"/>
      <c r="D12" s="111"/>
      <c r="E12" s="111"/>
      <c r="F12" s="111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4"/>
      <c r="C2" s="84"/>
      <c r="D2" s="84"/>
      <c r="E2" s="84"/>
      <c r="F2" s="84"/>
      <c r="G2" s="84"/>
      <c r="H2" s="76"/>
      <c r="I2" s="76"/>
      <c r="J2" s="76"/>
      <c r="K2" s="76"/>
      <c r="L2" s="76"/>
      <c r="M2" s="76"/>
      <c r="N2" s="99"/>
      <c r="O2" s="76"/>
      <c r="P2" s="76"/>
      <c r="Q2" s="84"/>
      <c r="R2" s="76"/>
      <c r="S2" s="107"/>
      <c r="T2" s="107" t="s">
        <v>280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5"/>
      <c r="I3" s="85"/>
      <c r="J3" s="85"/>
      <c r="K3" s="85"/>
      <c r="L3" s="85"/>
      <c r="M3" s="85"/>
      <c r="N3" s="100"/>
      <c r="O3" s="85"/>
      <c r="P3" s="85"/>
      <c r="Q3" s="65"/>
      <c r="R3" s="85"/>
      <c r="S3" s="100"/>
      <c r="T3" s="65"/>
    </row>
    <row r="4" ht="22.5" customHeight="1" spans="1:20">
      <c r="A4" s="73" t="str">
        <f>"单位名称："&amp;"昆明市官渡区云南师范大学附属世纪金源文锦学校"</f>
        <v>单位名称：昆明市官渡区云南师范大学附属世纪金源文锦学校</v>
      </c>
      <c r="B4" s="86"/>
      <c r="C4" s="86"/>
      <c r="D4" s="86"/>
      <c r="E4" s="86"/>
      <c r="F4" s="86"/>
      <c r="G4" s="86"/>
      <c r="H4" s="74"/>
      <c r="I4" s="74"/>
      <c r="J4" s="74"/>
      <c r="K4" s="74"/>
      <c r="L4" s="74"/>
      <c r="M4" s="74"/>
      <c r="N4" s="99"/>
      <c r="O4" s="76"/>
      <c r="P4" s="76"/>
      <c r="Q4" s="84"/>
      <c r="R4" s="76"/>
      <c r="S4" s="108"/>
      <c r="T4" s="107" t="s">
        <v>1</v>
      </c>
    </row>
    <row r="5" ht="24" customHeight="1" spans="1:20">
      <c r="A5" s="10" t="s">
        <v>154</v>
      </c>
      <c r="B5" s="87" t="s">
        <v>155</v>
      </c>
      <c r="C5" s="87" t="s">
        <v>265</v>
      </c>
      <c r="D5" s="87" t="s">
        <v>281</v>
      </c>
      <c r="E5" s="87" t="s">
        <v>282</v>
      </c>
      <c r="F5" s="87" t="s">
        <v>283</v>
      </c>
      <c r="G5" s="87" t="s">
        <v>284</v>
      </c>
      <c r="H5" s="88" t="s">
        <v>285</v>
      </c>
      <c r="I5" s="88" t="s">
        <v>286</v>
      </c>
      <c r="J5" s="101" t="s">
        <v>162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271</v>
      </c>
      <c r="M6" s="90" t="s">
        <v>272</v>
      </c>
      <c r="N6" s="103" t="s">
        <v>273</v>
      </c>
      <c r="O6" s="104" t="s">
        <v>274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5"/>
      <c r="O7" s="92" t="s">
        <v>58</v>
      </c>
      <c r="P7" s="92" t="s">
        <v>65</v>
      </c>
      <c r="Q7" s="91" t="s">
        <v>66</v>
      </c>
      <c r="R7" s="92" t="s">
        <v>67</v>
      </c>
      <c r="S7" s="105" t="s">
        <v>68</v>
      </c>
      <c r="T7" s="91" t="s">
        <v>69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6" t="s">
        <v>143</v>
      </c>
      <c r="B10" s="97"/>
      <c r="C10" s="97"/>
      <c r="D10" s="97"/>
      <c r="E10" s="97"/>
      <c r="F10" s="97"/>
      <c r="G10" s="97"/>
      <c r="H10" s="98"/>
      <c r="I10" s="106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" customHeight="1" spans="1:1">
      <c r="A11" s="80" t="s">
        <v>287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D1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288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"单位名称："&amp;"昆明市官渡区云南师范大学附属世纪金源文锦学校"</f>
        <v>单位名称：昆明市官渡区云南师范大学附属世纪金源文锦学校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289</v>
      </c>
      <c r="B5" s="11" t="s">
        <v>162</v>
      </c>
      <c r="C5" s="12"/>
      <c r="D5" s="12"/>
      <c r="E5" s="11" t="s">
        <v>290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56</v>
      </c>
      <c r="C6" s="10" t="s">
        <v>59</v>
      </c>
      <c r="D6" s="77" t="s">
        <v>271</v>
      </c>
      <c r="E6" s="47" t="s">
        <v>291</v>
      </c>
      <c r="F6" s="47" t="s">
        <v>292</v>
      </c>
      <c r="G6" s="47" t="s">
        <v>293</v>
      </c>
      <c r="H6" s="47" t="s">
        <v>294</v>
      </c>
      <c r="I6" s="47" t="s">
        <v>295</v>
      </c>
      <c r="J6" s="47" t="s">
        <v>296</v>
      </c>
      <c r="K6" s="47" t="s">
        <v>297</v>
      </c>
      <c r="L6" s="47" t="s">
        <v>298</v>
      </c>
      <c r="M6" s="47" t="s">
        <v>299</v>
      </c>
      <c r="N6" s="47" t="s">
        <v>300</v>
      </c>
      <c r="O6" s="47" t="s">
        <v>301</v>
      </c>
      <c r="P6" s="47" t="s">
        <v>302</v>
      </c>
      <c r="Q6" s="47" t="s">
        <v>303</v>
      </c>
      <c r="R6" s="47" t="s">
        <v>304</v>
      </c>
      <c r="S6" s="47" t="s">
        <v>305</v>
      </c>
      <c r="T6" s="47" t="s">
        <v>306</v>
      </c>
      <c r="U6" s="47" t="s">
        <v>307</v>
      </c>
      <c r="V6" s="47" t="s">
        <v>308</v>
      </c>
      <c r="W6" s="47" t="s">
        <v>309</v>
      </c>
      <c r="X6" s="83" t="s">
        <v>310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1" customHeight="1" spans="1:1">
      <c r="A10" s="80" t="s">
        <v>311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312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"单位名称："&amp;"昆明市官渡区云南师范大学附属世纪金源文锦学校"</f>
        <v>单位名称：昆明市官渡区云南师范大学附属世纪金源文锦学校</v>
      </c>
    </row>
    <row r="5" ht="44.25" customHeight="1" spans="1:10">
      <c r="A5" s="66" t="s">
        <v>289</v>
      </c>
      <c r="B5" s="66" t="s">
        <v>217</v>
      </c>
      <c r="C5" s="66" t="s">
        <v>218</v>
      </c>
      <c r="D5" s="66" t="s">
        <v>219</v>
      </c>
      <c r="E5" s="66" t="s">
        <v>220</v>
      </c>
      <c r="F5" s="67" t="s">
        <v>221</v>
      </c>
      <c r="G5" s="66" t="s">
        <v>222</v>
      </c>
      <c r="H5" s="67" t="s">
        <v>223</v>
      </c>
      <c r="I5" s="67" t="s">
        <v>224</v>
      </c>
      <c r="J5" s="66" t="s">
        <v>225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20" customHeight="1" spans="1:1">
      <c r="A9" t="s">
        <v>313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32" sqref="F3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"单位名称："&amp;"昆明市官渡区云南师范大学附属世纪金源文锦学校"</f>
        <v>单位名称：昆明市官渡区云南师范大学附属世纪金源文锦学校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154</v>
      </c>
      <c r="B5" s="47" t="s">
        <v>155</v>
      </c>
      <c r="C5" s="48" t="s">
        <v>315</v>
      </c>
      <c r="D5" s="46" t="s">
        <v>316</v>
      </c>
      <c r="E5" s="46" t="s">
        <v>317</v>
      </c>
      <c r="F5" s="46" t="s">
        <v>318</v>
      </c>
      <c r="G5" s="47" t="s">
        <v>319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269</v>
      </c>
      <c r="H6" s="47" t="s">
        <v>320</v>
      </c>
      <c r="I6" s="47" t="s">
        <v>321</v>
      </c>
    </row>
    <row r="7" ht="17.25" customHeight="1" spans="1:9">
      <c r="A7" s="51" t="s">
        <v>83</v>
      </c>
      <c r="B7" s="52"/>
      <c r="C7" s="53" t="s">
        <v>84</v>
      </c>
      <c r="D7" s="51" t="s">
        <v>85</v>
      </c>
      <c r="E7" s="54" t="s">
        <v>86</v>
      </c>
      <c r="F7" s="51" t="s">
        <v>87</v>
      </c>
      <c r="G7" s="53" t="s">
        <v>88</v>
      </c>
      <c r="H7" s="55" t="s">
        <v>89</v>
      </c>
      <c r="I7" s="54" t="s">
        <v>90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322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"单位名称："&amp;"昆明市官渡区云南师范大学附属世纪金源文锦学校"</f>
        <v>单位名称：昆明市官渡区云南师范大学附属世纪金源文锦学校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186</v>
      </c>
      <c r="B5" s="9" t="s">
        <v>157</v>
      </c>
      <c r="C5" s="9" t="s">
        <v>187</v>
      </c>
      <c r="D5" s="10" t="s">
        <v>158</v>
      </c>
      <c r="E5" s="10" t="s">
        <v>159</v>
      </c>
      <c r="F5" s="10" t="s">
        <v>188</v>
      </c>
      <c r="G5" s="10" t="s">
        <v>189</v>
      </c>
      <c r="H5" s="27" t="s">
        <v>56</v>
      </c>
      <c r="I5" s="11" t="s">
        <v>324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143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ht="20" customHeight="1" spans="1:1">
      <c r="A12" t="s">
        <v>325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F27" sqref="F2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"单位名称："&amp;"昆明市官渡区云南师范大学附属世纪金源文锦学校"</f>
        <v>单位名称：昆明市官渡区云南师范大学附属世纪金源文锦学校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187</v>
      </c>
      <c r="B5" s="9" t="s">
        <v>186</v>
      </c>
      <c r="C5" s="9" t="s">
        <v>157</v>
      </c>
      <c r="D5" s="10" t="s">
        <v>327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328</v>
      </c>
      <c r="C11" s="25"/>
      <c r="D11" s="26"/>
      <c r="E11" s="23"/>
      <c r="F11" s="23"/>
      <c r="G11" s="23"/>
    </row>
    <row r="12" ht="18" customHeight="1" spans="1:1">
      <c r="A12" t="s">
        <v>329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zoomScale="115" zoomScaleNormal="115" workbookViewId="0">
      <pane ySplit="1" topLeftCell="A2" activePane="bottomLeft" state="frozen"/>
      <selection/>
      <selection pane="bottomLeft" activeCell="E23" sqref="E23"/>
    </sheetView>
  </sheetViews>
  <sheetFormatPr defaultColWidth="8.575" defaultRowHeight="12.75" customHeight="1"/>
  <cols>
    <col min="1" max="1" width="17.925" customWidth="1"/>
    <col min="2" max="2" width="34.3416666666667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"单位名称："&amp;"昆明市官渡区云南师范大学附属世纪金源文锦学校"</f>
        <v>单位名称：昆明市官渡区云南师范大学附属世纪金源文锦学校</v>
      </c>
      <c r="S4" s="45" t="s">
        <v>1</v>
      </c>
    </row>
    <row r="5" ht="21.75" customHeight="1" spans="1:19">
      <c r="A5" s="190" t="s">
        <v>54</v>
      </c>
      <c r="B5" s="191" t="s">
        <v>55</v>
      </c>
      <c r="C5" s="191" t="s">
        <v>56</v>
      </c>
      <c r="D5" s="192" t="s">
        <v>57</v>
      </c>
      <c r="E5" s="192"/>
      <c r="F5" s="192"/>
      <c r="G5" s="192"/>
      <c r="H5" s="192"/>
      <c r="I5" s="133"/>
      <c r="J5" s="192"/>
      <c r="K5" s="192"/>
      <c r="L5" s="192"/>
      <c r="M5" s="192"/>
      <c r="N5" s="198"/>
      <c r="O5" s="192" t="s">
        <v>46</v>
      </c>
      <c r="P5" s="192"/>
      <c r="Q5" s="192"/>
      <c r="R5" s="192"/>
      <c r="S5" s="198"/>
    </row>
    <row r="6" ht="27" customHeight="1" spans="1:19">
      <c r="A6" s="193"/>
      <c r="B6" s="194"/>
      <c r="C6" s="194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199" t="s">
        <v>63</v>
      </c>
      <c r="J6" s="200"/>
      <c r="K6" s="200"/>
      <c r="L6" s="200"/>
      <c r="M6" s="200"/>
      <c r="N6" s="201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30" customHeight="1" spans="1:19">
      <c r="A7" s="195"/>
      <c r="B7" s="106"/>
      <c r="C7" s="117"/>
      <c r="D7" s="117"/>
      <c r="E7" s="117"/>
      <c r="F7" s="117"/>
      <c r="G7" s="117"/>
      <c r="H7" s="117"/>
      <c r="I7" s="70" t="s">
        <v>58</v>
      </c>
      <c r="J7" s="201" t="s">
        <v>65</v>
      </c>
      <c r="K7" s="201" t="s">
        <v>66</v>
      </c>
      <c r="L7" s="201" t="s">
        <v>67</v>
      </c>
      <c r="M7" s="201" t="s">
        <v>68</v>
      </c>
      <c r="N7" s="201" t="s">
        <v>69</v>
      </c>
      <c r="O7" s="202"/>
      <c r="P7" s="202"/>
      <c r="Q7" s="202"/>
      <c r="R7" s="202"/>
      <c r="S7" s="117"/>
    </row>
    <row r="8" ht="15" customHeight="1" spans="1:19">
      <c r="A8" s="196">
        <v>1</v>
      </c>
      <c r="B8" s="196">
        <v>2</v>
      </c>
      <c r="C8" s="196">
        <v>3</v>
      </c>
      <c r="D8" s="196">
        <v>4</v>
      </c>
      <c r="E8" s="196">
        <v>5</v>
      </c>
      <c r="F8" s="196">
        <v>6</v>
      </c>
      <c r="G8" s="196">
        <v>7</v>
      </c>
      <c r="H8" s="196">
        <v>8</v>
      </c>
      <c r="I8" s="70">
        <v>9</v>
      </c>
      <c r="J8" s="196">
        <v>10</v>
      </c>
      <c r="K8" s="196">
        <v>11</v>
      </c>
      <c r="L8" s="196">
        <v>12</v>
      </c>
      <c r="M8" s="196">
        <v>13</v>
      </c>
      <c r="N8" s="196">
        <v>14</v>
      </c>
      <c r="O8" s="196">
        <v>15</v>
      </c>
      <c r="P8" s="196">
        <v>16</v>
      </c>
      <c r="Q8" s="196">
        <v>17</v>
      </c>
      <c r="R8" s="196">
        <v>18</v>
      </c>
      <c r="S8" s="196">
        <v>19</v>
      </c>
    </row>
    <row r="9" ht="18" customHeight="1" spans="1:19">
      <c r="A9" s="138" t="s">
        <v>70</v>
      </c>
      <c r="B9" s="21" t="s">
        <v>71</v>
      </c>
      <c r="C9" s="79">
        <f>SUM(D9,I9)</f>
        <v>7125324.48</v>
      </c>
      <c r="D9" s="79">
        <f>SUM(E9:H9)</f>
        <v>910324.48</v>
      </c>
      <c r="E9" s="79">
        <v>910324.48</v>
      </c>
      <c r="F9" s="79"/>
      <c r="G9" s="79"/>
      <c r="H9" s="79"/>
      <c r="I9" s="79">
        <f>SUM(J9:N9)</f>
        <v>6215000</v>
      </c>
      <c r="J9" s="79"/>
      <c r="K9" s="79"/>
      <c r="L9" s="79"/>
      <c r="M9" s="79"/>
      <c r="N9" s="79">
        <v>6215000</v>
      </c>
      <c r="O9" s="79"/>
      <c r="P9" s="79"/>
      <c r="Q9" s="79"/>
      <c r="R9" s="79"/>
      <c r="S9" s="79"/>
    </row>
    <row r="10" ht="18" customHeight="1" spans="1:19">
      <c r="A10" s="48" t="s">
        <v>56</v>
      </c>
      <c r="B10" s="197"/>
      <c r="C10" s="79">
        <f>SUM(D10,I10)</f>
        <v>7125324.48</v>
      </c>
      <c r="D10" s="79">
        <f>SUM(E10:H10)</f>
        <v>910324.48</v>
      </c>
      <c r="E10" s="79">
        <f>SUM(E9)</f>
        <v>910324.48</v>
      </c>
      <c r="F10" s="79"/>
      <c r="G10" s="79"/>
      <c r="H10" s="79"/>
      <c r="I10" s="79">
        <f>SUM(J10:N10)</f>
        <v>6215000</v>
      </c>
      <c r="J10" s="79"/>
      <c r="K10" s="79"/>
      <c r="L10" s="79"/>
      <c r="M10" s="79"/>
      <c r="N10" s="79">
        <f>SUM(N9)</f>
        <v>6215000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2"/>
  <sheetViews>
    <sheetView showGridLines="0" showZeros="0" workbookViewId="0">
      <pane ySplit="1" topLeftCell="A8" activePane="bottomLeft" state="frozen"/>
      <selection/>
      <selection pane="bottomLeft" activeCell="D14" sqref="D1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"单位名称："&amp;"昆明市官渡区云南师范大学附属世纪金源文锦学校"</f>
        <v>单位名称：昆明市官渡区云南师范大学附属世纪金源文锦学校</v>
      </c>
      <c r="O4" s="45" t="s">
        <v>1</v>
      </c>
    </row>
    <row r="5" ht="27" customHeight="1" spans="1:15">
      <c r="A5" s="177" t="s">
        <v>73</v>
      </c>
      <c r="B5" s="177" t="s">
        <v>74</v>
      </c>
      <c r="C5" s="177" t="s">
        <v>56</v>
      </c>
      <c r="D5" s="178" t="s">
        <v>59</v>
      </c>
      <c r="E5" s="179"/>
      <c r="F5" s="180"/>
      <c r="G5" s="181" t="s">
        <v>60</v>
      </c>
      <c r="H5" s="181" t="s">
        <v>61</v>
      </c>
      <c r="I5" s="181" t="s">
        <v>75</v>
      </c>
      <c r="J5" s="178" t="s">
        <v>63</v>
      </c>
      <c r="K5" s="179"/>
      <c r="L5" s="179"/>
      <c r="M5" s="179"/>
      <c r="N5" s="187"/>
      <c r="O5" s="188"/>
    </row>
    <row r="6" ht="42" customHeight="1" spans="1:15">
      <c r="A6" s="182"/>
      <c r="B6" s="182"/>
      <c r="C6" s="183"/>
      <c r="D6" s="184" t="s">
        <v>58</v>
      </c>
      <c r="E6" s="184" t="s">
        <v>76</v>
      </c>
      <c r="F6" s="184" t="s">
        <v>77</v>
      </c>
      <c r="G6" s="183"/>
      <c r="H6" s="183"/>
      <c r="I6" s="189"/>
      <c r="J6" s="184" t="s">
        <v>58</v>
      </c>
      <c r="K6" s="170" t="s">
        <v>78</v>
      </c>
      <c r="L6" s="170" t="s">
        <v>79</v>
      </c>
      <c r="M6" s="170" t="s">
        <v>80</v>
      </c>
      <c r="N6" s="170" t="s">
        <v>81</v>
      </c>
      <c r="O6" s="170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1" t="s">
        <v>96</v>
      </c>
      <c r="O7" s="55" t="s">
        <v>97</v>
      </c>
    </row>
    <row r="8" ht="21" customHeight="1" spans="1:15">
      <c r="A8" s="29" t="s">
        <v>98</v>
      </c>
      <c r="B8" s="29" t="s">
        <v>99</v>
      </c>
      <c r="C8" s="79">
        <f>C9</f>
        <v>7125324.48</v>
      </c>
      <c r="D8" s="79">
        <f>D9</f>
        <v>910324.48</v>
      </c>
      <c r="E8" s="79">
        <f>E9</f>
        <v>896724.48</v>
      </c>
      <c r="F8" s="79">
        <f>F9</f>
        <v>13600</v>
      </c>
      <c r="G8" s="79"/>
      <c r="H8" s="79"/>
      <c r="I8" s="79"/>
      <c r="J8" s="79">
        <f>J9</f>
        <v>6215000</v>
      </c>
      <c r="K8" s="79"/>
      <c r="L8" s="79"/>
      <c r="M8" s="79"/>
      <c r="N8" s="79"/>
      <c r="O8" s="145">
        <f>SUM(O9)</f>
        <v>6215000</v>
      </c>
    </row>
    <row r="9" ht="21" customHeight="1" spans="1:15">
      <c r="A9" s="166" t="s">
        <v>100</v>
      </c>
      <c r="B9" s="166" t="s">
        <v>101</v>
      </c>
      <c r="C9" s="79">
        <f>SUM(D9,J9)</f>
        <v>7125324.48</v>
      </c>
      <c r="D9" s="79">
        <f>SUM(E9:F9)</f>
        <v>910324.48</v>
      </c>
      <c r="E9" s="185">
        <v>896724.48</v>
      </c>
      <c r="F9" s="145">
        <v>13600</v>
      </c>
      <c r="G9" s="79"/>
      <c r="H9" s="79"/>
      <c r="I9" s="79"/>
      <c r="J9" s="79">
        <f>SUM(K9:O9)</f>
        <v>6215000</v>
      </c>
      <c r="K9" s="79"/>
      <c r="L9" s="79"/>
      <c r="M9" s="79"/>
      <c r="N9" s="79"/>
      <c r="O9" s="145">
        <v>6215000</v>
      </c>
    </row>
    <row r="10" ht="21" customHeight="1" spans="1:15">
      <c r="A10" s="167" t="s">
        <v>102</v>
      </c>
      <c r="B10" s="167" t="s">
        <v>103</v>
      </c>
      <c r="C10" s="79">
        <f>SUM(D10,J10)</f>
        <v>7125324.48</v>
      </c>
      <c r="D10" s="79">
        <f>SUM(E10:F10)</f>
        <v>910324.48</v>
      </c>
      <c r="E10" s="185">
        <v>896724.48</v>
      </c>
      <c r="F10" s="145">
        <v>13600</v>
      </c>
      <c r="G10" s="79"/>
      <c r="H10" s="79"/>
      <c r="I10" s="79"/>
      <c r="J10" s="79">
        <f>SUM(K10:O10)</f>
        <v>6215000</v>
      </c>
      <c r="K10" s="79"/>
      <c r="L10" s="79"/>
      <c r="M10" s="79"/>
      <c r="N10" s="79"/>
      <c r="O10" s="145">
        <v>6215000</v>
      </c>
    </row>
    <row r="11" ht="21" customHeight="1" spans="1:15">
      <c r="A11" s="186" t="s">
        <v>56</v>
      </c>
      <c r="B11" s="34"/>
      <c r="C11" s="79">
        <f>SUM(C8)</f>
        <v>7125324.48</v>
      </c>
      <c r="D11" s="79">
        <f>SUM(D8)</f>
        <v>910324.48</v>
      </c>
      <c r="E11" s="79">
        <f>SUM(E8)</f>
        <v>896724.48</v>
      </c>
      <c r="F11" s="79">
        <f>SUM(F8)</f>
        <v>13600</v>
      </c>
      <c r="G11" s="79"/>
      <c r="H11" s="79"/>
      <c r="I11" s="79"/>
      <c r="J11" s="79">
        <f>SUM(J8)</f>
        <v>6215000</v>
      </c>
      <c r="K11" s="79"/>
      <c r="L11" s="79"/>
      <c r="M11" s="79"/>
      <c r="N11" s="79"/>
      <c r="O11" s="79">
        <f>SUM(O8)</f>
        <v>6215000</v>
      </c>
    </row>
    <row r="12" customHeight="1" spans="3:3">
      <c r="C12" t="s">
        <v>104</v>
      </c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C23" sqref="C23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105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"单位名称："&amp;"昆明市官渡区云南师范大学附属世纪金源文锦学校"</f>
        <v>单位名称：昆明市官渡区云南师范大学附属世纪金源文锦学校</v>
      </c>
      <c r="B4" s="169"/>
      <c r="D4" s="45" t="s">
        <v>1</v>
      </c>
    </row>
    <row r="5" ht="17.25" customHeight="1" spans="1:4">
      <c r="A5" s="170" t="s">
        <v>2</v>
      </c>
      <c r="B5" s="171"/>
      <c r="C5" s="170" t="s">
        <v>3</v>
      </c>
      <c r="D5" s="171"/>
    </row>
    <row r="6" ht="18.75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6.5" customHeight="1" spans="1:4">
      <c r="A7" s="172" t="s">
        <v>106</v>
      </c>
      <c r="B7" s="79"/>
      <c r="C7" s="172" t="s">
        <v>107</v>
      </c>
      <c r="D7" s="79"/>
    </row>
    <row r="8" ht="16.5" customHeight="1" spans="1:4">
      <c r="A8" s="172" t="s">
        <v>108</v>
      </c>
      <c r="B8" s="173">
        <v>910324.48</v>
      </c>
      <c r="C8" s="172" t="s">
        <v>109</v>
      </c>
      <c r="D8" s="79"/>
    </row>
    <row r="9" ht="16.5" customHeight="1" spans="1:4">
      <c r="A9" s="172" t="s">
        <v>110</v>
      </c>
      <c r="B9" s="79"/>
      <c r="C9" s="172" t="s">
        <v>111</v>
      </c>
      <c r="D9" s="79"/>
    </row>
    <row r="10" ht="16.5" customHeight="1" spans="1:4">
      <c r="A10" s="172" t="s">
        <v>112</v>
      </c>
      <c r="B10" s="79"/>
      <c r="C10" s="172" t="s">
        <v>113</v>
      </c>
      <c r="D10" s="79"/>
    </row>
    <row r="11" ht="16.5" customHeight="1" spans="1:4">
      <c r="A11" s="172" t="s">
        <v>114</v>
      </c>
      <c r="B11" s="79"/>
      <c r="C11" s="172" t="s">
        <v>115</v>
      </c>
      <c r="D11" s="79"/>
    </row>
    <row r="12" ht="16.5" customHeight="1" spans="1:4">
      <c r="A12" s="172" t="s">
        <v>108</v>
      </c>
      <c r="B12" s="79"/>
      <c r="C12" s="172" t="s">
        <v>116</v>
      </c>
      <c r="D12" s="173">
        <v>910324.48</v>
      </c>
    </row>
    <row r="13" ht="16.5" customHeight="1" spans="1:4">
      <c r="A13" s="174" t="s">
        <v>110</v>
      </c>
      <c r="B13" s="79"/>
      <c r="C13" s="68" t="s">
        <v>117</v>
      </c>
      <c r="D13" s="79"/>
    </row>
    <row r="14" ht="16.5" customHeight="1" spans="1:4">
      <c r="A14" s="174" t="s">
        <v>112</v>
      </c>
      <c r="B14" s="79"/>
      <c r="C14" s="68" t="s">
        <v>118</v>
      </c>
      <c r="D14" s="79"/>
    </row>
    <row r="15" ht="16.5" customHeight="1" spans="1:4">
      <c r="A15" s="175"/>
      <c r="B15" s="79"/>
      <c r="C15" s="68" t="s">
        <v>119</v>
      </c>
      <c r="D15" s="79"/>
    </row>
    <row r="16" ht="16.5" customHeight="1" spans="1:4">
      <c r="A16" s="175"/>
      <c r="B16" s="79"/>
      <c r="C16" s="68" t="s">
        <v>120</v>
      </c>
      <c r="D16" s="79"/>
    </row>
    <row r="17" ht="16.5" customHeight="1" spans="1:4">
      <c r="A17" s="175"/>
      <c r="B17" s="79"/>
      <c r="C17" s="68" t="s">
        <v>121</v>
      </c>
      <c r="D17" s="79"/>
    </row>
    <row r="18" ht="16.5" customHeight="1" spans="1:4">
      <c r="A18" s="175"/>
      <c r="B18" s="79"/>
      <c r="C18" s="68" t="s">
        <v>122</v>
      </c>
      <c r="D18" s="79"/>
    </row>
    <row r="19" ht="16.5" customHeight="1" spans="1:4">
      <c r="A19" s="175"/>
      <c r="B19" s="79"/>
      <c r="C19" s="68" t="s">
        <v>123</v>
      </c>
      <c r="D19" s="79"/>
    </row>
    <row r="20" ht="16.5" customHeight="1" spans="1:4">
      <c r="A20" s="175"/>
      <c r="B20" s="79"/>
      <c r="C20" s="68" t="s">
        <v>124</v>
      </c>
      <c r="D20" s="79"/>
    </row>
    <row r="21" ht="16.5" customHeight="1" spans="1:4">
      <c r="A21" s="175"/>
      <c r="B21" s="79"/>
      <c r="C21" s="68" t="s">
        <v>125</v>
      </c>
      <c r="D21" s="79"/>
    </row>
    <row r="22" ht="16.5" customHeight="1" spans="1:4">
      <c r="A22" s="175"/>
      <c r="B22" s="79"/>
      <c r="C22" s="68" t="s">
        <v>126</v>
      </c>
      <c r="D22" s="79"/>
    </row>
    <row r="23" ht="16.5" customHeight="1" spans="1:4">
      <c r="A23" s="175"/>
      <c r="B23" s="79"/>
      <c r="C23" s="68" t="s">
        <v>127</v>
      </c>
      <c r="D23" s="79"/>
    </row>
    <row r="24" ht="16.5" customHeight="1" spans="1:4">
      <c r="A24" s="175"/>
      <c r="B24" s="79"/>
      <c r="C24" s="68" t="s">
        <v>128</v>
      </c>
      <c r="D24" s="79"/>
    </row>
    <row r="25" ht="16.5" customHeight="1" spans="1:4">
      <c r="A25" s="175"/>
      <c r="B25" s="79"/>
      <c r="C25" s="68" t="s">
        <v>129</v>
      </c>
      <c r="D25" s="79"/>
    </row>
    <row r="26" ht="16.5" customHeight="1" spans="1:4">
      <c r="A26" s="175"/>
      <c r="B26" s="79"/>
      <c r="C26" s="68" t="s">
        <v>130</v>
      </c>
      <c r="D26" s="79"/>
    </row>
    <row r="27" ht="16.5" customHeight="1" spans="1:4">
      <c r="A27" s="175"/>
      <c r="B27" s="79"/>
      <c r="C27" s="68" t="s">
        <v>131</v>
      </c>
      <c r="D27" s="79"/>
    </row>
    <row r="28" ht="16.5" customHeight="1" spans="1:4">
      <c r="A28" s="175"/>
      <c r="B28" s="79"/>
      <c r="C28" s="68" t="s">
        <v>132</v>
      </c>
      <c r="D28" s="79"/>
    </row>
    <row r="29" ht="16.5" customHeight="1" spans="1:4">
      <c r="A29" s="175"/>
      <c r="B29" s="79"/>
      <c r="C29" s="68" t="s">
        <v>133</v>
      </c>
      <c r="D29" s="79"/>
    </row>
    <row r="30" ht="16.5" customHeight="1" spans="1:4">
      <c r="A30" s="175"/>
      <c r="B30" s="79"/>
      <c r="C30" s="68" t="s">
        <v>134</v>
      </c>
      <c r="D30" s="79"/>
    </row>
    <row r="31" ht="16.5" customHeight="1" spans="1:4">
      <c r="A31" s="175"/>
      <c r="B31" s="79"/>
      <c r="C31" s="68" t="s">
        <v>135</v>
      </c>
      <c r="D31" s="79"/>
    </row>
    <row r="32" ht="16.5" customHeight="1" spans="1:4">
      <c r="A32" s="175"/>
      <c r="B32" s="79"/>
      <c r="C32" s="174" t="s">
        <v>136</v>
      </c>
      <c r="D32" s="79"/>
    </row>
    <row r="33" ht="16.5" customHeight="1" spans="1:4">
      <c r="A33" s="175"/>
      <c r="B33" s="79"/>
      <c r="C33" s="174" t="s">
        <v>137</v>
      </c>
      <c r="D33" s="79"/>
    </row>
    <row r="34" ht="16.5" customHeight="1" spans="1:4">
      <c r="A34" s="175"/>
      <c r="B34" s="79"/>
      <c r="C34" s="29" t="s">
        <v>138</v>
      </c>
      <c r="D34" s="79"/>
    </row>
    <row r="35" ht="15" customHeight="1" spans="1:4">
      <c r="A35" s="176" t="s">
        <v>51</v>
      </c>
      <c r="B35" s="173">
        <v>910324.48</v>
      </c>
      <c r="C35" s="176" t="s">
        <v>52</v>
      </c>
      <c r="D35" s="173">
        <v>910324.48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6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 outlineLevelCol="7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1"/>
      <c r="G2" s="147" t="s">
        <v>139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"单位名称："&amp;"昆明市官渡区云南师范大学附属世纪金源文锦学校"</f>
        <v>单位名称：昆明市官渡区云南师范大学附属世纪金源文锦学校</v>
      </c>
      <c r="F4" s="123"/>
      <c r="G4" s="147" t="s">
        <v>1</v>
      </c>
    </row>
    <row r="5" ht="20.25" customHeight="1" spans="1:7">
      <c r="A5" s="163" t="s">
        <v>140</v>
      </c>
      <c r="B5" s="164"/>
      <c r="C5" s="127" t="s">
        <v>56</v>
      </c>
      <c r="D5" s="154" t="s">
        <v>76</v>
      </c>
      <c r="E5" s="12"/>
      <c r="F5" s="13"/>
      <c r="G5" s="142" t="s">
        <v>77</v>
      </c>
    </row>
    <row r="6" ht="20.25" customHeight="1" spans="1:7">
      <c r="A6" s="165" t="s">
        <v>73</v>
      </c>
      <c r="B6" s="165" t="s">
        <v>74</v>
      </c>
      <c r="C6" s="19"/>
      <c r="D6" s="132" t="s">
        <v>58</v>
      </c>
      <c r="E6" s="132" t="s">
        <v>141</v>
      </c>
      <c r="F6" s="132" t="s">
        <v>142</v>
      </c>
      <c r="G6" s="144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29" t="s">
        <v>98</v>
      </c>
      <c r="B8" s="29" t="s">
        <v>99</v>
      </c>
      <c r="C8" s="79">
        <f>SUM(D8,G8)</f>
        <v>910324.48</v>
      </c>
      <c r="D8" s="79">
        <f>SUM(E8:F8)</f>
        <v>896724.48</v>
      </c>
      <c r="E8" s="79">
        <v>870000.48</v>
      </c>
      <c r="F8" s="79">
        <v>26724</v>
      </c>
      <c r="G8" s="79">
        <f>G9</f>
        <v>13600</v>
      </c>
    </row>
    <row r="9" ht="18" customHeight="1" spans="1:7">
      <c r="A9" s="166" t="s">
        <v>100</v>
      </c>
      <c r="B9" s="166" t="s">
        <v>101</v>
      </c>
      <c r="C9" s="79">
        <f>SUM(D9,G9)</f>
        <v>910324.48</v>
      </c>
      <c r="D9" s="79">
        <f>SUM(E9:F9)</f>
        <v>896724.48</v>
      </c>
      <c r="E9" s="79">
        <v>870000.48</v>
      </c>
      <c r="F9" s="79">
        <v>26724</v>
      </c>
      <c r="G9" s="145">
        <v>13600</v>
      </c>
    </row>
    <row r="10" ht="18" customHeight="1" spans="1:7">
      <c r="A10" s="167" t="s">
        <v>102</v>
      </c>
      <c r="B10" s="167" t="s">
        <v>103</v>
      </c>
      <c r="C10" s="79">
        <f>SUM(D10,G10)</f>
        <v>910324.48</v>
      </c>
      <c r="D10" s="79">
        <f>SUM(E10:F10)</f>
        <v>896724.48</v>
      </c>
      <c r="E10" s="79">
        <v>870000.48</v>
      </c>
      <c r="F10" s="79">
        <v>26724</v>
      </c>
      <c r="G10" s="145">
        <v>13600</v>
      </c>
    </row>
    <row r="11" ht="18" customHeight="1" spans="1:7">
      <c r="A11" s="78" t="s">
        <v>143</v>
      </c>
      <c r="B11" s="168" t="s">
        <v>143</v>
      </c>
      <c r="C11" s="79">
        <f>SUM(C8)</f>
        <v>910324.48</v>
      </c>
      <c r="D11" s="79">
        <f>SUM(D8)</f>
        <v>896724.48</v>
      </c>
      <c r="E11" s="79">
        <f>SUM(E8)</f>
        <v>870000.48</v>
      </c>
      <c r="F11" s="79">
        <f>SUM(F8)</f>
        <v>26724</v>
      </c>
      <c r="G11" s="79">
        <f>SUM(G8)</f>
        <v>13600</v>
      </c>
    </row>
    <row r="16" customHeight="1" spans="8:8">
      <c r="H16" t="s">
        <v>144</v>
      </c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9" t="s">
        <v>145</v>
      </c>
    </row>
    <row r="3" ht="41.25" customHeight="1" spans="1:6">
      <c r="A3" s="16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1" t="str">
        <f>"单位名称："&amp;"昆明市官渡区云南师范大学附属世纪金源文锦学校"</f>
        <v>单位名称：昆明市官渡区云南师范大学附属世纪金源文锦学校</v>
      </c>
      <c r="B4" s="161"/>
      <c r="D4" s="42"/>
      <c r="E4" s="41"/>
      <c r="F4" s="63" t="s">
        <v>1</v>
      </c>
    </row>
    <row r="5" ht="27" customHeight="1" spans="1:6">
      <c r="A5" s="46" t="s">
        <v>146</v>
      </c>
      <c r="B5" s="46" t="s">
        <v>147</v>
      </c>
      <c r="C5" s="48" t="s">
        <v>148</v>
      </c>
      <c r="D5" s="46"/>
      <c r="E5" s="47"/>
      <c r="F5" s="46" t="s">
        <v>149</v>
      </c>
    </row>
    <row r="6" ht="28.5" customHeight="1" spans="1:6">
      <c r="A6" s="162"/>
      <c r="B6" s="50"/>
      <c r="C6" s="47" t="s">
        <v>58</v>
      </c>
      <c r="D6" s="47" t="s">
        <v>150</v>
      </c>
      <c r="E6" s="47" t="s">
        <v>151</v>
      </c>
      <c r="F6" s="49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9"/>
      <c r="B8" s="79"/>
      <c r="C8" s="79"/>
      <c r="D8" s="79"/>
      <c r="E8" s="79"/>
      <c r="F8" s="79"/>
    </row>
    <row r="9" ht="16" customHeight="1" spans="1:1">
      <c r="A9" t="s">
        <v>152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4"/>
  <sheetViews>
    <sheetView showZeros="0" topLeftCell="B1" workbookViewId="0">
      <pane ySplit="1" topLeftCell="A2" activePane="bottomLeft" state="frozen"/>
      <selection/>
      <selection pane="bottomLeft" activeCell="I14" sqref="I14"/>
    </sheetView>
  </sheetViews>
  <sheetFormatPr defaultColWidth="9.14166666666667" defaultRowHeight="14.25" customHeight="1"/>
  <cols>
    <col min="1" max="1" width="19.75" customWidth="1"/>
    <col min="2" max="2" width="34.75" customWidth="1"/>
    <col min="3" max="3" width="17.25" customWidth="1"/>
    <col min="4" max="4" width="20.375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8"/>
      <c r="E2" s="149"/>
      <c r="F2" s="149"/>
      <c r="G2" s="149"/>
      <c r="H2" s="149"/>
      <c r="I2" s="84"/>
      <c r="J2" s="84"/>
      <c r="K2" s="84"/>
      <c r="L2" s="84"/>
      <c r="M2" s="84"/>
      <c r="N2" s="84"/>
      <c r="R2" s="84"/>
      <c r="V2" s="148"/>
      <c r="X2" s="3" t="s">
        <v>153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"单位名称："&amp;"昆明市官渡区云南师范大学附属世纪金源文锦学校"</f>
        <v>单位名称：昆明市官渡区云南师范大学附属世纪金源文锦学校</v>
      </c>
      <c r="B4" s="6"/>
      <c r="C4" s="150"/>
      <c r="D4" s="150"/>
      <c r="E4" s="150"/>
      <c r="F4" s="150"/>
      <c r="G4" s="150"/>
      <c r="H4" s="150"/>
      <c r="I4" s="86"/>
      <c r="J4" s="86"/>
      <c r="K4" s="86"/>
      <c r="L4" s="86"/>
      <c r="M4" s="86"/>
      <c r="N4" s="86"/>
      <c r="O4" s="7"/>
      <c r="P4" s="7"/>
      <c r="Q4" s="7"/>
      <c r="R4" s="86"/>
      <c r="V4" s="148"/>
      <c r="X4" s="3" t="s">
        <v>1</v>
      </c>
    </row>
    <row r="5" ht="18" customHeight="1" spans="1:24">
      <c r="A5" s="9" t="s">
        <v>154</v>
      </c>
      <c r="B5" s="9" t="s">
        <v>155</v>
      </c>
      <c r="C5" s="9" t="s">
        <v>156</v>
      </c>
      <c r="D5" s="9" t="s">
        <v>157</v>
      </c>
      <c r="E5" s="9" t="s">
        <v>158</v>
      </c>
      <c r="F5" s="9" t="s">
        <v>159</v>
      </c>
      <c r="G5" s="9" t="s">
        <v>160</v>
      </c>
      <c r="H5" s="9" t="s">
        <v>161</v>
      </c>
      <c r="I5" s="154" t="s">
        <v>162</v>
      </c>
      <c r="J5" s="81" t="s">
        <v>162</v>
      </c>
      <c r="K5" s="81"/>
      <c r="L5" s="81"/>
      <c r="M5" s="81"/>
      <c r="N5" s="81"/>
      <c r="O5" s="12"/>
      <c r="P5" s="12"/>
      <c r="Q5" s="12"/>
      <c r="R5" s="102" t="s">
        <v>62</v>
      </c>
      <c r="S5" s="81" t="s">
        <v>63</v>
      </c>
      <c r="T5" s="81"/>
      <c r="U5" s="81"/>
      <c r="V5" s="81"/>
      <c r="W5" s="81"/>
      <c r="X5" s="82"/>
    </row>
    <row r="6" ht="18" customHeight="1" spans="1:24">
      <c r="A6" s="14"/>
      <c r="B6" s="28"/>
      <c r="C6" s="129"/>
      <c r="D6" s="14"/>
      <c r="E6" s="14"/>
      <c r="F6" s="14"/>
      <c r="G6" s="14"/>
      <c r="H6" s="14"/>
      <c r="I6" s="127" t="s">
        <v>163</v>
      </c>
      <c r="J6" s="154" t="s">
        <v>59</v>
      </c>
      <c r="K6" s="81"/>
      <c r="L6" s="81"/>
      <c r="M6" s="81"/>
      <c r="N6" s="82"/>
      <c r="O6" s="11" t="s">
        <v>164</v>
      </c>
      <c r="P6" s="12"/>
      <c r="Q6" s="13"/>
      <c r="R6" s="9" t="s">
        <v>62</v>
      </c>
      <c r="S6" s="154" t="s">
        <v>63</v>
      </c>
      <c r="T6" s="102" t="s">
        <v>65</v>
      </c>
      <c r="U6" s="81" t="s">
        <v>63</v>
      </c>
      <c r="V6" s="102" t="s">
        <v>67</v>
      </c>
      <c r="W6" s="102" t="s">
        <v>68</v>
      </c>
      <c r="X6" s="158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5" t="s">
        <v>165</v>
      </c>
      <c r="K7" s="9" t="s">
        <v>166</v>
      </c>
      <c r="L7" s="9" t="s">
        <v>167</v>
      </c>
      <c r="M7" s="9" t="s">
        <v>168</v>
      </c>
      <c r="N7" s="9" t="s">
        <v>169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170</v>
      </c>
      <c r="V7" s="9" t="s">
        <v>67</v>
      </c>
      <c r="W7" s="9" t="s">
        <v>68</v>
      </c>
      <c r="X7" s="9" t="s">
        <v>69</v>
      </c>
    </row>
    <row r="8" ht="37.5" customHeight="1" spans="1:24">
      <c r="A8" s="151"/>
      <c r="B8" s="19"/>
      <c r="C8" s="151"/>
      <c r="D8" s="151"/>
      <c r="E8" s="151"/>
      <c r="F8" s="151"/>
      <c r="G8" s="151"/>
      <c r="H8" s="151"/>
      <c r="I8" s="151"/>
      <c r="J8" s="156" t="s">
        <v>58</v>
      </c>
      <c r="K8" s="17" t="s">
        <v>171</v>
      </c>
      <c r="L8" s="17" t="s">
        <v>167</v>
      </c>
      <c r="M8" s="17" t="s">
        <v>168</v>
      </c>
      <c r="N8" s="17" t="s">
        <v>169</v>
      </c>
      <c r="O8" s="17" t="s">
        <v>167</v>
      </c>
      <c r="P8" s="17" t="s">
        <v>168</v>
      </c>
      <c r="Q8" s="17" t="s">
        <v>169</v>
      </c>
      <c r="R8" s="17" t="s">
        <v>62</v>
      </c>
      <c r="S8" s="17" t="s">
        <v>58</v>
      </c>
      <c r="T8" s="17" t="s">
        <v>65</v>
      </c>
      <c r="U8" s="17" t="s">
        <v>170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14" t="s">
        <v>172</v>
      </c>
      <c r="B10" s="114" t="s">
        <v>71</v>
      </c>
      <c r="C10" s="138" t="s">
        <v>173</v>
      </c>
      <c r="D10" s="114" t="s">
        <v>174</v>
      </c>
      <c r="E10" s="114" t="s">
        <v>102</v>
      </c>
      <c r="F10" s="114" t="s">
        <v>103</v>
      </c>
      <c r="G10" s="114" t="s">
        <v>175</v>
      </c>
      <c r="H10" s="114" t="s">
        <v>176</v>
      </c>
      <c r="I10" s="157">
        <v>6324</v>
      </c>
      <c r="J10" s="157">
        <v>6324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14" t="s">
        <v>172</v>
      </c>
      <c r="B11" s="114" t="s">
        <v>71</v>
      </c>
      <c r="C11" s="138" t="s">
        <v>177</v>
      </c>
      <c r="D11" s="114" t="s">
        <v>178</v>
      </c>
      <c r="E11" s="114" t="s">
        <v>102</v>
      </c>
      <c r="F11" s="114" t="s">
        <v>103</v>
      </c>
      <c r="G11" s="114" t="s">
        <v>179</v>
      </c>
      <c r="H11" s="114" t="s">
        <v>180</v>
      </c>
      <c r="I11" s="157">
        <v>870000.48</v>
      </c>
      <c r="J11" s="157">
        <v>870000.48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14" t="s">
        <v>172</v>
      </c>
      <c r="B12" s="114" t="s">
        <v>71</v>
      </c>
      <c r="C12" s="138" t="s">
        <v>181</v>
      </c>
      <c r="D12" s="114" t="s">
        <v>182</v>
      </c>
      <c r="E12" s="114" t="s">
        <v>102</v>
      </c>
      <c r="F12" s="114" t="s">
        <v>103</v>
      </c>
      <c r="G12" s="114" t="s">
        <v>175</v>
      </c>
      <c r="H12" s="114" t="s">
        <v>176</v>
      </c>
      <c r="I12" s="157">
        <v>10400</v>
      </c>
      <c r="J12" s="157">
        <v>10400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14" t="s">
        <v>172</v>
      </c>
      <c r="B13" s="114" t="s">
        <v>71</v>
      </c>
      <c r="C13" s="138" t="s">
        <v>181</v>
      </c>
      <c r="D13" s="114" t="s">
        <v>182</v>
      </c>
      <c r="E13" s="114" t="s">
        <v>102</v>
      </c>
      <c r="F13" s="114" t="s">
        <v>103</v>
      </c>
      <c r="G13" s="114" t="s">
        <v>183</v>
      </c>
      <c r="H13" s="114" t="s">
        <v>184</v>
      </c>
      <c r="I13" s="157">
        <v>10000</v>
      </c>
      <c r="J13" s="157">
        <v>10000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17.25" customHeight="1" spans="1:24">
      <c r="A14" s="32" t="s">
        <v>143</v>
      </c>
      <c r="B14" s="33"/>
      <c r="C14" s="152"/>
      <c r="D14" s="152"/>
      <c r="E14" s="152"/>
      <c r="F14" s="152"/>
      <c r="G14" s="152"/>
      <c r="H14" s="153"/>
      <c r="I14" s="79">
        <f>SUM(I10:I13)</f>
        <v>896724.48</v>
      </c>
      <c r="J14" s="79">
        <f>SUM(J10:J13)</f>
        <v>896724.48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</sheetData>
  <mergeCells count="31">
    <mergeCell ref="A3:X3"/>
    <mergeCell ref="A4:H4"/>
    <mergeCell ref="I5:X5"/>
    <mergeCell ref="J6:N6"/>
    <mergeCell ref="O6:Q6"/>
    <mergeCell ref="S6:X6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pane ySplit="1" topLeftCell="A2" activePane="bottomLeft" state="frozen"/>
      <selection/>
      <selection pane="bottomLeft" activeCell="J24" sqref="J24"/>
    </sheetView>
  </sheetViews>
  <sheetFormatPr defaultColWidth="9.14166666666667" defaultRowHeight="14.25" customHeight="1"/>
  <cols>
    <col min="1" max="1" width="12.75" customWidth="1"/>
    <col min="2" max="2" width="17.25" customWidth="1"/>
    <col min="3" max="3" width="23.625" customWidth="1"/>
    <col min="4" max="4" width="33.7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7" t="s">
        <v>185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"单位名称："&amp;"昆明市官渡区云南师范大学附属世纪金源文锦学校"</f>
        <v>单位名称：昆明市官渡区云南师范大学附属世纪金源文锦学校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20" t="s">
        <v>1</v>
      </c>
    </row>
    <row r="5" ht="21.75" customHeight="1" spans="1:23">
      <c r="A5" s="9" t="s">
        <v>186</v>
      </c>
      <c r="B5" s="10" t="s">
        <v>156</v>
      </c>
      <c r="C5" s="9" t="s">
        <v>157</v>
      </c>
      <c r="D5" s="9" t="s">
        <v>187</v>
      </c>
      <c r="E5" s="10" t="s">
        <v>158</v>
      </c>
      <c r="F5" s="10" t="s">
        <v>159</v>
      </c>
      <c r="G5" s="10" t="s">
        <v>188</v>
      </c>
      <c r="H5" s="10" t="s">
        <v>189</v>
      </c>
      <c r="I5" s="27" t="s">
        <v>56</v>
      </c>
      <c r="J5" s="11" t="s">
        <v>190</v>
      </c>
      <c r="K5" s="12"/>
      <c r="L5" s="12"/>
      <c r="M5" s="13"/>
      <c r="N5" s="11" t="s">
        <v>164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1" t="s">
        <v>59</v>
      </c>
      <c r="K6" s="142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170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3" t="s">
        <v>58</v>
      </c>
      <c r="K7" s="14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191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21" t="s">
        <v>192</v>
      </c>
      <c r="B10" s="138" t="s">
        <v>193</v>
      </c>
      <c r="C10" s="139" t="s">
        <v>194</v>
      </c>
      <c r="D10" s="68" t="s">
        <v>71</v>
      </c>
      <c r="E10" s="21" t="s">
        <v>102</v>
      </c>
      <c r="F10" s="21" t="s">
        <v>103</v>
      </c>
      <c r="G10" s="21" t="s">
        <v>195</v>
      </c>
      <c r="H10" s="21" t="s">
        <v>196</v>
      </c>
      <c r="I10" s="79">
        <f>SUM(J10,R10)</f>
        <v>13600</v>
      </c>
      <c r="J10" s="145">
        <v>13600</v>
      </c>
      <c r="K10" s="145">
        <v>13600</v>
      </c>
      <c r="L10" s="79"/>
      <c r="M10" s="79"/>
      <c r="N10" s="79"/>
      <c r="O10" s="79"/>
      <c r="P10" s="79"/>
      <c r="Q10" s="79"/>
      <c r="R10" s="79">
        <f>SUM(S10:W10)</f>
        <v>0</v>
      </c>
      <c r="S10" s="79"/>
      <c r="T10" s="79"/>
      <c r="U10" s="79"/>
      <c r="V10" s="79"/>
      <c r="W10" s="79"/>
    </row>
    <row r="11" ht="21.75" customHeight="1" spans="1:23">
      <c r="A11" s="21" t="s">
        <v>192</v>
      </c>
      <c r="B11" s="138" t="s">
        <v>197</v>
      </c>
      <c r="C11" s="139" t="s">
        <v>198</v>
      </c>
      <c r="D11" s="140" t="s">
        <v>71</v>
      </c>
      <c r="E11" s="21" t="s">
        <v>102</v>
      </c>
      <c r="F11" s="21" t="s">
        <v>103</v>
      </c>
      <c r="G11" s="21" t="s">
        <v>195</v>
      </c>
      <c r="H11" s="21" t="s">
        <v>196</v>
      </c>
      <c r="I11" s="79">
        <f t="shared" ref="I11:I20" si="0">SUM(J11,R11)</f>
        <v>200000</v>
      </c>
      <c r="J11" s="79"/>
      <c r="K11" s="79"/>
      <c r="L11" s="79"/>
      <c r="M11" s="79"/>
      <c r="N11" s="79"/>
      <c r="O11" s="79"/>
      <c r="P11" s="79"/>
      <c r="Q11" s="79"/>
      <c r="R11" s="79">
        <f t="shared" ref="R11:R20" si="1">SUM(S11:W11)</f>
        <v>200000</v>
      </c>
      <c r="S11" s="79"/>
      <c r="T11" s="79"/>
      <c r="U11" s="79"/>
      <c r="V11" s="79"/>
      <c r="W11" s="145">
        <v>200000</v>
      </c>
    </row>
    <row r="12" ht="21.75" customHeight="1" spans="1:23">
      <c r="A12" s="21" t="s">
        <v>192</v>
      </c>
      <c r="B12" s="138" t="s">
        <v>199</v>
      </c>
      <c r="C12" s="139" t="s">
        <v>200</v>
      </c>
      <c r="D12" s="140" t="s">
        <v>71</v>
      </c>
      <c r="E12" s="21" t="s">
        <v>102</v>
      </c>
      <c r="F12" s="21" t="s">
        <v>103</v>
      </c>
      <c r="G12" s="21" t="s">
        <v>175</v>
      </c>
      <c r="H12" s="21" t="s">
        <v>176</v>
      </c>
      <c r="I12" s="79">
        <f t="shared" si="0"/>
        <v>15000</v>
      </c>
      <c r="J12" s="79"/>
      <c r="K12" s="79"/>
      <c r="L12" s="79"/>
      <c r="M12" s="79"/>
      <c r="N12" s="79"/>
      <c r="O12" s="79"/>
      <c r="P12" s="79"/>
      <c r="Q12" s="79"/>
      <c r="R12" s="79">
        <f t="shared" si="1"/>
        <v>15000</v>
      </c>
      <c r="S12" s="79"/>
      <c r="T12" s="79"/>
      <c r="U12" s="79"/>
      <c r="V12" s="79"/>
      <c r="W12" s="145">
        <v>15000</v>
      </c>
    </row>
    <row r="13" ht="21.75" customHeight="1" spans="1:23">
      <c r="A13" s="21" t="s">
        <v>201</v>
      </c>
      <c r="B13" s="138" t="s">
        <v>202</v>
      </c>
      <c r="C13" s="139" t="s">
        <v>203</v>
      </c>
      <c r="D13" s="140" t="s">
        <v>71</v>
      </c>
      <c r="E13" s="21" t="s">
        <v>102</v>
      </c>
      <c r="F13" s="21" t="s">
        <v>103</v>
      </c>
      <c r="G13" s="21" t="s">
        <v>204</v>
      </c>
      <c r="H13" s="21" t="s">
        <v>205</v>
      </c>
      <c r="I13" s="79">
        <f t="shared" si="0"/>
        <v>220000</v>
      </c>
      <c r="J13" s="79"/>
      <c r="K13" s="79"/>
      <c r="L13" s="79"/>
      <c r="M13" s="79"/>
      <c r="N13" s="79"/>
      <c r="O13" s="79"/>
      <c r="P13" s="79"/>
      <c r="Q13" s="79"/>
      <c r="R13" s="79">
        <f t="shared" si="1"/>
        <v>220000</v>
      </c>
      <c r="S13" s="79"/>
      <c r="T13" s="79"/>
      <c r="U13" s="79"/>
      <c r="V13" s="79"/>
      <c r="W13" s="145">
        <v>220000</v>
      </c>
    </row>
    <row r="14" ht="21.75" customHeight="1" spans="1:23">
      <c r="A14" s="21" t="s">
        <v>201</v>
      </c>
      <c r="B14" s="138" t="s">
        <v>202</v>
      </c>
      <c r="C14" s="139" t="s">
        <v>203</v>
      </c>
      <c r="D14" s="140" t="s">
        <v>71</v>
      </c>
      <c r="E14" s="21" t="s">
        <v>102</v>
      </c>
      <c r="F14" s="21" t="s">
        <v>103</v>
      </c>
      <c r="G14" s="21" t="s">
        <v>206</v>
      </c>
      <c r="H14" s="21" t="s">
        <v>207</v>
      </c>
      <c r="I14" s="79">
        <f t="shared" si="0"/>
        <v>600000</v>
      </c>
      <c r="J14" s="79"/>
      <c r="K14" s="79"/>
      <c r="L14" s="79"/>
      <c r="M14" s="79"/>
      <c r="N14" s="79"/>
      <c r="O14" s="79"/>
      <c r="P14" s="79"/>
      <c r="Q14" s="79"/>
      <c r="R14" s="79">
        <f t="shared" si="1"/>
        <v>600000</v>
      </c>
      <c r="S14" s="79"/>
      <c r="T14" s="79"/>
      <c r="U14" s="79"/>
      <c r="V14" s="79"/>
      <c r="W14" s="145">
        <v>600000</v>
      </c>
    </row>
    <row r="15" ht="21.75" customHeight="1" spans="1:23">
      <c r="A15" s="21" t="s">
        <v>201</v>
      </c>
      <c r="B15" s="138" t="s">
        <v>202</v>
      </c>
      <c r="C15" s="139" t="s">
        <v>203</v>
      </c>
      <c r="D15" s="140" t="s">
        <v>71</v>
      </c>
      <c r="E15" s="21" t="s">
        <v>102</v>
      </c>
      <c r="F15" s="21" t="s">
        <v>103</v>
      </c>
      <c r="G15" s="21" t="s">
        <v>208</v>
      </c>
      <c r="H15" s="21" t="s">
        <v>209</v>
      </c>
      <c r="I15" s="79">
        <f t="shared" si="0"/>
        <v>2000000</v>
      </c>
      <c r="J15" s="79"/>
      <c r="K15" s="79"/>
      <c r="L15" s="79"/>
      <c r="M15" s="79"/>
      <c r="N15" s="79"/>
      <c r="O15" s="79"/>
      <c r="P15" s="79"/>
      <c r="Q15" s="79"/>
      <c r="R15" s="79">
        <f t="shared" si="1"/>
        <v>2000000</v>
      </c>
      <c r="S15" s="79"/>
      <c r="T15" s="79"/>
      <c r="U15" s="79"/>
      <c r="V15" s="79"/>
      <c r="W15" s="145">
        <v>2000000</v>
      </c>
    </row>
    <row r="16" ht="21.75" customHeight="1" spans="1:23">
      <c r="A16" s="21" t="s">
        <v>201</v>
      </c>
      <c r="B16" s="138" t="s">
        <v>202</v>
      </c>
      <c r="C16" s="139" t="s">
        <v>203</v>
      </c>
      <c r="D16" s="140" t="s">
        <v>71</v>
      </c>
      <c r="E16" s="21" t="s">
        <v>102</v>
      </c>
      <c r="F16" s="21" t="s">
        <v>103</v>
      </c>
      <c r="G16" s="21" t="s">
        <v>210</v>
      </c>
      <c r="H16" s="21" t="s">
        <v>211</v>
      </c>
      <c r="I16" s="79">
        <f t="shared" si="0"/>
        <v>100000</v>
      </c>
      <c r="J16" s="79"/>
      <c r="K16" s="79"/>
      <c r="L16" s="79"/>
      <c r="M16" s="79"/>
      <c r="N16" s="79"/>
      <c r="O16" s="79"/>
      <c r="P16" s="79"/>
      <c r="Q16" s="79"/>
      <c r="R16" s="79">
        <f t="shared" si="1"/>
        <v>100000</v>
      </c>
      <c r="S16" s="79"/>
      <c r="T16" s="79"/>
      <c r="U16" s="79"/>
      <c r="V16" s="79"/>
      <c r="W16" s="145">
        <v>100000</v>
      </c>
    </row>
    <row r="17" ht="21.75" customHeight="1" spans="1:23">
      <c r="A17" s="21" t="s">
        <v>201</v>
      </c>
      <c r="B17" s="138" t="s">
        <v>202</v>
      </c>
      <c r="C17" s="139" t="s">
        <v>203</v>
      </c>
      <c r="D17" s="140" t="s">
        <v>71</v>
      </c>
      <c r="E17" s="21" t="s">
        <v>102</v>
      </c>
      <c r="F17" s="21" t="s">
        <v>103</v>
      </c>
      <c r="G17" s="21" t="s">
        <v>212</v>
      </c>
      <c r="H17" s="21" t="s">
        <v>213</v>
      </c>
      <c r="I17" s="79">
        <f t="shared" si="0"/>
        <v>500000</v>
      </c>
      <c r="J17" s="79"/>
      <c r="K17" s="79"/>
      <c r="L17" s="79"/>
      <c r="M17" s="79"/>
      <c r="N17" s="79"/>
      <c r="O17" s="79"/>
      <c r="P17" s="79"/>
      <c r="Q17" s="79"/>
      <c r="R17" s="79">
        <f t="shared" si="1"/>
        <v>500000</v>
      </c>
      <c r="S17" s="79"/>
      <c r="T17" s="79"/>
      <c r="U17" s="79"/>
      <c r="V17" s="79"/>
      <c r="W17" s="145">
        <v>500000</v>
      </c>
    </row>
    <row r="18" ht="21.75" customHeight="1" spans="1:23">
      <c r="A18" s="21" t="s">
        <v>201</v>
      </c>
      <c r="B18" s="138" t="s">
        <v>202</v>
      </c>
      <c r="C18" s="139" t="s">
        <v>203</v>
      </c>
      <c r="D18" s="140" t="s">
        <v>71</v>
      </c>
      <c r="E18" s="21" t="s">
        <v>102</v>
      </c>
      <c r="F18" s="21" t="s">
        <v>103</v>
      </c>
      <c r="G18" s="21" t="s">
        <v>195</v>
      </c>
      <c r="H18" s="21" t="s">
        <v>196</v>
      </c>
      <c r="I18" s="79">
        <f t="shared" si="0"/>
        <v>100000</v>
      </c>
      <c r="J18" s="79"/>
      <c r="K18" s="79"/>
      <c r="L18" s="79"/>
      <c r="M18" s="79"/>
      <c r="N18" s="79"/>
      <c r="O18" s="79"/>
      <c r="P18" s="79"/>
      <c r="Q18" s="79"/>
      <c r="R18" s="79">
        <f t="shared" si="1"/>
        <v>100000</v>
      </c>
      <c r="S18" s="79"/>
      <c r="T18" s="79"/>
      <c r="U18" s="79"/>
      <c r="V18" s="79"/>
      <c r="W18" s="145">
        <v>100000</v>
      </c>
    </row>
    <row r="19" ht="21.75" customHeight="1" spans="1:23">
      <c r="A19" s="21" t="s">
        <v>201</v>
      </c>
      <c r="B19" s="138" t="s">
        <v>202</v>
      </c>
      <c r="C19" s="139" t="s">
        <v>203</v>
      </c>
      <c r="D19" s="140" t="s">
        <v>71</v>
      </c>
      <c r="E19" s="21" t="s">
        <v>102</v>
      </c>
      <c r="F19" s="21" t="s">
        <v>103</v>
      </c>
      <c r="G19" s="21" t="s">
        <v>214</v>
      </c>
      <c r="H19" s="21" t="s">
        <v>215</v>
      </c>
      <c r="I19" s="79">
        <f t="shared" si="0"/>
        <v>2480000</v>
      </c>
      <c r="J19" s="79"/>
      <c r="K19" s="79"/>
      <c r="L19" s="79"/>
      <c r="M19" s="79"/>
      <c r="N19" s="79"/>
      <c r="O19" s="79"/>
      <c r="P19" s="79"/>
      <c r="Q19" s="79"/>
      <c r="R19" s="79">
        <f t="shared" si="1"/>
        <v>2480000</v>
      </c>
      <c r="S19" s="79"/>
      <c r="T19" s="79"/>
      <c r="U19" s="79"/>
      <c r="V19" s="79"/>
      <c r="W19" s="145">
        <v>2480000</v>
      </c>
    </row>
    <row r="20" ht="18.75" customHeight="1" spans="1:23">
      <c r="A20" s="32" t="s">
        <v>143</v>
      </c>
      <c r="B20" s="33"/>
      <c r="C20" s="33"/>
      <c r="D20" s="33"/>
      <c r="E20" s="33"/>
      <c r="F20" s="33"/>
      <c r="G20" s="33"/>
      <c r="H20" s="34"/>
      <c r="I20" s="79">
        <f t="shared" si="0"/>
        <v>6228600</v>
      </c>
      <c r="J20" s="79">
        <f>SUM(J10:J19)</f>
        <v>13600</v>
      </c>
      <c r="K20" s="79">
        <f>SUM(K10:K19)</f>
        <v>13600</v>
      </c>
      <c r="L20" s="79"/>
      <c r="M20" s="79"/>
      <c r="N20" s="79"/>
      <c r="O20" s="79"/>
      <c r="P20" s="79"/>
      <c r="Q20" s="79"/>
      <c r="R20" s="79">
        <f t="shared" si="1"/>
        <v>6215000</v>
      </c>
      <c r="S20" s="79"/>
      <c r="T20" s="79"/>
      <c r="U20" s="79"/>
      <c r="V20" s="79"/>
      <c r="W20" s="79">
        <f>SUM(W11:W19)</f>
        <v>6215000</v>
      </c>
    </row>
    <row r="21" customHeight="1" spans="9:9">
      <c r="I21" s="146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B17" sqref="B17:B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6.375" customWidth="1"/>
    <col min="4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2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216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"单位名称："&amp;"昆明市官渡区云南师范大学附属世纪金源文锦学校"</f>
        <v>单位名称：昆明市官渡区云南师范大学附属世纪金源文锦学校</v>
      </c>
    </row>
    <row r="5" ht="44.25" customHeight="1" spans="1:10">
      <c r="A5" s="66" t="s">
        <v>157</v>
      </c>
      <c r="B5" s="66" t="s">
        <v>217</v>
      </c>
      <c r="C5" s="66" t="s">
        <v>218</v>
      </c>
      <c r="D5" s="66" t="s">
        <v>219</v>
      </c>
      <c r="E5" s="66" t="s">
        <v>220</v>
      </c>
      <c r="F5" s="67" t="s">
        <v>221</v>
      </c>
      <c r="G5" s="66" t="s">
        <v>222</v>
      </c>
      <c r="H5" s="67" t="s">
        <v>223</v>
      </c>
      <c r="I5" s="67" t="s">
        <v>224</v>
      </c>
      <c r="J5" s="66" t="s">
        <v>225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5">
        <v>6</v>
      </c>
      <c r="G6" s="135">
        <v>7</v>
      </c>
      <c r="H6" s="35">
        <v>8</v>
      </c>
      <c r="I6" s="35">
        <v>9</v>
      </c>
      <c r="J6" s="135">
        <v>10</v>
      </c>
    </row>
    <row r="7" ht="30" customHeight="1" spans="1:10">
      <c r="A7" s="136" t="s">
        <v>203</v>
      </c>
      <c r="B7" s="136" t="s">
        <v>226</v>
      </c>
      <c r="C7" s="136" t="s">
        <v>227</v>
      </c>
      <c r="D7" s="136" t="s">
        <v>228</v>
      </c>
      <c r="E7" s="136" t="s">
        <v>229</v>
      </c>
      <c r="F7" s="136" t="s">
        <v>230</v>
      </c>
      <c r="G7" s="136" t="s">
        <v>231</v>
      </c>
      <c r="H7" s="136"/>
      <c r="I7" s="136" t="s">
        <v>232</v>
      </c>
      <c r="J7" s="136" t="s">
        <v>229</v>
      </c>
    </row>
    <row r="8" ht="30" customHeight="1" spans="1:10">
      <c r="A8" s="136"/>
      <c r="B8" s="136"/>
      <c r="C8" s="136" t="s">
        <v>233</v>
      </c>
      <c r="D8" s="136" t="s">
        <v>234</v>
      </c>
      <c r="E8" s="136" t="s">
        <v>235</v>
      </c>
      <c r="F8" s="136" t="s">
        <v>230</v>
      </c>
      <c r="G8" s="136" t="s">
        <v>236</v>
      </c>
      <c r="H8" s="136" t="s">
        <v>237</v>
      </c>
      <c r="I8" s="136" t="s">
        <v>232</v>
      </c>
      <c r="J8" s="136" t="s">
        <v>235</v>
      </c>
    </row>
    <row r="9" ht="30" customHeight="1" spans="1:10">
      <c r="A9" s="136"/>
      <c r="B9" s="136"/>
      <c r="C9" s="136" t="s">
        <v>238</v>
      </c>
      <c r="D9" s="136" t="s">
        <v>239</v>
      </c>
      <c r="E9" s="136" t="s">
        <v>240</v>
      </c>
      <c r="F9" s="136" t="s">
        <v>241</v>
      </c>
      <c r="G9" s="136" t="s">
        <v>242</v>
      </c>
      <c r="H9" s="136" t="s">
        <v>243</v>
      </c>
      <c r="I9" s="136" t="s">
        <v>244</v>
      </c>
      <c r="J9" s="136" t="s">
        <v>240</v>
      </c>
    </row>
    <row r="10" ht="30" customHeight="1" spans="1:10">
      <c r="A10" s="136"/>
      <c r="B10" s="136"/>
      <c r="C10" s="136" t="s">
        <v>238</v>
      </c>
      <c r="D10" s="136" t="s">
        <v>239</v>
      </c>
      <c r="E10" s="136" t="s">
        <v>245</v>
      </c>
      <c r="F10" s="136" t="s">
        <v>241</v>
      </c>
      <c r="G10" s="136" t="s">
        <v>242</v>
      </c>
      <c r="H10" s="136" t="s">
        <v>243</v>
      </c>
      <c r="I10" s="136" t="s">
        <v>244</v>
      </c>
      <c r="J10" s="136" t="s">
        <v>245</v>
      </c>
    </row>
    <row r="11" ht="30" customHeight="1" spans="1:10">
      <c r="A11" s="136" t="s">
        <v>194</v>
      </c>
      <c r="B11" s="136" t="s">
        <v>246</v>
      </c>
      <c r="C11" s="136" t="s">
        <v>227</v>
      </c>
      <c r="D11" s="136" t="s">
        <v>247</v>
      </c>
      <c r="E11" s="136" t="s">
        <v>248</v>
      </c>
      <c r="F11" s="136" t="s">
        <v>230</v>
      </c>
      <c r="G11" s="136" t="s">
        <v>249</v>
      </c>
      <c r="H11" s="136" t="s">
        <v>250</v>
      </c>
      <c r="I11" s="136" t="s">
        <v>244</v>
      </c>
      <c r="J11" s="136" t="s">
        <v>248</v>
      </c>
    </row>
    <row r="12" ht="30" customHeight="1" spans="1:10">
      <c r="A12" s="136"/>
      <c r="B12" s="136"/>
      <c r="C12" s="136" t="s">
        <v>233</v>
      </c>
      <c r="D12" s="136" t="s">
        <v>234</v>
      </c>
      <c r="E12" s="136" t="s">
        <v>235</v>
      </c>
      <c r="F12" s="136" t="s">
        <v>230</v>
      </c>
      <c r="G12" s="136" t="s">
        <v>236</v>
      </c>
      <c r="H12" s="136" t="s">
        <v>237</v>
      </c>
      <c r="I12" s="136" t="s">
        <v>232</v>
      </c>
      <c r="J12" s="136" t="s">
        <v>235</v>
      </c>
    </row>
    <row r="13" ht="30" customHeight="1" spans="1:10">
      <c r="A13" s="136"/>
      <c r="B13" s="136"/>
      <c r="C13" s="136" t="s">
        <v>238</v>
      </c>
      <c r="D13" s="136" t="s">
        <v>239</v>
      </c>
      <c r="E13" s="136" t="s">
        <v>251</v>
      </c>
      <c r="F13" s="136" t="s">
        <v>241</v>
      </c>
      <c r="G13" s="136" t="s">
        <v>242</v>
      </c>
      <c r="H13" s="136" t="s">
        <v>243</v>
      </c>
      <c r="I13" s="136" t="s">
        <v>244</v>
      </c>
      <c r="J13" s="136" t="s">
        <v>251</v>
      </c>
    </row>
    <row r="14" ht="30" customHeight="1" spans="1:10">
      <c r="A14" s="136" t="s">
        <v>200</v>
      </c>
      <c r="B14" s="136" t="s">
        <v>252</v>
      </c>
      <c r="C14" s="136" t="s">
        <v>227</v>
      </c>
      <c r="D14" s="136" t="s">
        <v>253</v>
      </c>
      <c r="E14" s="136" t="s">
        <v>254</v>
      </c>
      <c r="F14" s="136" t="s">
        <v>255</v>
      </c>
      <c r="G14" s="136" t="s">
        <v>256</v>
      </c>
      <c r="H14" s="136" t="s">
        <v>257</v>
      </c>
      <c r="I14" s="136" t="s">
        <v>244</v>
      </c>
      <c r="J14" s="136" t="s">
        <v>258</v>
      </c>
    </row>
    <row r="15" ht="30" customHeight="1" spans="1:10">
      <c r="A15" s="136"/>
      <c r="B15" s="136"/>
      <c r="C15" s="136" t="s">
        <v>233</v>
      </c>
      <c r="D15" s="136" t="s">
        <v>234</v>
      </c>
      <c r="E15" s="136" t="s">
        <v>235</v>
      </c>
      <c r="F15" s="136" t="s">
        <v>230</v>
      </c>
      <c r="G15" s="136" t="s">
        <v>236</v>
      </c>
      <c r="H15" s="136" t="s">
        <v>237</v>
      </c>
      <c r="I15" s="136" t="s">
        <v>232</v>
      </c>
      <c r="J15" s="136" t="s">
        <v>235</v>
      </c>
    </row>
    <row r="16" ht="30" customHeight="1" spans="1:10">
      <c r="A16" s="136"/>
      <c r="B16" s="136"/>
      <c r="C16" s="136" t="s">
        <v>238</v>
      </c>
      <c r="D16" s="136" t="s">
        <v>239</v>
      </c>
      <c r="E16" s="136" t="s">
        <v>239</v>
      </c>
      <c r="F16" s="136" t="s">
        <v>241</v>
      </c>
      <c r="G16" s="136" t="s">
        <v>242</v>
      </c>
      <c r="H16" s="136" t="s">
        <v>243</v>
      </c>
      <c r="I16" s="136" t="s">
        <v>232</v>
      </c>
      <c r="J16" s="136" t="s">
        <v>239</v>
      </c>
    </row>
    <row r="17" ht="30" customHeight="1" spans="1:10">
      <c r="A17" s="136" t="s">
        <v>198</v>
      </c>
      <c r="B17" s="136" t="s">
        <v>246</v>
      </c>
      <c r="C17" s="136" t="s">
        <v>227</v>
      </c>
      <c r="D17" s="136" t="s">
        <v>247</v>
      </c>
      <c r="E17" s="136" t="s">
        <v>248</v>
      </c>
      <c r="F17" s="136" t="s">
        <v>230</v>
      </c>
      <c r="G17" s="136" t="s">
        <v>249</v>
      </c>
      <c r="H17" s="136" t="s">
        <v>250</v>
      </c>
      <c r="I17" s="136" t="s">
        <v>244</v>
      </c>
      <c r="J17" s="136" t="s">
        <v>248</v>
      </c>
    </row>
    <row r="18" ht="30" customHeight="1" spans="1:10">
      <c r="A18" s="136"/>
      <c r="B18" s="136"/>
      <c r="C18" s="136" t="s">
        <v>233</v>
      </c>
      <c r="D18" s="136" t="s">
        <v>234</v>
      </c>
      <c r="E18" s="136" t="s">
        <v>235</v>
      </c>
      <c r="F18" s="136" t="s">
        <v>230</v>
      </c>
      <c r="G18" s="136" t="s">
        <v>236</v>
      </c>
      <c r="H18" s="136" t="s">
        <v>237</v>
      </c>
      <c r="I18" s="136" t="s">
        <v>232</v>
      </c>
      <c r="J18" s="136" t="s">
        <v>235</v>
      </c>
    </row>
    <row r="19" ht="30" customHeight="1" spans="1:10">
      <c r="A19" s="136"/>
      <c r="B19" s="136"/>
      <c r="C19" s="136" t="s">
        <v>238</v>
      </c>
      <c r="D19" s="136" t="s">
        <v>239</v>
      </c>
      <c r="E19" s="136" t="s">
        <v>251</v>
      </c>
      <c r="F19" s="136" t="s">
        <v>241</v>
      </c>
      <c r="G19" s="136" t="s">
        <v>242</v>
      </c>
      <c r="H19" s="136" t="s">
        <v>243</v>
      </c>
      <c r="I19" s="136" t="s">
        <v>244</v>
      </c>
      <c r="J19" s="136" t="s">
        <v>251</v>
      </c>
    </row>
  </sheetData>
  <mergeCells count="10">
    <mergeCell ref="A3:J3"/>
    <mergeCell ref="A4:H4"/>
    <mergeCell ref="A7:A10"/>
    <mergeCell ref="A11:A13"/>
    <mergeCell ref="A14:A16"/>
    <mergeCell ref="A17:A19"/>
    <mergeCell ref="B7:B10"/>
    <mergeCell ref="B11:B13"/>
    <mergeCell ref="B14:B16"/>
    <mergeCell ref="B17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张慧敏</cp:lastModifiedBy>
  <dcterms:created xsi:type="dcterms:W3CDTF">2025-02-06T07:09:00Z</dcterms:created>
  <dcterms:modified xsi:type="dcterms:W3CDTF">2025-02-28T00:33:23Z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2052-12.1.0.17827</vt:lpwstr>
  </property>
</Properties>
</file>