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<sst xmlns="http://schemas.openxmlformats.org/spreadsheetml/2006/main" count="74" uniqueCount="42">
  <si>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大板桥街道2025年第三季度基层治理专干补贴明细表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</si>
  <si>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</si>
  <si>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</si>
  <si>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</si>
  <si>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</si>
  <si>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</si>
  <si>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</si>
  <si>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人数</t>
  </si>
  <si>
    <t>人月数明细</t>
  </si>
  <si>
    <t>合计</t>
  </si>
  <si>
    <t>7月</t>
  </si>
  <si>
    <t>8月</t>
  </si>
  <si>
    <t>9月</t>
  </si>
  <si>
    <t>就业见习省级补贴
1500元/人/月</t>
  </si>
  <si>
    <t>治理专干补助
1000元/人/月</t>
  </si>
  <si>
    <t>第二年治理专干补助
2500元/人/月</t>
  </si>
  <si>
    <t>第一年服务期</t>
  </si>
  <si>
    <t>第二年服务期治理专干补助
2500元/人/月</t>
  </si>
  <si>
    <t>人月数</t>
  </si>
  <si>
    <t>金额合计</t>
  </si>
  <si>
    <t>大板桥</t>
  </si>
  <si>
    <t>沙井社区</t>
  </si>
  <si>
    <t>李长青</t>
  </si>
  <si>
    <t>2023.11.10</t>
  </si>
  <si>
    <t>-</t>
  </si>
  <si>
    <t>诸成倩</t>
  </si>
  <si>
    <t>2024.08.01</t>
  </si>
  <si>
    <t>西冲社区</t>
  </si>
  <si>
    <t>聂天梅</t>
  </si>
  <si>
    <t>新发社区</t>
  </si>
  <si>
    <t>杨娥</t>
  </si>
  <si>
    <t>一朵云社区</t>
  </si>
  <si>
    <t>山建琳</t>
  </si>
  <si>
    <t>云桥社区</t>
  </si>
  <si>
    <t>汪洋</t>
  </si>
  <si>
    <t>云瑞社区</t>
  </si>
  <si>
    <t>赵崇丽</t>
  </si>
  <si>
    <t>长水社区</t>
  </si>
  <si>
    <t>岩晓倩</t>
  </si>
  <si>
    <t>张雨蝶</t>
  </si>
  <si>
    <t>沙沟社区</t>
  </si>
  <si>
    <t>马智敏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</si>
</sst>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showZeros="0" tabSelected="1" workbookViewId="0">
      <selection activeCell="P16" sqref="P16"/>
    </sheetView>
  </sheetViews>
  <sheetFormatPr defaultColWidth="9" defaultRowHeight="13.5"/>
  <cols>
    <col min="1" max="1" width="5.125" customWidth="1"/>
    <col min="3" max="3" width="14.125" customWidth="1"/>
    <col min="4" max="4" width="8" customWidth="1"/>
    <col min="5" max="5" width="14.125" customWidth="1"/>
    <col min="6" max="6" width="12.625" customWidth="1"/>
    <col min="7" max="22" width="9.625" customWidth="1"/>
  </cols>
  <sheetData>
    <row r="1" ht="27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6"/>
      <c r="I3" s="6"/>
      <c r="J3" s="6"/>
      <c r="K3" s="6"/>
      <c r="L3" s="6"/>
      <c r="M3" s="6"/>
      <c r="N3" s="6"/>
      <c r="O3" s="6"/>
      <c r="P3" s="7" t="s">
        <v>8</v>
      </c>
      <c r="Q3" s="8"/>
      <c r="R3" s="8"/>
      <c r="S3" s="8"/>
      <c r="T3" s="8"/>
      <c r="U3" s="9"/>
      <c r="V3" s="4" t="s">
        <v>9</v>
      </c>
    </row>
    <row r="4" ht="19" customHeight="1" spans="1:22">
      <c r="A4" s="4"/>
      <c r="B4" s="4"/>
      <c r="C4" s="4"/>
      <c r="D4" s="4"/>
      <c r="E4" s="10"/>
      <c r="F4" s="10"/>
      <c r="G4" s="6" t="s">
        <v>10</v>
      </c>
      <c r="H4" s="6"/>
      <c r="I4" s="6"/>
      <c r="J4" s="6" t="s">
        <v>11</v>
      </c>
      <c r="K4" s="6"/>
      <c r="L4" s="6"/>
      <c r="M4" s="6" t="s">
        <v>12</v>
      </c>
      <c r="N4" s="6"/>
      <c r="O4" s="6"/>
      <c r="P4" s="11" t="s">
        <v>13</v>
      </c>
      <c r="Q4" s="12"/>
      <c r="R4" s="11" t="s">
        <v>14</v>
      </c>
      <c r="S4" s="12"/>
      <c r="T4" s="11" t="s">
        <v>15</v>
      </c>
      <c r="U4" s="12"/>
      <c r="V4" s="4"/>
    </row>
    <row r="5" ht="42" customHeight="1" spans="1:22">
      <c r="A5" s="4"/>
      <c r="B5" s="4"/>
      <c r="C5" s="4"/>
      <c r="D5" s="4"/>
      <c r="E5" s="10"/>
      <c r="F5" s="10"/>
      <c r="G5" s="6" t="s">
        <v>16</v>
      </c>
      <c r="H5" s="6"/>
      <c r="I5" s="6" t="s">
        <v>17</v>
      </c>
      <c r="J5" s="6" t="s">
        <v>16</v>
      </c>
      <c r="K5" s="6"/>
      <c r="L5" s="6" t="s">
        <v>17</v>
      </c>
      <c r="M5" s="6" t="s">
        <v>16</v>
      </c>
      <c r="N5" s="6"/>
      <c r="O5" s="6" t="s">
        <v>17</v>
      </c>
      <c r="P5" s="13"/>
      <c r="Q5" s="14"/>
      <c r="R5" s="13"/>
      <c r="S5" s="14"/>
      <c r="T5" s="13"/>
      <c r="U5" s="14"/>
      <c r="V5" s="4"/>
    </row>
    <row r="6" ht="60.75" customHeight="1" spans="1:22">
      <c r="A6" s="4"/>
      <c r="B6" s="4"/>
      <c r="C6" s="4"/>
      <c r="D6" s="4"/>
      <c r="E6" s="15"/>
      <c r="F6" s="15"/>
      <c r="G6" s="6" t="s">
        <v>13</v>
      </c>
      <c r="H6" s="6" t="s">
        <v>14</v>
      </c>
      <c r="I6" s="6"/>
      <c r="J6" s="6" t="s">
        <v>13</v>
      </c>
      <c r="K6" s="6" t="s">
        <v>14</v>
      </c>
      <c r="L6" s="6"/>
      <c r="M6" s="6" t="s">
        <v>13</v>
      </c>
      <c r="N6" s="6" t="s">
        <v>14</v>
      </c>
      <c r="O6" s="6"/>
      <c r="P6" s="6" t="s">
        <v>18</v>
      </c>
      <c r="Q6" s="6" t="s">
        <v>19</v>
      </c>
      <c r="R6" s="6" t="s">
        <v>18</v>
      </c>
      <c r="S6" s="6" t="s">
        <v>19</v>
      </c>
      <c r="T6" s="6" t="s">
        <v>18</v>
      </c>
      <c r="U6" s="6" t="s">
        <v>19</v>
      </c>
      <c r="V6" s="16"/>
    </row>
    <row r="7" ht="36" customHeight="1" spans="1:22">
      <c r="A7" s="4">
        <v>1</v>
      </c>
      <c r="B7" s="4" t="s">
        <v>20</v>
      </c>
      <c r="C7" s="17" t="s">
        <v>21</v>
      </c>
      <c r="D7" s="17" t="s">
        <v>22</v>
      </c>
      <c r="E7" s="17" t="s">
        <v>23</v>
      </c>
      <c r="F7" s="17" t="s">
        <v>24</v>
      </c>
      <c r="G7" s="6"/>
      <c r="H7" s="6"/>
      <c r="I7" s="6">
        <v>1</v>
      </c>
      <c r="J7" s="6"/>
      <c r="K7" s="6"/>
      <c r="L7" s="6">
        <v>1</v>
      </c>
      <c r="M7" s="6"/>
      <c r="N7" s="6"/>
      <c r="O7" s="6">
        <v>1</v>
      </c>
      <c r="P7" s="4">
        <f>G7+G8+J7+J8+M7+M8</f>
        <v>1</v>
      </c>
      <c r="Q7" s="4">
        <f>P7*1500</f>
        <v>1500</v>
      </c>
      <c r="R7" s="4">
        <f>H7+H8+K7+K8+N7+N8</f>
        <v>1</v>
      </c>
      <c r="S7" s="4">
        <f>R7*1000</f>
        <v>1000</v>
      </c>
      <c r="T7" s="4">
        <f>I7+I8+L7+L8+O7+O8</f>
        <v>5</v>
      </c>
      <c r="U7" s="4">
        <f>T7*2500</f>
        <v>12500</v>
      </c>
      <c r="V7" s="4">
        <f>Q7+S7+U7</f>
        <v>15000</v>
      </c>
    </row>
    <row r="8" ht="36" customHeight="1" spans="1:22">
      <c r="A8" s="4">
        <v>2</v>
      </c>
      <c r="B8" s="4"/>
      <c r="C8" s="17"/>
      <c r="D8" s="17" t="s">
        <v>25</v>
      </c>
      <c r="E8" s="17" t="s">
        <v>26</v>
      </c>
      <c r="F8" s="17" t="s">
        <v>24</v>
      </c>
      <c r="G8" s="6">
        <v>1</v>
      </c>
      <c r="H8" s="6">
        <v>1</v>
      </c>
      <c r="I8" s="6"/>
      <c r="J8" s="6"/>
      <c r="K8" s="6"/>
      <c r="L8" s="6">
        <v>1</v>
      </c>
      <c r="M8" s="6"/>
      <c r="N8" s="6"/>
      <c r="O8" s="6">
        <v>1</v>
      </c>
      <c r="P8" s="4"/>
      <c r="Q8" s="4"/>
      <c r="R8" s="4"/>
      <c r="S8" s="4"/>
      <c r="T8" s="4"/>
      <c r="U8" s="4"/>
      <c r="V8" s="4"/>
    </row>
    <row r="9" ht="36" customHeight="1" spans="1:22">
      <c r="A9" s="4">
        <v>3</v>
      </c>
      <c r="B9" s="4"/>
      <c r="C9" s="17" t="s">
        <v>27</v>
      </c>
      <c r="D9" s="17" t="s">
        <v>28</v>
      </c>
      <c r="E9" s="17" t="s">
        <v>26</v>
      </c>
      <c r="F9" s="17" t="s">
        <v>24</v>
      </c>
      <c r="G9" s="6">
        <v>1</v>
      </c>
      <c r="H9" s="6">
        <v>1</v>
      </c>
      <c r="I9" s="6"/>
      <c r="J9" s="6"/>
      <c r="K9" s="6"/>
      <c r="L9" s="6">
        <v>1</v>
      </c>
      <c r="M9" s="6"/>
      <c r="N9" s="6"/>
      <c r="O9" s="6">
        <v>1</v>
      </c>
      <c r="P9" s="4">
        <v>1</v>
      </c>
      <c r="Q9" s="4">
        <v>1500</v>
      </c>
      <c r="R9" s="4">
        <v>1</v>
      </c>
      <c r="S9" s="4">
        <v>1000</v>
      </c>
      <c r="T9" s="4">
        <v>2</v>
      </c>
      <c r="U9" s="4">
        <v>5000</v>
      </c>
      <c r="V9" s="4">
        <v>7500</v>
      </c>
    </row>
    <row r="10" ht="36" customHeight="1" spans="1:22">
      <c r="A10" s="4">
        <v>4</v>
      </c>
      <c r="B10" s="4"/>
      <c r="C10" s="17" t="s">
        <v>29</v>
      </c>
      <c r="D10" s="17" t="s">
        <v>30</v>
      </c>
      <c r="E10" s="17" t="s">
        <v>23</v>
      </c>
      <c r="F10" s="17" t="s">
        <v>24</v>
      </c>
      <c r="G10" s="6"/>
      <c r="H10" s="6"/>
      <c r="I10" s="6">
        <v>1</v>
      </c>
      <c r="J10" s="6"/>
      <c r="K10" s="6"/>
      <c r="L10" s="6">
        <v>1</v>
      </c>
      <c r="M10" s="6"/>
      <c r="N10" s="6"/>
      <c r="O10" s="6">
        <v>1</v>
      </c>
      <c r="P10" s="4">
        <v>0</v>
      </c>
      <c r="Q10" s="4">
        <f>P10*1500</f>
        <v>0</v>
      </c>
      <c r="R10" s="4">
        <v>0</v>
      </c>
      <c r="S10" s="4">
        <f>R10*1000</f>
        <v>0</v>
      </c>
      <c r="T10" s="4">
        <v>3</v>
      </c>
      <c r="U10" s="4">
        <f>T10*2500</f>
        <v>7500</v>
      </c>
      <c r="V10" s="4">
        <f>Q10+S10+U10</f>
        <v>7500</v>
      </c>
    </row>
    <row r="11" ht="36" customHeight="1" spans="1:22">
      <c r="A11" s="4">
        <v>5</v>
      </c>
      <c r="B11" s="4"/>
      <c r="C11" s="17" t="s">
        <v>31</v>
      </c>
      <c r="D11" s="17" t="s">
        <v>32</v>
      </c>
      <c r="E11" s="17" t="s">
        <v>23</v>
      </c>
      <c r="F11" s="17" t="s">
        <v>24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4">
        <f>G11+J11++M11</f>
        <v>0</v>
      </c>
      <c r="Q11" s="4">
        <f>P11*1500</f>
        <v>0</v>
      </c>
      <c r="R11" s="4">
        <f>H11+K11+N11</f>
        <v>0</v>
      </c>
      <c r="S11" s="4">
        <f>R11*1000</f>
        <v>0</v>
      </c>
      <c r="T11" s="4">
        <f>I11+L11+O11</f>
        <v>3</v>
      </c>
      <c r="U11" s="4">
        <f>T11*2500</f>
        <v>7500</v>
      </c>
      <c r="V11" s="4">
        <f>Q11+S11+U11</f>
        <v>7500</v>
      </c>
    </row>
    <row r="12" ht="36" customHeight="1" spans="1:22">
      <c r="A12" s="4">
        <v>6</v>
      </c>
      <c r="B12" s="4"/>
      <c r="C12" s="17" t="s">
        <v>33</v>
      </c>
      <c r="D12" s="17" t="s">
        <v>34</v>
      </c>
      <c r="E12" s="17" t="s">
        <v>23</v>
      </c>
      <c r="F12" s="17" t="s">
        <v>24</v>
      </c>
      <c r="G12" s="6"/>
      <c r="H12" s="6"/>
      <c r="I12" s="6">
        <v>1</v>
      </c>
      <c r="J12" s="6"/>
      <c r="K12" s="6"/>
      <c r="L12" s="6">
        <v>1</v>
      </c>
      <c r="M12" s="6"/>
      <c r="N12" s="6"/>
      <c r="O12" s="6">
        <v>1</v>
      </c>
      <c r="P12" s="4"/>
      <c r="Q12" s="4"/>
      <c r="R12" s="4"/>
      <c r="S12" s="4"/>
      <c r="T12" s="4">
        <v>3</v>
      </c>
      <c r="U12" s="4">
        <f>T12*2500</f>
        <v>7500</v>
      </c>
      <c r="V12" s="4">
        <f>Q12+S12+U12</f>
        <v>7500</v>
      </c>
    </row>
    <row r="13" ht="36" customHeight="1" spans="1:22">
      <c r="A13" s="4">
        <v>7</v>
      </c>
      <c r="B13" s="4"/>
      <c r="C13" s="17" t="s">
        <v>35</v>
      </c>
      <c r="D13" s="17" t="s">
        <v>36</v>
      </c>
      <c r="E13" s="17" t="s">
        <v>23</v>
      </c>
      <c r="F13" s="17" t="s">
        <v>24</v>
      </c>
      <c r="G13" s="6"/>
      <c r="H13" s="6"/>
      <c r="I13" s="6">
        <v>1</v>
      </c>
      <c r="J13" s="6"/>
      <c r="K13" s="6"/>
      <c r="L13" s="6">
        <v>1</v>
      </c>
      <c r="M13" s="6"/>
      <c r="N13" s="6"/>
      <c r="O13" s="6">
        <v>1</v>
      </c>
      <c r="P13" s="4"/>
      <c r="Q13" s="4"/>
      <c r="R13" s="4"/>
      <c r="S13" s="4">
        <f>R13*1000</f>
        <v>0</v>
      </c>
      <c r="T13" s="4">
        <v>3</v>
      </c>
      <c r="U13" s="4">
        <f>T13*2500</f>
        <v>7500</v>
      </c>
      <c r="V13" s="4">
        <f>Q13+S13+U13</f>
        <v>7500</v>
      </c>
    </row>
    <row r="14" ht="36" customHeight="1" spans="1:22">
      <c r="A14" s="4">
        <v>12</v>
      </c>
      <c r="B14" s="4"/>
      <c r="C14" s="17" t="s">
        <v>37</v>
      </c>
      <c r="D14" s="17" t="s">
        <v>38</v>
      </c>
      <c r="E14" s="17" t="s">
        <v>23</v>
      </c>
      <c r="F14" s="17" t="s">
        <v>24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4">
        <f>G14+G15+J14+J15+M14+M15</f>
        <v>1</v>
      </c>
      <c r="Q14" s="4">
        <f>P14*1500</f>
        <v>1500</v>
      </c>
      <c r="R14" s="4">
        <f>H14+H15+K14+K15+N14+N15</f>
        <v>1</v>
      </c>
      <c r="S14" s="4">
        <f>R14*1000</f>
        <v>1000</v>
      </c>
      <c r="T14" s="4">
        <f>I14+I15+L14+L15+O14+O15</f>
        <v>5</v>
      </c>
      <c r="U14" s="4">
        <f>T14*2500</f>
        <v>12500</v>
      </c>
      <c r="V14" s="4">
        <f>Q14+S14+U14</f>
        <v>15000</v>
      </c>
    </row>
    <row r="15" ht="36" customHeight="1" spans="1:22">
      <c r="A15" s="4">
        <v>13</v>
      </c>
      <c r="B15" s="4"/>
      <c r="C15" s="17"/>
      <c r="D15" s="17" t="s">
        <v>39</v>
      </c>
      <c r="E15" s="17" t="s">
        <v>26</v>
      </c>
      <c r="F15" s="17" t="s">
        <v>24</v>
      </c>
      <c r="G15" s="6">
        <v>1</v>
      </c>
      <c r="H15" s="6">
        <v>1</v>
      </c>
      <c r="I15" s="6"/>
      <c r="J15" s="6"/>
      <c r="K15" s="6"/>
      <c r="L15" s="6">
        <v>1</v>
      </c>
      <c r="M15" s="6"/>
      <c r="N15" s="6"/>
      <c r="O15" s="6">
        <v>1</v>
      </c>
      <c r="P15" s="4"/>
      <c r="Q15" s="4"/>
      <c r="R15" s="4"/>
      <c r="S15" s="4"/>
      <c r="T15" s="4"/>
      <c r="U15" s="4"/>
      <c r="V15" s="4"/>
    </row>
    <row r="16" ht="36" customHeight="1" spans="1:22">
      <c r="A16" s="4">
        <v>14</v>
      </c>
      <c r="B16" s="4"/>
      <c r="C16" s="17" t="s">
        <v>40</v>
      </c>
      <c r="D16" s="17" t="s">
        <v>41</v>
      </c>
      <c r="E16" s="17" t="s">
        <v>26</v>
      </c>
      <c r="F16" s="17" t="s">
        <v>24</v>
      </c>
      <c r="G16" s="6">
        <v>1</v>
      </c>
      <c r="H16" s="6">
        <v>1</v>
      </c>
      <c r="I16" s="6"/>
      <c r="J16" s="6"/>
      <c r="K16" s="6"/>
      <c r="L16" s="6">
        <v>1</v>
      </c>
      <c r="M16" s="6"/>
      <c r="N16" s="6"/>
      <c r="O16" s="6">
        <v>1</v>
      </c>
      <c r="P16" s="4">
        <f>G16+J16++M16</f>
        <v>1</v>
      </c>
      <c r="Q16" s="4">
        <f>P16*1500</f>
        <v>1500</v>
      </c>
      <c r="R16" s="4">
        <f>H16+K16+N16</f>
        <v>1</v>
      </c>
      <c r="S16" s="4">
        <f>R16*1000</f>
        <v>1000</v>
      </c>
      <c r="T16" s="4">
        <f>I16+L16+O16</f>
        <v>2</v>
      </c>
      <c r="U16" s="4">
        <f>T16*2500</f>
        <v>5000</v>
      </c>
      <c r="V16" s="4">
        <f>Q16+S16+U16</f>
        <v>7500</v>
      </c>
    </row>
    <row r="17" ht="36" customHeight="1" spans="1:22">
      <c r="A17" s="18" t="s">
        <v>9</v>
      </c>
      <c r="B17" s="18"/>
      <c r="C17" s="18"/>
      <c r="D17" s="18"/>
      <c r="E17" s="18"/>
      <c r="F17" s="18"/>
      <c r="G17" s="18">
        <f>SUM(G7:G16)</f>
        <v>4</v>
      </c>
      <c r="H17" s="18">
        <f t="shared" ref="H17:V17" si="0">SUM(H7:H16)</f>
        <v>4</v>
      </c>
      <c r="I17" s="18">
        <f t="shared" si="0"/>
        <v>6</v>
      </c>
      <c r="J17" s="18">
        <f t="shared" si="0"/>
        <v>0</v>
      </c>
      <c r="K17" s="18">
        <f t="shared" si="0"/>
        <v>0</v>
      </c>
      <c r="L17" s="18">
        <f t="shared" si="0"/>
        <v>10</v>
      </c>
      <c r="M17" s="18">
        <f t="shared" si="0"/>
        <v>0</v>
      </c>
      <c r="N17" s="18">
        <f t="shared" si="0"/>
        <v>0</v>
      </c>
      <c r="O17" s="18">
        <f t="shared" si="0"/>
        <v>10</v>
      </c>
      <c r="P17" s="18">
        <f t="shared" si="0"/>
        <v>4</v>
      </c>
      <c r="Q17" s="18">
        <f t="shared" si="0"/>
        <v>6000</v>
      </c>
      <c r="R17" s="18">
        <f t="shared" si="0"/>
        <v>4</v>
      </c>
      <c r="S17" s="18">
        <f t="shared" si="0"/>
        <v>4000</v>
      </c>
      <c r="T17" s="18">
        <f t="shared" si="0"/>
        <v>26</v>
      </c>
      <c r="U17" s="18">
        <f t="shared" si="0"/>
        <v>65000</v>
      </c>
      <c r="V17" s="18">
        <f t="shared" si="0"/>
        <v>75000</v>
      </c>
    </row>
    <row r="18" ht="26" customHeight="1"/>
    <row r="19" ht="26" customHeight="1"/>
  </sheetData>
  <mergeCells count="39">
    <mergeCell ref="A1:V1"/>
    <mergeCell ref="G3:O3"/>
    <mergeCell ref="P3:U3"/>
    <mergeCell ref="G4:I4"/>
    <mergeCell ref="J4:L4"/>
    <mergeCell ref="M4:O4"/>
    <mergeCell ref="G5:H5"/>
    <mergeCell ref="J5:K5"/>
    <mergeCell ref="M5:N5"/>
    <mergeCell ref="A3:A6"/>
    <mergeCell ref="B3:B6"/>
    <mergeCell ref="B7:B16"/>
    <mergeCell ref="C3:C6"/>
    <mergeCell ref="C7:C8"/>
    <mergeCell ref="C14:C15"/>
    <mergeCell ref="D3:D6"/>
    <mergeCell ref="E3:E6"/>
    <mergeCell ref="F3:F6"/>
    <mergeCell ref="I5:I6"/>
    <mergeCell ref="L5:L6"/>
    <mergeCell ref="O5:O6"/>
    <mergeCell ref="P7:P8"/>
    <mergeCell ref="P14:P15"/>
    <mergeCell ref="Q7:Q8"/>
    <mergeCell ref="Q14:Q15"/>
    <mergeCell ref="R7:R8"/>
    <mergeCell ref="R14:R15"/>
    <mergeCell ref="S7:S8"/>
    <mergeCell ref="S14:S15"/>
    <mergeCell ref="T7:T8"/>
    <mergeCell ref="T14:T15"/>
    <mergeCell ref="U7:U8"/>
    <mergeCell ref="U14:U15"/>
    <mergeCell ref="V3:V6"/>
    <mergeCell ref="V7:V8"/>
    <mergeCell ref="V14:V15"/>
    <mergeCell ref="P4:Q5"/>
    <mergeCell ref="R4:S5"/>
    <mergeCell ref="T4:U5"/>
  </mergeCells>
  <pageMargins left="0.25" right="0.25" top="0.393055555555556" bottom="0.314583333333333" header="0.298611111111111" footer="0.298611111111111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2026-01-16T07:59:24Z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