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<sst xmlns="http://schemas.openxmlformats.org/spreadsheetml/2006/main" count="981" uniqueCount="358">
  <si>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</si>
  <si>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</si>
  <si>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</si>
  <si>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</si>
  <si>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</si>
  <si>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</si>
  <si>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</si>
  <si>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</si>
  <si>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</si>
  <si>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</si>
  <si>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</si>
  <si>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</si>
  <si>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</si>
  <si>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</si>
  <si>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</si>
  <si>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</si>
  <si>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</si>
  <si>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</si>
  <si>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</si>
  <si>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</si>
  <si>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</si>
  <si>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</si>
  <si>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</si>
  <si>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</si>
  <si>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</si>
  <si>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</si>
  <si>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</si>
  <si>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</si>
  <si>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</si>
  <si>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</si>
  <si>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</si>
  <si>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</si>
  <si>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</si>
  <si>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</si>
  <si>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</si>
  <si>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</si>
  <si>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</si>
  <si>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</si>
  <si>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</si>
  <si>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</si>
  <si>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</si>
  <si>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</si>
  <si>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</si>
  <si>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</si>
  <si>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</si>
  <si>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</si>
  <si>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</si>
  <si>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</si>
  <si>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</si>
  <si>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</si>
  <si>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</si>
  <si>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</si>
  <si>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</si>
  <si>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</si>
  <si>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</si>
  <si>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</si>
  <si>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</si>
  <si>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</si>
  <si>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</si>
  <si>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</si>
  <si>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</si>
  <si>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</si>
  <si>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</si>
  <si>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</si>
  <si>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</si>
  <si>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</si>
  <si>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</si>
  <si>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</si>
  <si>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</si>
  <si>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105082</t>
  </si>
  <si>
    <t>昆明市官渡区云大附中星耀学校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</si>
  <si>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</si>
  <si>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</si>
  <si>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</si>
  <si>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</si>
  <si>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</si>
  <si>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</si>
  <si>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</si>
  <si>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</si>
  <si>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</si>
  <si>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</si>
  <si>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</si>
  <si>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</si>
  <si>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</si>
  <si>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</si>
  <si>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</si>
  <si>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</si>
  <si>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</si>
  <si>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</si>
  <si>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</si>
  <si>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</si>
  <si>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</si>
  <si>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</si>
  <si>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</si>
  <si>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</si>
  <si>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</si>
  <si>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</si>
  <si>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</si>
  <si>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</si>
  <si>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</si>
  <si>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</si>
  <si>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</si>
  <si>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</si>
  <si>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</si>
  <si>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</si>
  <si>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</si>
  <si>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</si>
  <si>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</si>
  <si>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</si>
  <si>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</si>
  <si>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</si>
  <si>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</si>
  <si>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</si>
  <si>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</si>
  <si>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</si>
  <si>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</si>
  <si>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</si>
  <si>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</si>
  <si>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</si>
  <si>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</si>
  <si>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</si>
  <si>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</si>
  <si>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</si>
  <si>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</si>
  <si>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</si>
  <si>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</si>
  <si>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</si>
  <si>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</si>
  <si>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</si>
  <si>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</si>
  <si>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</si>
  <si>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</si>
  <si>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</si>
  <si>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</si>
  <si>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</si>
  <si>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</si>
  <si>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</si>
  <si>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</si>
  <si>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</si>
  <si>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</si>
  <si>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</si>
  <si>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</si>
  <si>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</si>
  <si>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</si>
  <si>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</si>
  <si>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</si>
  <si>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</si>
  <si>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</si>
  <si>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</si>
  <si>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</si>
  <si>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</si>
  <si>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</si>
  <si>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</si>
  <si>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</si>
  <si>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</si>
  <si>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</si>
  <si>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</si>
  <si>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</si>
  <si>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</si>
  <si>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</si>
  <si>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</si>
  <si>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</si>
  <si>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</si>
  <si>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</si>
  <si>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</si>
  <si>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</si>
  <si>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</si>
  <si>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</si>
  <si>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</si>
  <si>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</si>
  <si>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</si>
  <si>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</si>
  <si>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</si>
  <si>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</si>
  <si>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</si>
  <si>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</si>
  <si>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</si>
  <si>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</si>
  <si>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</si>
  <si>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</si>
  <si>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</si>
  <si>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备注：我单位2026年无“三公”经费开支，故此表无数据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</si>
  <si>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</si>
  <si>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</si>
  <si>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</si>
  <si>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</si>
  <si>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</si>
  <si>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</si>
  <si>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</si>
  <si>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</si>
  <si>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</si>
  <si>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</si>
  <si>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</si>
  <si>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</si>
  <si>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</si>
  <si>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</si>
  <si>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</si>
  <si>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</si>
  <si>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</si>
  <si>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</si>
  <si>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</si>
  <si>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</si>
  <si>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530111231100001154992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</si>
  <si>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</si>
  <si>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</si>
  <si>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</si>
  <si>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</si>
  <si>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</si>
  <si>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</si>
  <si>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</si>
  <si>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530111241100002106529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</si>
  <si>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</si>
  <si>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</si>
  <si>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</si>
  <si>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</si>
  <si>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</si>
  <si>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</si>
  <si>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</si>
  <si>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</si>
  <si>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</si>
  <si>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530111241100002106531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</si>
  <si>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</si>
  <si>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</si>
  <si>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</si>
  <si>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</si>
  <si>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</si>
  <si>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</si>
  <si>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</si>
  <si>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</si>
  <si>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</si>
  <si>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</si>
  <si>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</si>
  <si>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530111241100002106532</t>
  </si>
  <si>
    <t>30113</t>
  </si>
  <si>
    <t>530111241100002106536</t>
  </si>
  <si>
    <t>事业人员绩效奖励</t>
  </si>
  <si>
    <t>530111241100002106553</t>
  </si>
  <si>
    <t>其他人员支出</t>
  </si>
  <si>
    <t>30199</t>
  </si>
  <si>
    <t>其他工资福利支出</t>
  </si>
  <si>
    <t>530111241100002106556</t>
  </si>
  <si>
    <t>工会经费</t>
  </si>
  <si>
    <t>30228</t>
  </si>
  <si>
    <t>530111251100003816861</t>
  </si>
  <si>
    <t>离退休人员支出</t>
  </si>
  <si>
    <t>30305</t>
  </si>
  <si>
    <t>生活补助</t>
  </si>
  <si>
    <t>530111261100004910841</t>
  </si>
  <si>
    <t>离退休干部走访慰问经费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</si>
  <si>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</si>
  <si>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</si>
  <si>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</si>
  <si>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</si>
  <si>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</si>
  <si>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</si>
  <si>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</si>
  <si>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</si>
  <si>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530111261100004912632</t>
  </si>
  <si>
    <t>2026年义务教育课后服务收费专项资金</t>
  </si>
  <si>
    <t>30226</t>
  </si>
  <si>
    <t>劳务费</t>
  </si>
  <si>
    <t>530111261100004912663</t>
  </si>
  <si>
    <t>2026年非税收入专项资金</t>
  </si>
  <si>
    <t>民生类</t>
  </si>
  <si>
    <t>530111261100005036839</t>
  </si>
  <si>
    <t>2026年义务教育学校保民生生均公用经费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</si>
  <si>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</si>
  <si>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</si>
  <si>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</si>
  <si>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</si>
  <si>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</si>
  <si>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</si>
  <si>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</si>
  <si>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</si>
  <si>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</si>
  <si>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</si>
  <si>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按标准上缴专户利息</t>
  </si>
  <si>
    <t>产出指标</t>
  </si>
  <si>
    <t>数量指标</t>
  </si>
  <si>
    <t>上缴财政利息金额占利息总额比率</t>
  </si>
  <si>
    <t>=</t>
  </si>
  <si>
    <t>100%</t>
  </si>
  <si>
    <t>%</t>
  </si>
  <si>
    <t>定量指标</t>
  </si>
  <si>
    <t>上缴财政利息金额占利息总额比</t>
  </si>
  <si>
    <t>效益指标</t>
  </si>
  <si>
    <t>社会效益</t>
  </si>
  <si>
    <t>社会及财政、主管部门满意度</t>
  </si>
  <si>
    <t>&gt;=</t>
  </si>
  <si>
    <t>90%</t>
  </si>
  <si>
    <t>满意度指标</t>
  </si>
  <si>
    <t>服务对象满意度</t>
  </si>
  <si>
    <t>大于等于90%得分，反之扣分</t>
  </si>
  <si>
    <t>保障课后服务顺利开展</t>
  </si>
  <si>
    <t>做好义务教育阶段学生的课后服务</t>
  </si>
  <si>
    <t>学生人数5322人</t>
  </si>
  <si>
    <t>人</t>
  </si>
  <si>
    <t>课后服务参与学生人数</t>
  </si>
  <si>
    <t>学生、家长及社会的认可</t>
  </si>
  <si>
    <t>学生、家长及社会的满意程度</t>
  </si>
  <si>
    <t>学生、家长及社会的满意度</t>
  </si>
  <si>
    <t>生均公用经费</t>
  </si>
  <si>
    <t>生均公用经费下达比例</t>
  </si>
  <si>
    <t>生均公用经费使用比例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</si>
  <si>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</si>
  <si>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</si>
  <si>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</si>
  <si>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</si>
  <si>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备注：我单位2026年无政府性基金预算，故此表无数据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</si>
  <si>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</si>
  <si>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</si>
  <si>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</si>
  <si>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</si>
  <si>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</si>
  <si>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</si>
  <si>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</si>
  <si>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</si>
  <si>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</si>
  <si>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</si>
  <si>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</si>
  <si>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物业管理费</t>
  </si>
  <si>
    <t>物业管理服务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</si>
  <si>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</si>
  <si>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</si>
  <si>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</si>
  <si>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</si>
  <si>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</si>
  <si>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</si>
  <si>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</si>
  <si>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</si>
  <si>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</si>
  <si>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备注：我单位2026年无政府购买服务预算，故此表无数据</t>
  </si>
  <si>
    <t>预算09-1表</t>
  </si>
  <si>
    <t>单位名称（项目）</t>
  </si>
  <si>
    <t>地区</t>
  </si>
  <si>
    <t>磨憨经济合作区</t>
  </si>
  <si>
    <t>备注：我单位2026年无对下转移支付预算，故此表无数据</t>
  </si>
  <si>
    <t>预算09-2表</t>
  </si>
  <si>
    <t>备注：我单位2026年无对下转移支付绩效目标预算，故此表无数据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</si>
  <si>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</si>
  <si>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</si>
  <si>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</si>
  <si>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</si>
  <si>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</si>
  <si>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</si>
  <si>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</si>
  <si>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</si>
  <si>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备注：我单位2026年无新增资产配置，故此表无数据</t>
  </si>
  <si>
    <t>预算11表</t>
  </si>
  <si>
    <t>上级补助</t>
  </si>
  <si>
    <t>备注：我单位2026年无上级转移支付补助项目支出，故此表无数据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</si>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</sst>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hh:mm:ss"/>
    <numFmt numFmtId="179" formatCode="#,##0.00;\-#,##0.00;;@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1" fillId="0" borderId="1">
      <alignment horizontal="right" vertical="center"/>
    </xf>
    <xf numFmtId="0" fontId="19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1" fillId="0" borderId="1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8" applyNumberFormat="0" applyAlignment="0" applyProtection="0">
      <alignment vertical="center"/>
    </xf>
    <xf numFmtId="0" fontId="33" fillId="12" borderId="14" applyNumberFormat="0" applyAlignment="0" applyProtection="0">
      <alignment vertical="center"/>
    </xf>
    <xf numFmtId="0" fontId="34" fillId="13" borderId="1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0" fontId="21" fillId="0" borderId="1">
      <alignment horizontal="right" vertical="center"/>
    </xf>
    <xf numFmtId="0" fontId="19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9" fontId="21" fillId="0" borderId="1">
      <alignment horizontal="right" vertical="center"/>
    </xf>
    <xf numFmtId="49" fontId="21" fillId="0" borderId="1">
      <alignment horizontal="left" vertical="center" wrapText="1"/>
    </xf>
    <xf numFmtId="179" fontId="21" fillId="0" borderId="1">
      <alignment horizontal="right" vertical="center"/>
    </xf>
    <xf numFmtId="178" fontId="21" fillId="0" borderId="1">
      <alignment horizontal="right" vertical="center"/>
    </xf>
    <xf numFmtId="180" fontId="21" fillId="0" borderId="1">
      <alignment horizontal="right" vertical="center"/>
    </xf>
  </cellStyleXfs>
  <cellXfs count="198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9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79" fontId="17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3" workbookViewId="0">
      <selection activeCell="D10" sqref="D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65" t="s">
        <v>0</v>
      </c>
    </row>
    <row r="2" ht="41.25" customHeight="1" spans="1:1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"单位名称："&amp;"昆明市官渡区云大附中星耀学校"</f>
        <v>单位名称：昆明市官渡区云大附中星耀学校</v>
      </c>
      <c r="B3" s="163"/>
      <c r="D3" s="142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9">
        <v>72377934.66</v>
      </c>
      <c r="C6" s="166" t="s">
        <v>8</v>
      </c>
      <c r="D6" s="79"/>
    </row>
    <row r="7" ht="17.25" customHeight="1" spans="1:4">
      <c r="A7" s="166" t="s">
        <v>9</v>
      </c>
      <c r="B7" s="79"/>
      <c r="C7" s="166" t="s">
        <v>10</v>
      </c>
      <c r="D7" s="79"/>
    </row>
    <row r="8" ht="17.25" customHeight="1" spans="1:4">
      <c r="A8" s="166" t="s">
        <v>11</v>
      </c>
      <c r="B8" s="79"/>
      <c r="C8" s="197" t="s">
        <v>12</v>
      </c>
      <c r="D8" s="79"/>
    </row>
    <row r="9" ht="17.25" customHeight="1" spans="1:4">
      <c r="A9" s="166" t="s">
        <v>13</v>
      </c>
      <c r="B9" s="79"/>
      <c r="C9" s="197" t="s">
        <v>14</v>
      </c>
      <c r="D9" s="79"/>
    </row>
    <row r="10" ht="17.25" customHeight="1" spans="1:4">
      <c r="A10" s="166" t="s">
        <v>15</v>
      </c>
      <c r="B10" s="79">
        <v>4267600</v>
      </c>
      <c r="C10" s="197" t="s">
        <v>16</v>
      </c>
      <c r="D10" s="79">
        <v>63558141.4</v>
      </c>
    </row>
    <row r="11" ht="17.25" customHeight="1" spans="1:4">
      <c r="A11" s="166" t="s">
        <v>17</v>
      </c>
      <c r="B11" s="79"/>
      <c r="C11" s="197" t="s">
        <v>18</v>
      </c>
      <c r="D11" s="79"/>
    </row>
    <row r="12" ht="17.25" customHeight="1" spans="1:4">
      <c r="A12" s="166" t="s">
        <v>19</v>
      </c>
      <c r="B12" s="79"/>
      <c r="C12" s="28" t="s">
        <v>20</v>
      </c>
      <c r="D12" s="79"/>
    </row>
    <row r="13" ht="17.25" customHeight="1" spans="1:4">
      <c r="A13" s="166" t="s">
        <v>21</v>
      </c>
      <c r="B13" s="79"/>
      <c r="C13" s="28" t="s">
        <v>22</v>
      </c>
      <c r="D13" s="79">
        <v>5718800</v>
      </c>
    </row>
    <row r="14" ht="17.25" customHeight="1" spans="1:4">
      <c r="A14" s="166" t="s">
        <v>23</v>
      </c>
      <c r="B14" s="79"/>
      <c r="C14" s="28" t="s">
        <v>24</v>
      </c>
      <c r="D14" s="79">
        <v>4449593.26</v>
      </c>
    </row>
    <row r="15" ht="17.25" customHeight="1" spans="1:4">
      <c r="A15" s="166" t="s">
        <v>25</v>
      </c>
      <c r="B15" s="79">
        <v>4267600</v>
      </c>
      <c r="C15" s="28" t="s">
        <v>26</v>
      </c>
      <c r="D15" s="79"/>
    </row>
    <row r="16" ht="17.25" customHeight="1" spans="1:4">
      <c r="A16" s="147"/>
      <c r="B16" s="79"/>
      <c r="C16" s="28" t="s">
        <v>27</v>
      </c>
      <c r="D16" s="79"/>
    </row>
    <row r="17" ht="17.25" customHeight="1" spans="1:4">
      <c r="A17" s="168"/>
      <c r="B17" s="79"/>
      <c r="C17" s="28" t="s">
        <v>28</v>
      </c>
      <c r="D17" s="79"/>
    </row>
    <row r="18" ht="17.25" customHeight="1" spans="1:4">
      <c r="A18" s="168"/>
      <c r="B18" s="79"/>
      <c r="C18" s="28" t="s">
        <v>29</v>
      </c>
      <c r="D18" s="79"/>
    </row>
    <row r="19" ht="17.25" customHeight="1" spans="1:4">
      <c r="A19" s="168"/>
      <c r="B19" s="79"/>
      <c r="C19" s="28" t="s">
        <v>30</v>
      </c>
      <c r="D19" s="79"/>
    </row>
    <row r="20" ht="17.25" customHeight="1" spans="1:4">
      <c r="A20" s="168"/>
      <c r="B20" s="79"/>
      <c r="C20" s="28" t="s">
        <v>31</v>
      </c>
      <c r="D20" s="79"/>
    </row>
    <row r="21" ht="17.25" customHeight="1" spans="1:4">
      <c r="A21" s="168"/>
      <c r="B21" s="79"/>
      <c r="C21" s="28" t="s">
        <v>32</v>
      </c>
      <c r="D21" s="79"/>
    </row>
    <row r="22" ht="17.25" customHeight="1" spans="1:4">
      <c r="A22" s="168"/>
      <c r="B22" s="79"/>
      <c r="C22" s="28" t="s">
        <v>33</v>
      </c>
      <c r="D22" s="79"/>
    </row>
    <row r="23" ht="17.25" customHeight="1" spans="1:4">
      <c r="A23" s="168"/>
      <c r="B23" s="79"/>
      <c r="C23" s="28" t="s">
        <v>34</v>
      </c>
      <c r="D23" s="79"/>
    </row>
    <row r="24" ht="17.25" customHeight="1" spans="1:4">
      <c r="A24" s="168"/>
      <c r="B24" s="79"/>
      <c r="C24" s="28" t="s">
        <v>35</v>
      </c>
      <c r="D24" s="79">
        <v>2919000</v>
      </c>
    </row>
    <row r="25" ht="17.25" customHeight="1" spans="1:4">
      <c r="A25" s="168"/>
      <c r="B25" s="79"/>
      <c r="C25" s="28" t="s">
        <v>36</v>
      </c>
      <c r="D25" s="79"/>
    </row>
    <row r="26" ht="17.25" customHeight="1" spans="1:4">
      <c r="A26" s="168"/>
      <c r="B26" s="79"/>
      <c r="C26" s="147" t="s">
        <v>37</v>
      </c>
      <c r="D26" s="79"/>
    </row>
    <row r="27" ht="17.25" customHeight="1" spans="1:4">
      <c r="A27" s="168"/>
      <c r="B27" s="79"/>
      <c r="C27" s="28" t="s">
        <v>38</v>
      </c>
      <c r="D27" s="79"/>
    </row>
    <row r="28" ht="16.5" customHeight="1" spans="1:4">
      <c r="A28" s="168"/>
      <c r="B28" s="79"/>
      <c r="C28" s="28" t="s">
        <v>39</v>
      </c>
      <c r="D28" s="79"/>
    </row>
    <row r="29" ht="16.5" customHeight="1" spans="1:4">
      <c r="A29" s="168"/>
      <c r="B29" s="79"/>
      <c r="C29" s="147" t="s">
        <v>40</v>
      </c>
      <c r="D29" s="79"/>
    </row>
    <row r="30" ht="17.25" customHeight="1" spans="1:4">
      <c r="A30" s="168"/>
      <c r="B30" s="79"/>
      <c r="C30" s="147" t="s">
        <v>41</v>
      </c>
      <c r="D30" s="79"/>
    </row>
    <row r="31" ht="17.25" customHeight="1" spans="1:4">
      <c r="A31" s="168"/>
      <c r="B31" s="79"/>
      <c r="C31" s="28" t="s">
        <v>42</v>
      </c>
      <c r="D31" s="79"/>
    </row>
    <row r="32" ht="16.5" customHeight="1" spans="1:4">
      <c r="A32" s="168" t="s">
        <v>43</v>
      </c>
      <c r="B32" s="79">
        <v>76645534.66</v>
      </c>
      <c r="C32" s="168" t="s">
        <v>44</v>
      </c>
      <c r="D32" s="79">
        <v>76645534.66</v>
      </c>
    </row>
    <row r="33" ht="16.5" customHeight="1" spans="1:4">
      <c r="A33" s="147" t="s">
        <v>45</v>
      </c>
      <c r="B33" s="79"/>
      <c r="C33" s="147" t="s">
        <v>46</v>
      </c>
      <c r="D33" s="79"/>
    </row>
    <row r="34" ht="16.5" customHeight="1" spans="1:4">
      <c r="A34" s="28" t="s">
        <v>47</v>
      </c>
      <c r="B34" s="79"/>
      <c r="C34" s="28" t="s">
        <v>47</v>
      </c>
      <c r="D34" s="79"/>
    </row>
    <row r="35" ht="16.5" customHeight="1" spans="1:4">
      <c r="A35" s="28" t="s">
        <v>48</v>
      </c>
      <c r="B35" s="79"/>
      <c r="C35" s="28" t="s">
        <v>49</v>
      </c>
      <c r="D35" s="79"/>
    </row>
    <row r="36" ht="16.5" customHeight="1" spans="1:4">
      <c r="A36" s="169" t="s">
        <v>50</v>
      </c>
      <c r="B36" s="79">
        <v>76645534.66</v>
      </c>
      <c r="C36" s="169" t="s">
        <v>51</v>
      </c>
      <c r="D36" s="79">
        <v>76645534.66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304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305</v>
      </c>
      <c r="C2" s="124"/>
      <c r="D2" s="125"/>
      <c r="E2" s="125"/>
      <c r="F2" s="125"/>
    </row>
    <row r="3" ht="13.5" customHeight="1" spans="1:6">
      <c r="A3" s="12" t="str">
        <f>"单位名称："&amp;"昆明市官渡区云大附中星耀学校"</f>
        <v>单位名称：昆明市官渡区云大附中星耀学校</v>
      </c>
      <c r="B3" s="12" t="s">
        <v>306</v>
      </c>
      <c r="C3" s="120"/>
      <c r="D3" s="122"/>
      <c r="E3" s="122"/>
      <c r="F3" s="119" t="s">
        <v>1</v>
      </c>
    </row>
    <row r="4" ht="19.5" customHeight="1" spans="1:6">
      <c r="A4" s="126" t="s">
        <v>184</v>
      </c>
      <c r="B4" s="127" t="s">
        <v>72</v>
      </c>
      <c r="C4" s="126" t="s">
        <v>73</v>
      </c>
      <c r="D4" s="35" t="s">
        <v>307</v>
      </c>
      <c r="E4" s="36"/>
      <c r="F4" s="37"/>
    </row>
    <row r="5" ht="18.75" customHeight="1" spans="1:6">
      <c r="A5" s="128"/>
      <c r="B5" s="129"/>
      <c r="C5" s="128"/>
      <c r="D5" s="130" t="s">
        <v>55</v>
      </c>
      <c r="E5" s="35" t="s">
        <v>75</v>
      </c>
      <c r="F5" s="130" t="s">
        <v>76</v>
      </c>
    </row>
    <row r="6" ht="18.75" customHeight="1" spans="1:6">
      <c r="A6" s="69">
        <v>1</v>
      </c>
      <c r="B6" s="131" t="s">
        <v>83</v>
      </c>
      <c r="C6" s="69">
        <v>3</v>
      </c>
      <c r="D6" s="132">
        <v>4</v>
      </c>
      <c r="E6" s="132">
        <v>5</v>
      </c>
      <c r="F6" s="132">
        <v>6</v>
      </c>
    </row>
    <row r="7" ht="21" customHeight="1" spans="1:6">
      <c r="A7" s="26"/>
      <c r="B7" s="26"/>
      <c r="C7" s="26"/>
      <c r="D7" s="79"/>
      <c r="E7" s="79"/>
      <c r="F7" s="79"/>
    </row>
    <row r="8" ht="21" customHeight="1" spans="1:6">
      <c r="A8" s="26"/>
      <c r="B8" s="26"/>
      <c r="C8" s="26"/>
      <c r="D8" s="79"/>
      <c r="E8" s="79"/>
      <c r="F8" s="79"/>
    </row>
    <row r="9" ht="18.75" customHeight="1" spans="1:6">
      <c r="A9" s="133" t="s">
        <v>173</v>
      </c>
      <c r="B9" s="133" t="s">
        <v>173</v>
      </c>
      <c r="C9" s="134" t="s">
        <v>173</v>
      </c>
      <c r="D9" s="79"/>
      <c r="E9" s="79"/>
      <c r="F9" s="79"/>
    </row>
    <row r="10" customHeight="1" spans="1:1">
      <c r="A10" t="s">
        <v>308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33"/>
      <c r="S1" s="33" t="s">
        <v>309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1"/>
      <c r="E2" s="11"/>
      <c r="F2" s="11"/>
      <c r="G2" s="11"/>
      <c r="H2" s="11"/>
      <c r="I2" s="11"/>
      <c r="J2" s="11"/>
      <c r="K2" s="11"/>
      <c r="L2" s="11"/>
      <c r="M2" s="67"/>
      <c r="N2" s="11"/>
      <c r="O2" s="11"/>
      <c r="P2" s="67"/>
      <c r="Q2" s="11"/>
      <c r="R2" s="67"/>
      <c r="S2" s="67"/>
    </row>
    <row r="3" ht="18.75" customHeight="1" spans="1:19">
      <c r="A3" s="110" t="str">
        <f>"单位名称："&amp;"昆明市官渡区云大附中星耀学校"</f>
        <v>单位名称：昆明市官渡区云大附中星耀学校</v>
      </c>
      <c r="B3" s="83"/>
      <c r="C3" s="83"/>
      <c r="D3" s="14"/>
      <c r="E3" s="14"/>
      <c r="F3" s="14"/>
      <c r="G3" s="14"/>
      <c r="H3" s="14"/>
      <c r="I3" s="14"/>
      <c r="J3" s="14"/>
      <c r="K3" s="14"/>
      <c r="L3" s="14"/>
      <c r="R3" s="34"/>
      <c r="S3" s="119" t="s">
        <v>1</v>
      </c>
    </row>
    <row r="4" ht="15.75" customHeight="1" spans="1:19">
      <c r="A4" s="16" t="s">
        <v>183</v>
      </c>
      <c r="B4" s="84" t="s">
        <v>184</v>
      </c>
      <c r="C4" s="84" t="s">
        <v>310</v>
      </c>
      <c r="D4" s="85" t="s">
        <v>311</v>
      </c>
      <c r="E4" s="85" t="s">
        <v>312</v>
      </c>
      <c r="F4" s="85" t="s">
        <v>313</v>
      </c>
      <c r="G4" s="85" t="s">
        <v>314</v>
      </c>
      <c r="H4" s="85" t="s">
        <v>315</v>
      </c>
      <c r="I4" s="98" t="s">
        <v>191</v>
      </c>
      <c r="J4" s="98"/>
      <c r="K4" s="98"/>
      <c r="L4" s="98"/>
      <c r="M4" s="99"/>
      <c r="N4" s="98"/>
      <c r="O4" s="98"/>
      <c r="P4" s="106"/>
      <c r="Q4" s="98"/>
      <c r="R4" s="99"/>
      <c r="S4" s="107"/>
    </row>
    <row r="5" ht="17.25" customHeight="1" spans="1:19">
      <c r="A5" s="19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316</v>
      </c>
      <c r="L5" s="87" t="s">
        <v>317</v>
      </c>
      <c r="M5" s="100" t="s">
        <v>318</v>
      </c>
      <c r="N5" s="101" t="s">
        <v>319</v>
      </c>
      <c r="O5" s="101"/>
      <c r="P5" s="108"/>
      <c r="Q5" s="101"/>
      <c r="R5" s="109"/>
      <c r="S5" s="88"/>
    </row>
    <row r="6" ht="54" customHeight="1" spans="1:19">
      <c r="A6" s="22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90" t="s">
        <v>201</v>
      </c>
      <c r="B8" s="91" t="s">
        <v>70</v>
      </c>
      <c r="C8" s="91" t="s">
        <v>203</v>
      </c>
      <c r="D8" s="92" t="s">
        <v>320</v>
      </c>
      <c r="E8" s="92" t="s">
        <v>321</v>
      </c>
      <c r="F8" s="92" t="s">
        <v>322</v>
      </c>
      <c r="G8" s="113">
        <v>1</v>
      </c>
      <c r="H8" s="79">
        <v>500000</v>
      </c>
      <c r="I8" s="79">
        <v>500000</v>
      </c>
      <c r="J8" s="79">
        <v>500000</v>
      </c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93" t="s">
        <v>173</v>
      </c>
      <c r="B9" s="94"/>
      <c r="C9" s="94"/>
      <c r="D9" s="95"/>
      <c r="E9" s="95"/>
      <c r="F9" s="95"/>
      <c r="G9" s="114"/>
      <c r="H9" s="79">
        <v>500000</v>
      </c>
      <c r="I9" s="79">
        <v>500000</v>
      </c>
      <c r="J9" s="79">
        <v>500000</v>
      </c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115" t="s">
        <v>323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3" sqref="A1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96"/>
      <c r="O1" s="80"/>
      <c r="P1" s="80"/>
      <c r="Q1" s="81"/>
      <c r="R1" s="80"/>
      <c r="S1" s="104"/>
      <c r="T1" s="104" t="s">
        <v>324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2"/>
      <c r="I2" s="82"/>
      <c r="J2" s="82"/>
      <c r="K2" s="82"/>
      <c r="L2" s="82"/>
      <c r="M2" s="82"/>
      <c r="N2" s="97"/>
      <c r="O2" s="82"/>
      <c r="P2" s="82"/>
      <c r="Q2" s="67"/>
      <c r="R2" s="82"/>
      <c r="S2" s="97"/>
      <c r="T2" s="67"/>
    </row>
    <row r="3" ht="22.5" customHeight="1" spans="1:20">
      <c r="A3" s="74" t="str">
        <f>"单位名称："&amp;"昆明市官渡区云大附中星耀学校"</f>
        <v>单位名称：昆明市官渡区云大附中星耀学校</v>
      </c>
      <c r="B3" s="83"/>
      <c r="C3" s="83"/>
      <c r="D3" s="83"/>
      <c r="E3" s="83"/>
      <c r="F3" s="83"/>
      <c r="G3" s="83"/>
      <c r="H3" s="75"/>
      <c r="I3" s="75"/>
      <c r="J3" s="75"/>
      <c r="K3" s="75"/>
      <c r="L3" s="75"/>
      <c r="M3" s="75"/>
      <c r="N3" s="96"/>
      <c r="O3" s="80"/>
      <c r="P3" s="80"/>
      <c r="Q3" s="81"/>
      <c r="R3" s="80"/>
      <c r="S3" s="105"/>
      <c r="T3" s="104" t="s">
        <v>1</v>
      </c>
    </row>
    <row r="4" ht="24" customHeight="1" spans="1:20">
      <c r="A4" s="16" t="s">
        <v>183</v>
      </c>
      <c r="B4" s="84" t="s">
        <v>184</v>
      </c>
      <c r="C4" s="84" t="s">
        <v>310</v>
      </c>
      <c r="D4" s="84" t="s">
        <v>325</v>
      </c>
      <c r="E4" s="84" t="s">
        <v>326</v>
      </c>
      <c r="F4" s="84" t="s">
        <v>327</v>
      </c>
      <c r="G4" s="84" t="s">
        <v>328</v>
      </c>
      <c r="H4" s="85" t="s">
        <v>329</v>
      </c>
      <c r="I4" s="85" t="s">
        <v>330</v>
      </c>
      <c r="J4" s="98" t="s">
        <v>191</v>
      </c>
      <c r="K4" s="98"/>
      <c r="L4" s="98"/>
      <c r="M4" s="98"/>
      <c r="N4" s="99"/>
      <c r="O4" s="98"/>
      <c r="P4" s="98"/>
      <c r="Q4" s="106"/>
      <c r="R4" s="98"/>
      <c r="S4" s="99"/>
      <c r="T4" s="107"/>
    </row>
    <row r="5" ht="24" customHeight="1" spans="1:20">
      <c r="A5" s="19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316</v>
      </c>
      <c r="M5" s="87" t="s">
        <v>317</v>
      </c>
      <c r="N5" s="100" t="s">
        <v>318</v>
      </c>
      <c r="O5" s="101" t="s">
        <v>319</v>
      </c>
      <c r="P5" s="101"/>
      <c r="Q5" s="108"/>
      <c r="R5" s="101"/>
      <c r="S5" s="109"/>
      <c r="T5" s="88"/>
    </row>
    <row r="6" ht="54" customHeight="1" spans="1:20">
      <c r="A6" s="22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23">
        <v>1</v>
      </c>
      <c r="B7" s="88">
        <v>2</v>
      </c>
      <c r="C7" s="23">
        <v>3</v>
      </c>
      <c r="D7" s="23">
        <v>4</v>
      </c>
      <c r="E7" s="88">
        <v>5</v>
      </c>
      <c r="F7" s="23">
        <v>6</v>
      </c>
      <c r="G7" s="23">
        <v>7</v>
      </c>
      <c r="H7" s="88">
        <v>8</v>
      </c>
      <c r="I7" s="23">
        <v>9</v>
      </c>
      <c r="J7" s="23">
        <v>10</v>
      </c>
      <c r="K7" s="88">
        <v>11</v>
      </c>
      <c r="L7" s="23">
        <v>12</v>
      </c>
      <c r="M7" s="23">
        <v>13</v>
      </c>
      <c r="N7" s="88">
        <v>14</v>
      </c>
      <c r="O7" s="23">
        <v>15</v>
      </c>
      <c r="P7" s="23">
        <v>16</v>
      </c>
      <c r="Q7" s="88">
        <v>17</v>
      </c>
      <c r="R7" s="23">
        <v>18</v>
      </c>
      <c r="S7" s="23">
        <v>19</v>
      </c>
      <c r="T7" s="23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93" t="s">
        <v>173</v>
      </c>
      <c r="B9" s="94"/>
      <c r="C9" s="94"/>
      <c r="D9" s="94"/>
      <c r="E9" s="94"/>
      <c r="F9" s="94"/>
      <c r="G9" s="94"/>
      <c r="H9" s="95"/>
      <c r="I9" s="103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customHeight="1" spans="1:1">
      <c r="A10" t="s">
        <v>331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22" sqref="B22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2"/>
      <c r="E1" s="33" t="s">
        <v>332</v>
      </c>
    </row>
    <row r="2" ht="41.25" customHeight="1" spans="1:5">
      <c r="A2" s="73" t="str">
        <f>"2026"&amp;"年对下转移支付预算表"</f>
        <v>2026年对下转移支付预算表</v>
      </c>
      <c r="B2" s="11"/>
      <c r="C2" s="11"/>
      <c r="D2" s="11"/>
      <c r="E2" s="67"/>
    </row>
    <row r="3" ht="18" customHeight="1" spans="1:5">
      <c r="A3" s="74" t="str">
        <f>"单位名称："&amp;"昆明市官渡区云大附中星耀学校"</f>
        <v>单位名称：昆明市官渡区云大附中星耀学校</v>
      </c>
      <c r="B3" s="75"/>
      <c r="C3" s="75"/>
      <c r="D3" s="76"/>
      <c r="E3" s="34" t="s">
        <v>1</v>
      </c>
    </row>
    <row r="4" ht="19.5" customHeight="1" spans="1:5">
      <c r="A4" s="17" t="s">
        <v>333</v>
      </c>
      <c r="B4" s="35" t="s">
        <v>191</v>
      </c>
      <c r="C4" s="36"/>
      <c r="D4" s="36"/>
      <c r="E4" s="69" t="s">
        <v>334</v>
      </c>
    </row>
    <row r="5" ht="40.5" customHeight="1" spans="1:5">
      <c r="A5" s="23"/>
      <c r="B5" s="20" t="s">
        <v>55</v>
      </c>
      <c r="C5" s="16" t="s">
        <v>58</v>
      </c>
      <c r="D5" s="77" t="s">
        <v>316</v>
      </c>
      <c r="E5" s="38" t="s">
        <v>335</v>
      </c>
    </row>
    <row r="6" ht="19.5" customHeight="1" spans="1:5">
      <c r="A6" s="24">
        <v>1</v>
      </c>
      <c r="B6" s="24">
        <v>2</v>
      </c>
      <c r="C6" s="24">
        <v>3</v>
      </c>
      <c r="D6" s="78">
        <v>4</v>
      </c>
      <c r="E6" s="38">
        <v>5</v>
      </c>
    </row>
    <row r="7" ht="19.5" customHeight="1" spans="1:5">
      <c r="A7" s="25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  <row r="9" customHeight="1" spans="1:1">
      <c r="A9" t="s">
        <v>336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3" t="s">
        <v>337</v>
      </c>
    </row>
    <row r="2" ht="41.25" customHeight="1" spans="1:10">
      <c r="A2" s="66" t="str">
        <f>"2026"&amp;"年对下转移支付绩效目标表"</f>
        <v>2026年对下转移支付绩效目标表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"单位名称："&amp;"昆明市官渡区云大附中星耀学校"</f>
        <v>单位名称：昆明市官渡区云大附中星耀学校</v>
      </c>
    </row>
    <row r="4" ht="44.25" customHeight="1" spans="1:10">
      <c r="A4" s="68" t="s">
        <v>333</v>
      </c>
      <c r="B4" s="68" t="s">
        <v>267</v>
      </c>
      <c r="C4" s="68" t="s">
        <v>268</v>
      </c>
      <c r="D4" s="68" t="s">
        <v>269</v>
      </c>
      <c r="E4" s="68" t="s">
        <v>270</v>
      </c>
      <c r="F4" s="69" t="s">
        <v>271</v>
      </c>
      <c r="G4" s="68" t="s">
        <v>272</v>
      </c>
      <c r="H4" s="69" t="s">
        <v>273</v>
      </c>
      <c r="I4" s="69" t="s">
        <v>274</v>
      </c>
      <c r="J4" s="68" t="s">
        <v>275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5"/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8" customHeight="1" spans="1:1">
      <c r="A8" t="s">
        <v>338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339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"单位名称："&amp;"昆明市官渡区云大附中星耀学校"</f>
        <v>单位名称：昆明市官渡区云大附中星耀学校</v>
      </c>
      <c r="B3" s="47"/>
      <c r="C3" s="47"/>
      <c r="D3" s="48"/>
      <c r="F3" s="45"/>
      <c r="G3" s="44"/>
      <c r="H3" s="44"/>
      <c r="I3" s="65" t="s">
        <v>1</v>
      </c>
    </row>
    <row r="4" ht="28.5" customHeight="1" spans="1:9">
      <c r="A4" s="49" t="s">
        <v>183</v>
      </c>
      <c r="B4" s="50" t="s">
        <v>184</v>
      </c>
      <c r="C4" s="51" t="s">
        <v>340</v>
      </c>
      <c r="D4" s="49" t="s">
        <v>341</v>
      </c>
      <c r="E4" s="49" t="s">
        <v>342</v>
      </c>
      <c r="F4" s="49" t="s">
        <v>343</v>
      </c>
      <c r="G4" s="50" t="s">
        <v>344</v>
      </c>
      <c r="H4" s="38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314</v>
      </c>
      <c r="H5" s="50" t="s">
        <v>345</v>
      </c>
      <c r="I5" s="50" t="s">
        <v>346</v>
      </c>
    </row>
    <row r="6" ht="17.25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57" t="s">
        <v>88</v>
      </c>
      <c r="H6" s="56" t="s">
        <v>89</v>
      </c>
      <c r="I6" s="56">
        <v>9</v>
      </c>
    </row>
    <row r="7" ht="19.5" customHeight="1" spans="1:9">
      <c r="A7" s="58"/>
      <c r="B7" s="28"/>
      <c r="C7" s="28"/>
      <c r="D7" s="25"/>
      <c r="E7" s="26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customHeight="1" spans="1:1">
      <c r="A9" t="s">
        <v>347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36" sqref="C3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0"/>
      <c r="E1" s="10"/>
      <c r="F1" s="10"/>
      <c r="G1" s="10"/>
      <c r="K1" s="33" t="s">
        <v>348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"单位名称："&amp;"昆明市官渡区云大附中星耀学校"</f>
        <v>单位名称：昆明市官渡区云大附中星耀学校</v>
      </c>
      <c r="B3" s="13"/>
      <c r="C3" s="13"/>
      <c r="D3" s="13"/>
      <c r="E3" s="13"/>
      <c r="F3" s="13"/>
      <c r="G3" s="13"/>
      <c r="H3" s="14"/>
      <c r="I3" s="14"/>
      <c r="J3" s="14"/>
      <c r="K3" s="34" t="s">
        <v>1</v>
      </c>
    </row>
    <row r="4" ht="21.75" customHeight="1" spans="1:11">
      <c r="A4" s="15" t="s">
        <v>250</v>
      </c>
      <c r="B4" s="15" t="s">
        <v>186</v>
      </c>
      <c r="C4" s="15" t="s">
        <v>251</v>
      </c>
      <c r="D4" s="16" t="s">
        <v>187</v>
      </c>
      <c r="E4" s="16" t="s">
        <v>188</v>
      </c>
      <c r="F4" s="16" t="s">
        <v>252</v>
      </c>
      <c r="G4" s="16" t="s">
        <v>253</v>
      </c>
      <c r="H4" s="17" t="s">
        <v>55</v>
      </c>
      <c r="I4" s="35" t="s">
        <v>349</v>
      </c>
      <c r="J4" s="36"/>
      <c r="K4" s="37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58</v>
      </c>
      <c r="J5" s="16" t="s">
        <v>59</v>
      </c>
      <c r="K5" s="16" t="s">
        <v>60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57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8">
        <v>10</v>
      </c>
      <c r="K7" s="38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9"/>
      <c r="J8" s="39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173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1" customHeight="1" spans="1:1">
      <c r="A11" t="s">
        <v>350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351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"单位名称："&amp;"昆明市官渡区云大附中星耀学校"</f>
        <v>单位名称：昆明市官渡区云大附中星耀学校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251</v>
      </c>
      <c r="B4" s="5" t="s">
        <v>250</v>
      </c>
      <c r="C4" s="5" t="s">
        <v>186</v>
      </c>
      <c r="D4" s="5" t="s">
        <v>352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353</v>
      </c>
      <c r="F5" s="5" t="s">
        <v>354</v>
      </c>
      <c r="G5" s="5" t="s">
        <v>355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553553.92</v>
      </c>
      <c r="F7" s="8"/>
      <c r="G7" s="8"/>
    </row>
    <row r="8" ht="22.5" customHeight="1" spans="1:7">
      <c r="A8" s="7"/>
      <c r="B8" s="7" t="s">
        <v>356</v>
      </c>
      <c r="C8" s="7" t="s">
        <v>265</v>
      </c>
      <c r="D8" s="7" t="s">
        <v>357</v>
      </c>
      <c r="E8" s="8">
        <v>553553.92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553553.92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B1" workbookViewId="0">
      <selection activeCell="D18" sqref="D1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"单位名称："&amp;"昆明市官渡区云大附中星耀学校"</f>
        <v>单位名称：昆明市官渡区云大附中星耀学校</v>
      </c>
      <c r="S3" s="48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3"/>
      <c r="C6" s="114"/>
      <c r="D6" s="114"/>
      <c r="E6" s="114"/>
      <c r="F6" s="114"/>
      <c r="G6" s="114"/>
      <c r="H6" s="114"/>
      <c r="I6" s="71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4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1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6" t="s">
        <v>69</v>
      </c>
      <c r="B8" s="26" t="s">
        <v>70</v>
      </c>
      <c r="C8" s="79">
        <v>76645534.66</v>
      </c>
      <c r="D8" s="79">
        <v>76645534.66</v>
      </c>
      <c r="E8" s="79">
        <v>72377934.66</v>
      </c>
      <c r="F8" s="79"/>
      <c r="G8" s="79"/>
      <c r="H8" s="79"/>
      <c r="I8" s="79">
        <v>4267600</v>
      </c>
      <c r="J8" s="79"/>
      <c r="K8" s="79"/>
      <c r="L8" s="79"/>
      <c r="M8" s="79"/>
      <c r="N8" s="79">
        <v>4267600</v>
      </c>
      <c r="O8" s="79"/>
      <c r="P8" s="79"/>
      <c r="Q8" s="79"/>
      <c r="R8" s="79"/>
      <c r="S8" s="79"/>
    </row>
    <row r="9" ht="18" customHeight="1" spans="1:19">
      <c r="A9" s="51" t="s">
        <v>55</v>
      </c>
      <c r="B9" s="191"/>
      <c r="C9" s="79">
        <v>76645534.66</v>
      </c>
      <c r="D9" s="79">
        <v>76645534.66</v>
      </c>
      <c r="E9" s="79">
        <v>72377934.66</v>
      </c>
      <c r="F9" s="79"/>
      <c r="G9" s="79"/>
      <c r="H9" s="79"/>
      <c r="I9" s="79">
        <v>4267600</v>
      </c>
      <c r="J9" s="79"/>
      <c r="K9" s="79"/>
      <c r="L9" s="79"/>
      <c r="M9" s="79"/>
      <c r="N9" s="79">
        <v>4267600</v>
      </c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abSelected="1" workbookViewId="0">
      <selection activeCell="D21" sqref="D2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8" t="s">
        <v>71</v>
      </c>
    </row>
    <row r="2" ht="41.25" customHeight="1" spans="1:1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"单位名称："&amp;"昆明市官渡区云大附中星耀学校"</f>
        <v>单位名称：昆明市官渡区云大附中星耀学校</v>
      </c>
      <c r="O3" s="48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79">
        <v>63558141.4</v>
      </c>
      <c r="D7" s="79">
        <v>59290541.4</v>
      </c>
      <c r="E7" s="79">
        <v>58736987.48</v>
      </c>
      <c r="F7" s="79">
        <v>553553.92</v>
      </c>
      <c r="G7" s="79"/>
      <c r="H7" s="79"/>
      <c r="I7" s="79"/>
      <c r="J7" s="79">
        <v>4267600</v>
      </c>
      <c r="K7" s="79"/>
      <c r="L7" s="79"/>
      <c r="M7" s="79"/>
      <c r="N7" s="79"/>
      <c r="O7" s="79">
        <v>4267600</v>
      </c>
    </row>
    <row r="8" ht="21" customHeight="1" spans="1:15">
      <c r="A8" s="178" t="s">
        <v>99</v>
      </c>
      <c r="B8" s="178" t="s">
        <v>100</v>
      </c>
      <c r="C8" s="79">
        <v>63507962.4</v>
      </c>
      <c r="D8" s="79">
        <v>59240362.4</v>
      </c>
      <c r="E8" s="79">
        <v>58686808.48</v>
      </c>
      <c r="F8" s="79">
        <v>553553.92</v>
      </c>
      <c r="G8" s="79"/>
      <c r="H8" s="79"/>
      <c r="I8" s="79"/>
      <c r="J8" s="79">
        <v>4267600</v>
      </c>
      <c r="K8" s="79"/>
      <c r="L8" s="79"/>
      <c r="M8" s="79"/>
      <c r="N8" s="79"/>
      <c r="O8" s="79">
        <v>4267600</v>
      </c>
    </row>
    <row r="9" ht="21" customHeight="1" spans="1:15">
      <c r="A9" s="179" t="s">
        <v>101</v>
      </c>
      <c r="B9" s="179" t="s">
        <v>102</v>
      </c>
      <c r="C9" s="79">
        <v>31157049.24</v>
      </c>
      <c r="D9" s="79">
        <v>28691449.24</v>
      </c>
      <c r="E9" s="79">
        <v>28407412.12</v>
      </c>
      <c r="F9" s="79">
        <v>284037.12</v>
      </c>
      <c r="G9" s="79"/>
      <c r="H9" s="79"/>
      <c r="I9" s="79"/>
      <c r="J9" s="79">
        <v>2465600</v>
      </c>
      <c r="K9" s="79"/>
      <c r="L9" s="79"/>
      <c r="M9" s="79"/>
      <c r="N9" s="79"/>
      <c r="O9" s="79">
        <v>2465600</v>
      </c>
    </row>
    <row r="10" ht="21" customHeight="1" spans="1:15">
      <c r="A10" s="179" t="s">
        <v>103</v>
      </c>
      <c r="B10" s="179" t="s">
        <v>104</v>
      </c>
      <c r="C10" s="79">
        <v>32350913.16</v>
      </c>
      <c r="D10" s="79">
        <v>30548913.16</v>
      </c>
      <c r="E10" s="79">
        <v>30279396.36</v>
      </c>
      <c r="F10" s="79">
        <v>269516.8</v>
      </c>
      <c r="G10" s="79"/>
      <c r="H10" s="79"/>
      <c r="I10" s="79"/>
      <c r="J10" s="79">
        <v>1802000</v>
      </c>
      <c r="K10" s="79"/>
      <c r="L10" s="79"/>
      <c r="M10" s="79"/>
      <c r="N10" s="79"/>
      <c r="O10" s="79">
        <v>1802000</v>
      </c>
    </row>
    <row r="11" ht="21" customHeight="1" spans="1:15">
      <c r="A11" s="178" t="s">
        <v>105</v>
      </c>
      <c r="B11" s="178" t="s">
        <v>106</v>
      </c>
      <c r="C11" s="79">
        <v>50179</v>
      </c>
      <c r="D11" s="79">
        <v>50179</v>
      </c>
      <c r="E11" s="79">
        <v>50179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79" t="s">
        <v>107</v>
      </c>
      <c r="B12" s="179" t="s">
        <v>108</v>
      </c>
      <c r="C12" s="79">
        <v>50179</v>
      </c>
      <c r="D12" s="79">
        <v>50179</v>
      </c>
      <c r="E12" s="79">
        <v>50179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8" t="s">
        <v>109</v>
      </c>
      <c r="B13" s="58" t="s">
        <v>110</v>
      </c>
      <c r="C13" s="79">
        <v>5718800</v>
      </c>
      <c r="D13" s="79">
        <v>5718800</v>
      </c>
      <c r="E13" s="79">
        <v>5718800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8" t="s">
        <v>111</v>
      </c>
      <c r="B14" s="178" t="s">
        <v>112</v>
      </c>
      <c r="C14" s="79">
        <v>5718800</v>
      </c>
      <c r="D14" s="79">
        <v>5718800</v>
      </c>
      <c r="E14" s="79">
        <v>5718800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113</v>
      </c>
      <c r="B15" s="179" t="s">
        <v>114</v>
      </c>
      <c r="C15" s="79">
        <v>47600</v>
      </c>
      <c r="D15" s="79">
        <v>47600</v>
      </c>
      <c r="E15" s="79">
        <v>47600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79" t="s">
        <v>115</v>
      </c>
      <c r="B16" s="179" t="s">
        <v>116</v>
      </c>
      <c r="C16" s="79">
        <v>3764120</v>
      </c>
      <c r="D16" s="79">
        <v>3764120</v>
      </c>
      <c r="E16" s="79">
        <v>3764120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9" t="s">
        <v>117</v>
      </c>
      <c r="B17" s="179" t="s">
        <v>118</v>
      </c>
      <c r="C17" s="79">
        <v>1907080</v>
      </c>
      <c r="D17" s="79">
        <v>1907080</v>
      </c>
      <c r="E17" s="79">
        <v>1907080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58" t="s">
        <v>119</v>
      </c>
      <c r="B18" s="58" t="s">
        <v>120</v>
      </c>
      <c r="C18" s="79">
        <v>4449593.26</v>
      </c>
      <c r="D18" s="79">
        <v>4449593.26</v>
      </c>
      <c r="E18" s="79">
        <v>4449593.26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8" t="s">
        <v>121</v>
      </c>
      <c r="B19" s="178" t="s">
        <v>122</v>
      </c>
      <c r="C19" s="79">
        <v>4449593.26</v>
      </c>
      <c r="D19" s="79">
        <v>4449593.26</v>
      </c>
      <c r="E19" s="79">
        <v>4449593.26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123</v>
      </c>
      <c r="B20" s="179" t="s">
        <v>124</v>
      </c>
      <c r="C20" s="79">
        <v>1946000</v>
      </c>
      <c r="D20" s="79">
        <v>1946000</v>
      </c>
      <c r="E20" s="79">
        <v>1946000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79" t="s">
        <v>125</v>
      </c>
      <c r="B21" s="179" t="s">
        <v>126</v>
      </c>
      <c r="C21" s="79">
        <v>1181500</v>
      </c>
      <c r="D21" s="79">
        <v>1181500</v>
      </c>
      <c r="E21" s="79">
        <v>1181500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9" t="s">
        <v>127</v>
      </c>
      <c r="B22" s="179" t="s">
        <v>128</v>
      </c>
      <c r="C22" s="79">
        <v>1322093.26</v>
      </c>
      <c r="D22" s="79">
        <v>1322093.26</v>
      </c>
      <c r="E22" s="79">
        <v>1322093.26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58" t="s">
        <v>129</v>
      </c>
      <c r="B23" s="58" t="s">
        <v>130</v>
      </c>
      <c r="C23" s="79">
        <v>2919000</v>
      </c>
      <c r="D23" s="79">
        <v>2919000</v>
      </c>
      <c r="E23" s="79">
        <v>2919000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78" t="s">
        <v>131</v>
      </c>
      <c r="B24" s="178" t="s">
        <v>132</v>
      </c>
      <c r="C24" s="79">
        <v>2919000</v>
      </c>
      <c r="D24" s="79">
        <v>2919000</v>
      </c>
      <c r="E24" s="79">
        <v>2919000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79" t="s">
        <v>133</v>
      </c>
      <c r="B25" s="179" t="s">
        <v>134</v>
      </c>
      <c r="C25" s="79">
        <v>2919000</v>
      </c>
      <c r="D25" s="79">
        <v>2919000</v>
      </c>
      <c r="E25" s="79">
        <v>2919000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80" t="s">
        <v>55</v>
      </c>
      <c r="B26" s="32"/>
      <c r="C26" s="79">
        <v>76645534.66</v>
      </c>
      <c r="D26" s="79">
        <v>72377934.66</v>
      </c>
      <c r="E26" s="79">
        <v>71824380.74</v>
      </c>
      <c r="F26" s="79">
        <v>553553.92</v>
      </c>
      <c r="G26" s="79"/>
      <c r="H26" s="79"/>
      <c r="I26" s="79"/>
      <c r="J26" s="79">
        <v>4267600</v>
      </c>
      <c r="K26" s="79"/>
      <c r="L26" s="79"/>
      <c r="M26" s="79"/>
      <c r="N26" s="79"/>
      <c r="O26" s="79">
        <v>4267600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D6" sqref="D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135</v>
      </c>
    </row>
    <row r="2" ht="41.25" customHeight="1" spans="1:1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"单位名称："&amp;"昆明市官渡区云大附中星耀学校"</f>
        <v>单位名称：昆明市官渡区云大附中星耀学校</v>
      </c>
      <c r="B3" s="163"/>
      <c r="D3" s="48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136</v>
      </c>
      <c r="B6" s="167">
        <v>72377934.66</v>
      </c>
      <c r="C6" s="166" t="s">
        <v>137</v>
      </c>
      <c r="D6" s="167">
        <v>72377934.66</v>
      </c>
    </row>
    <row r="7" ht="16.5" customHeight="1" spans="1:4">
      <c r="A7" s="166" t="s">
        <v>138</v>
      </c>
      <c r="B7" s="79">
        <v>72377934.66</v>
      </c>
      <c r="C7" s="166" t="s">
        <v>139</v>
      </c>
      <c r="D7" s="79"/>
    </row>
    <row r="8" ht="16.5" customHeight="1" spans="1:4">
      <c r="A8" s="166" t="s">
        <v>140</v>
      </c>
      <c r="B8" s="79"/>
      <c r="C8" s="166" t="s">
        <v>141</v>
      </c>
      <c r="D8" s="79"/>
    </row>
    <row r="9" ht="16.5" customHeight="1" spans="1:4">
      <c r="A9" s="166" t="s">
        <v>142</v>
      </c>
      <c r="B9" s="79"/>
      <c r="C9" s="166" t="s">
        <v>143</v>
      </c>
      <c r="D9" s="79"/>
    </row>
    <row r="10" ht="16.5" customHeight="1" spans="1:4">
      <c r="A10" s="166" t="s">
        <v>144</v>
      </c>
      <c r="B10" s="79"/>
      <c r="C10" s="166" t="s">
        <v>145</v>
      </c>
      <c r="D10" s="79"/>
    </row>
    <row r="11" ht="16.5" customHeight="1" spans="1:4">
      <c r="A11" s="166" t="s">
        <v>138</v>
      </c>
      <c r="B11" s="79"/>
      <c r="C11" s="166" t="s">
        <v>146</v>
      </c>
      <c r="D11" s="79">
        <v>59290541.4</v>
      </c>
    </row>
    <row r="12" ht="16.5" customHeight="1" spans="1:4">
      <c r="A12" s="147" t="s">
        <v>140</v>
      </c>
      <c r="B12" s="79"/>
      <c r="C12" s="70" t="s">
        <v>147</v>
      </c>
      <c r="D12" s="79"/>
    </row>
    <row r="13" ht="16.5" customHeight="1" spans="1:4">
      <c r="A13" s="147" t="s">
        <v>142</v>
      </c>
      <c r="B13" s="79"/>
      <c r="C13" s="70" t="s">
        <v>148</v>
      </c>
      <c r="D13" s="79"/>
    </row>
    <row r="14" ht="16.5" customHeight="1" spans="1:4">
      <c r="A14" s="168"/>
      <c r="B14" s="79"/>
      <c r="C14" s="70" t="s">
        <v>149</v>
      </c>
      <c r="D14" s="79">
        <v>5718800</v>
      </c>
    </row>
    <row r="15" ht="16.5" customHeight="1" spans="1:4">
      <c r="A15" s="168"/>
      <c r="B15" s="79"/>
      <c r="C15" s="70" t="s">
        <v>150</v>
      </c>
      <c r="D15" s="79">
        <v>4449593.26</v>
      </c>
    </row>
    <row r="16" ht="16.5" customHeight="1" spans="1:4">
      <c r="A16" s="168"/>
      <c r="B16" s="79"/>
      <c r="C16" s="70" t="s">
        <v>151</v>
      </c>
      <c r="D16" s="79"/>
    </row>
    <row r="17" ht="16.5" customHeight="1" spans="1:4">
      <c r="A17" s="168"/>
      <c r="B17" s="79"/>
      <c r="C17" s="70" t="s">
        <v>152</v>
      </c>
      <c r="D17" s="79"/>
    </row>
    <row r="18" ht="16.5" customHeight="1" spans="1:4">
      <c r="A18" s="168"/>
      <c r="B18" s="79"/>
      <c r="C18" s="70" t="s">
        <v>153</v>
      </c>
      <c r="D18" s="79"/>
    </row>
    <row r="19" ht="16.5" customHeight="1" spans="1:4">
      <c r="A19" s="168"/>
      <c r="B19" s="79"/>
      <c r="C19" s="70" t="s">
        <v>154</v>
      </c>
      <c r="D19" s="79"/>
    </row>
    <row r="20" ht="16.5" customHeight="1" spans="1:4">
      <c r="A20" s="168"/>
      <c r="B20" s="79"/>
      <c r="C20" s="70" t="s">
        <v>155</v>
      </c>
      <c r="D20" s="79"/>
    </row>
    <row r="21" ht="16.5" customHeight="1" spans="1:4">
      <c r="A21" s="168"/>
      <c r="B21" s="79"/>
      <c r="C21" s="70" t="s">
        <v>156</v>
      </c>
      <c r="D21" s="79"/>
    </row>
    <row r="22" ht="16.5" customHeight="1" spans="1:4">
      <c r="A22" s="168"/>
      <c r="B22" s="79"/>
      <c r="C22" s="70" t="s">
        <v>157</v>
      </c>
      <c r="D22" s="79"/>
    </row>
    <row r="23" ht="16.5" customHeight="1" spans="1:4">
      <c r="A23" s="168"/>
      <c r="B23" s="79"/>
      <c r="C23" s="70" t="s">
        <v>158</v>
      </c>
      <c r="D23" s="79"/>
    </row>
    <row r="24" ht="16.5" customHeight="1" spans="1:4">
      <c r="A24" s="168"/>
      <c r="B24" s="79"/>
      <c r="C24" s="70" t="s">
        <v>159</v>
      </c>
      <c r="D24" s="79"/>
    </row>
    <row r="25" ht="16.5" customHeight="1" spans="1:4">
      <c r="A25" s="168"/>
      <c r="B25" s="79"/>
      <c r="C25" s="70" t="s">
        <v>160</v>
      </c>
      <c r="D25" s="79">
        <v>2919000</v>
      </c>
    </row>
    <row r="26" ht="16.5" customHeight="1" spans="1:4">
      <c r="A26" s="168"/>
      <c r="B26" s="79"/>
      <c r="C26" s="70" t="s">
        <v>161</v>
      </c>
      <c r="D26" s="79"/>
    </row>
    <row r="27" ht="16.5" customHeight="1" spans="1:4">
      <c r="A27" s="168"/>
      <c r="B27" s="79"/>
      <c r="C27" s="70" t="s">
        <v>162</v>
      </c>
      <c r="D27" s="79"/>
    </row>
    <row r="28" ht="16.5" customHeight="1" spans="1:4">
      <c r="A28" s="168"/>
      <c r="B28" s="79"/>
      <c r="C28" s="70" t="s">
        <v>163</v>
      </c>
      <c r="D28" s="79"/>
    </row>
    <row r="29" ht="16.5" customHeight="1" spans="1:4">
      <c r="A29" s="168"/>
      <c r="B29" s="79"/>
      <c r="C29" s="70" t="s">
        <v>164</v>
      </c>
      <c r="D29" s="79"/>
    </row>
    <row r="30" ht="16.5" customHeight="1" spans="1:4">
      <c r="A30" s="168"/>
      <c r="B30" s="79"/>
      <c r="C30" s="70" t="s">
        <v>165</v>
      </c>
      <c r="D30" s="79"/>
    </row>
    <row r="31" ht="16.5" customHeight="1" spans="1:4">
      <c r="A31" s="168"/>
      <c r="B31" s="79"/>
      <c r="C31" s="147" t="s">
        <v>166</v>
      </c>
      <c r="D31" s="79"/>
    </row>
    <row r="32" ht="16.5" customHeight="1" spans="1:4">
      <c r="A32" s="168"/>
      <c r="B32" s="79"/>
      <c r="C32" s="147" t="s">
        <v>167</v>
      </c>
      <c r="D32" s="79"/>
    </row>
    <row r="33" ht="16.5" customHeight="1" spans="1:4">
      <c r="A33" s="168"/>
      <c r="B33" s="167"/>
      <c r="C33" s="25" t="s">
        <v>168</v>
      </c>
      <c r="D33" s="79"/>
    </row>
    <row r="34" ht="15" customHeight="1" spans="1:4">
      <c r="A34" s="169" t="s">
        <v>50</v>
      </c>
      <c r="B34" s="167">
        <v>72377934.66</v>
      </c>
      <c r="C34" s="169" t="s">
        <v>51</v>
      </c>
      <c r="D34" s="167">
        <v>72377934.66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C26" sqref="C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2"/>
      <c r="G1" s="142" t="s">
        <v>169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12" t="str">
        <f>"单位名称："&amp;"昆明市官渡区云大附中星耀学校"</f>
        <v>单位名称：昆明市官渡区云大附中星耀学校</v>
      </c>
      <c r="F3" s="122"/>
      <c r="G3" s="142" t="s">
        <v>1</v>
      </c>
    </row>
    <row r="4" ht="20.25" customHeight="1" spans="1:7">
      <c r="A4" s="158" t="s">
        <v>170</v>
      </c>
      <c r="B4" s="159"/>
      <c r="C4" s="126" t="s">
        <v>55</v>
      </c>
      <c r="D4" s="150" t="s">
        <v>75</v>
      </c>
      <c r="E4" s="36"/>
      <c r="F4" s="37"/>
      <c r="G4" s="139" t="s">
        <v>76</v>
      </c>
    </row>
    <row r="5" ht="20.25" customHeight="1" spans="1:7">
      <c r="A5" s="160" t="s">
        <v>72</v>
      </c>
      <c r="B5" s="160" t="s">
        <v>73</v>
      </c>
      <c r="C5" s="23"/>
      <c r="D5" s="132" t="s">
        <v>57</v>
      </c>
      <c r="E5" s="132" t="s">
        <v>171</v>
      </c>
      <c r="F5" s="132" t="s">
        <v>172</v>
      </c>
      <c r="G5" s="141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25" t="s">
        <v>97</v>
      </c>
      <c r="B7" s="25" t="s">
        <v>98</v>
      </c>
      <c r="C7" s="79">
        <v>59240362.4</v>
      </c>
      <c r="D7" s="79">
        <v>58736987.48</v>
      </c>
      <c r="E7" s="79">
        <v>56452788.48</v>
      </c>
      <c r="F7" s="79">
        <v>2284199</v>
      </c>
      <c r="G7" s="79">
        <v>553553.92</v>
      </c>
    </row>
    <row r="8" ht="18" customHeight="1" spans="1:7">
      <c r="A8" s="136" t="s">
        <v>99</v>
      </c>
      <c r="B8" s="136" t="s">
        <v>100</v>
      </c>
      <c r="C8" s="79">
        <v>59240362.4</v>
      </c>
      <c r="D8" s="79">
        <v>58686808.48</v>
      </c>
      <c r="E8" s="79">
        <v>56452788.48</v>
      </c>
      <c r="F8" s="79">
        <v>2234020</v>
      </c>
      <c r="G8" s="79">
        <v>939274.7</v>
      </c>
    </row>
    <row r="9" ht="18" customHeight="1" spans="1:7">
      <c r="A9" s="161" t="s">
        <v>101</v>
      </c>
      <c r="B9" s="161" t="s">
        <v>102</v>
      </c>
      <c r="C9" s="79">
        <f>D9+G9</f>
        <v>28691449.24</v>
      </c>
      <c r="D9" s="79">
        <v>28407412.12</v>
      </c>
      <c r="E9" s="79">
        <v>27221992.12</v>
      </c>
      <c r="F9" s="79">
        <v>1185420</v>
      </c>
      <c r="G9" s="79">
        <v>284037.12</v>
      </c>
    </row>
    <row r="10" ht="18" customHeight="1" spans="1:7">
      <c r="A10" s="161" t="s">
        <v>103</v>
      </c>
      <c r="B10" s="161" t="s">
        <v>104</v>
      </c>
      <c r="C10" s="79">
        <f>D10+G10</f>
        <v>30548913.16</v>
      </c>
      <c r="D10" s="79">
        <v>30279396.36</v>
      </c>
      <c r="E10" s="79">
        <v>29230796.36</v>
      </c>
      <c r="F10" s="79">
        <v>1048600</v>
      </c>
      <c r="G10" s="79">
        <v>269516.8</v>
      </c>
    </row>
    <row r="11" ht="18" customHeight="1" spans="1:7">
      <c r="A11" s="136" t="s">
        <v>105</v>
      </c>
      <c r="B11" s="136" t="s">
        <v>106</v>
      </c>
      <c r="C11" s="79">
        <v>50179</v>
      </c>
      <c r="D11" s="79">
        <v>50179</v>
      </c>
      <c r="E11" s="79"/>
      <c r="F11" s="79">
        <v>50179</v>
      </c>
      <c r="G11" s="79"/>
    </row>
    <row r="12" ht="18" customHeight="1" spans="1:7">
      <c r="A12" s="161" t="s">
        <v>107</v>
      </c>
      <c r="B12" s="161" t="s">
        <v>108</v>
      </c>
      <c r="C12" s="79">
        <v>50179</v>
      </c>
      <c r="D12" s="79">
        <v>50179</v>
      </c>
      <c r="E12" s="79"/>
      <c r="F12" s="79">
        <v>50179</v>
      </c>
      <c r="G12" s="79"/>
    </row>
    <row r="13" ht="18" customHeight="1" spans="1:7">
      <c r="A13" s="25" t="s">
        <v>109</v>
      </c>
      <c r="B13" s="25" t="s">
        <v>110</v>
      </c>
      <c r="C13" s="79">
        <v>5718800</v>
      </c>
      <c r="D13" s="79">
        <v>5718800</v>
      </c>
      <c r="E13" s="79">
        <v>5712000</v>
      </c>
      <c r="F13" s="79">
        <v>6800</v>
      </c>
      <c r="G13" s="79"/>
    </row>
    <row r="14" ht="18" customHeight="1" spans="1:7">
      <c r="A14" s="136" t="s">
        <v>111</v>
      </c>
      <c r="B14" s="136" t="s">
        <v>112</v>
      </c>
      <c r="C14" s="79">
        <v>5718800</v>
      </c>
      <c r="D14" s="79">
        <v>5718800</v>
      </c>
      <c r="E14" s="79">
        <v>5712000</v>
      </c>
      <c r="F14" s="79">
        <v>6800</v>
      </c>
      <c r="G14" s="79"/>
    </row>
    <row r="15" ht="18" customHeight="1" spans="1:7">
      <c r="A15" s="161" t="s">
        <v>113</v>
      </c>
      <c r="B15" s="161" t="s">
        <v>114</v>
      </c>
      <c r="C15" s="79">
        <v>47600</v>
      </c>
      <c r="D15" s="79">
        <v>47600</v>
      </c>
      <c r="E15" s="79">
        <v>40800</v>
      </c>
      <c r="F15" s="79">
        <v>6800</v>
      </c>
      <c r="G15" s="79"/>
    </row>
    <row r="16" ht="18" customHeight="1" spans="1:7">
      <c r="A16" s="161" t="s">
        <v>115</v>
      </c>
      <c r="B16" s="161" t="s">
        <v>116</v>
      </c>
      <c r="C16" s="79">
        <v>3764120</v>
      </c>
      <c r="D16" s="79">
        <v>3764120</v>
      </c>
      <c r="E16" s="79">
        <v>3764120</v>
      </c>
      <c r="F16" s="79"/>
      <c r="G16" s="79"/>
    </row>
    <row r="17" ht="18" customHeight="1" spans="1:7">
      <c r="A17" s="161" t="s">
        <v>117</v>
      </c>
      <c r="B17" s="161" t="s">
        <v>118</v>
      </c>
      <c r="C17" s="79">
        <v>1907080</v>
      </c>
      <c r="D17" s="79">
        <v>1907080</v>
      </c>
      <c r="E17" s="79">
        <v>1907080</v>
      </c>
      <c r="F17" s="79"/>
      <c r="G17" s="79"/>
    </row>
    <row r="18" ht="18" customHeight="1" spans="1:7">
      <c r="A18" s="25" t="s">
        <v>119</v>
      </c>
      <c r="B18" s="25" t="s">
        <v>120</v>
      </c>
      <c r="C18" s="79">
        <v>4449593.26</v>
      </c>
      <c r="D18" s="79">
        <v>4449593.26</v>
      </c>
      <c r="E18" s="79">
        <v>4449593.26</v>
      </c>
      <c r="F18" s="79"/>
      <c r="G18" s="79"/>
    </row>
    <row r="19" ht="18" customHeight="1" spans="1:7">
      <c r="A19" s="136" t="s">
        <v>121</v>
      </c>
      <c r="B19" s="136" t="s">
        <v>122</v>
      </c>
      <c r="C19" s="79">
        <v>4449593.26</v>
      </c>
      <c r="D19" s="79">
        <v>4449593.26</v>
      </c>
      <c r="E19" s="79">
        <v>4449593.26</v>
      </c>
      <c r="F19" s="79"/>
      <c r="G19" s="79"/>
    </row>
    <row r="20" ht="18" customHeight="1" spans="1:7">
      <c r="A20" s="161" t="s">
        <v>123</v>
      </c>
      <c r="B20" s="161" t="s">
        <v>124</v>
      </c>
      <c r="C20" s="79">
        <v>1946000</v>
      </c>
      <c r="D20" s="79">
        <v>1946000</v>
      </c>
      <c r="E20" s="79">
        <v>1946000</v>
      </c>
      <c r="F20" s="79"/>
      <c r="G20" s="79"/>
    </row>
    <row r="21" ht="18" customHeight="1" spans="1:7">
      <c r="A21" s="161" t="s">
        <v>125</v>
      </c>
      <c r="B21" s="161" t="s">
        <v>126</v>
      </c>
      <c r="C21" s="79">
        <v>1181500</v>
      </c>
      <c r="D21" s="79">
        <v>1181500</v>
      </c>
      <c r="E21" s="79">
        <v>1181500</v>
      </c>
      <c r="F21" s="79"/>
      <c r="G21" s="79"/>
    </row>
    <row r="22" ht="18" customHeight="1" spans="1:7">
      <c r="A22" s="161" t="s">
        <v>127</v>
      </c>
      <c r="B22" s="161" t="s">
        <v>128</v>
      </c>
      <c r="C22" s="79">
        <v>1322093.26</v>
      </c>
      <c r="D22" s="79">
        <v>1322093.26</v>
      </c>
      <c r="E22" s="79">
        <v>1322093.26</v>
      </c>
      <c r="F22" s="79"/>
      <c r="G22" s="79"/>
    </row>
    <row r="23" ht="18" customHeight="1" spans="1:7">
      <c r="A23" s="25" t="s">
        <v>129</v>
      </c>
      <c r="B23" s="25" t="s">
        <v>130</v>
      </c>
      <c r="C23" s="79">
        <v>2919000</v>
      </c>
      <c r="D23" s="79">
        <v>2919000</v>
      </c>
      <c r="E23" s="79">
        <v>2919000</v>
      </c>
      <c r="F23" s="79"/>
      <c r="G23" s="79"/>
    </row>
    <row r="24" ht="18" customHeight="1" spans="1:7">
      <c r="A24" s="136" t="s">
        <v>131</v>
      </c>
      <c r="B24" s="136" t="s">
        <v>132</v>
      </c>
      <c r="C24" s="79">
        <v>2919000</v>
      </c>
      <c r="D24" s="79">
        <v>2919000</v>
      </c>
      <c r="E24" s="79">
        <v>2919000</v>
      </c>
      <c r="F24" s="79"/>
      <c r="G24" s="79"/>
    </row>
    <row r="25" ht="18" customHeight="1" spans="1:7">
      <c r="A25" s="161" t="s">
        <v>133</v>
      </c>
      <c r="B25" s="161" t="s">
        <v>134</v>
      </c>
      <c r="C25" s="79">
        <v>2919000</v>
      </c>
      <c r="D25" s="79">
        <v>2919000</v>
      </c>
      <c r="E25" s="79">
        <v>2919000</v>
      </c>
      <c r="F25" s="79"/>
      <c r="G25" s="79"/>
    </row>
    <row r="26" ht="18" customHeight="1" spans="1:7">
      <c r="A26" s="78" t="s">
        <v>173</v>
      </c>
      <c r="B26" s="162" t="s">
        <v>173</v>
      </c>
      <c r="C26" s="79">
        <v>72377934.66</v>
      </c>
      <c r="D26" s="79">
        <v>71824380.74</v>
      </c>
      <c r="E26" s="79">
        <v>69533381.74</v>
      </c>
      <c r="F26" s="79">
        <v>2290999</v>
      </c>
      <c r="G26" s="79">
        <v>553553.92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54" t="s">
        <v>174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0" t="str">
        <f>"单位名称："&amp;"昆明市官渡区云大附中星耀学校"</f>
        <v>单位名称：昆明市官渡区云大附中星耀学校</v>
      </c>
      <c r="B3" s="156"/>
      <c r="D3" s="45"/>
      <c r="E3" s="44"/>
      <c r="F3" s="65" t="s">
        <v>1</v>
      </c>
    </row>
    <row r="4" ht="27" customHeight="1" spans="1:6">
      <c r="A4" s="49" t="s">
        <v>175</v>
      </c>
      <c r="B4" s="49" t="s">
        <v>176</v>
      </c>
      <c r="C4" s="51" t="s">
        <v>177</v>
      </c>
      <c r="D4" s="49"/>
      <c r="E4" s="50"/>
      <c r="F4" s="49" t="s">
        <v>178</v>
      </c>
    </row>
    <row r="5" ht="28.5" customHeight="1" spans="1:6">
      <c r="A5" s="157"/>
      <c r="B5" s="53"/>
      <c r="C5" s="50" t="s">
        <v>57</v>
      </c>
      <c r="D5" s="50" t="s">
        <v>179</v>
      </c>
      <c r="E5" s="50" t="s">
        <v>180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1">
      <c r="A8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0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3"/>
      <c r="E1" s="144"/>
      <c r="F1" s="144"/>
      <c r="G1" s="144"/>
      <c r="H1" s="144"/>
      <c r="I1" s="81"/>
      <c r="J1" s="81"/>
      <c r="K1" s="81"/>
      <c r="L1" s="81"/>
      <c r="M1" s="81"/>
      <c r="N1" s="81"/>
      <c r="R1" s="81"/>
      <c r="V1" s="143"/>
      <c r="X1" s="33" t="s">
        <v>182</v>
      </c>
    </row>
    <row r="2" ht="45.75" customHeight="1" spans="1:24">
      <c r="A2" s="67" t="str">
        <f>"2026"&amp;"年部门基本支出预算表"</f>
        <v>2026年部门基本支出预算表</v>
      </c>
      <c r="B2" s="11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1"/>
      <c r="P2" s="11"/>
      <c r="Q2" s="11"/>
      <c r="R2" s="67"/>
      <c r="S2" s="67"/>
      <c r="T2" s="67"/>
      <c r="U2" s="67"/>
      <c r="V2" s="67"/>
      <c r="W2" s="67"/>
      <c r="X2" s="67"/>
    </row>
    <row r="3" ht="18.75" customHeight="1" spans="1:24">
      <c r="A3" s="12" t="str">
        <f>"单位名称："&amp;"昆明市官渡区云大附中星耀学校"</f>
        <v>单位名称：昆明市官渡区云大附中星耀学校</v>
      </c>
      <c r="B3" s="13"/>
      <c r="C3" s="145"/>
      <c r="D3" s="145"/>
      <c r="E3" s="145"/>
      <c r="F3" s="145"/>
      <c r="G3" s="145"/>
      <c r="H3" s="145"/>
      <c r="I3" s="83"/>
      <c r="J3" s="83"/>
      <c r="K3" s="83"/>
      <c r="L3" s="83"/>
      <c r="M3" s="83"/>
      <c r="N3" s="83"/>
      <c r="O3" s="14"/>
      <c r="P3" s="14"/>
      <c r="Q3" s="14"/>
      <c r="R3" s="83"/>
      <c r="V3" s="143"/>
      <c r="X3" s="33" t="s">
        <v>1</v>
      </c>
    </row>
    <row r="4" ht="18" customHeight="1" spans="1:24">
      <c r="A4" s="15" t="s">
        <v>183</v>
      </c>
      <c r="B4" s="15" t="s">
        <v>184</v>
      </c>
      <c r="C4" s="15" t="s">
        <v>185</v>
      </c>
      <c r="D4" s="15" t="s">
        <v>186</v>
      </c>
      <c r="E4" s="15" t="s">
        <v>187</v>
      </c>
      <c r="F4" s="15" t="s">
        <v>188</v>
      </c>
      <c r="G4" s="15" t="s">
        <v>189</v>
      </c>
      <c r="H4" s="15" t="s">
        <v>190</v>
      </c>
      <c r="I4" s="150" t="s">
        <v>191</v>
      </c>
      <c r="J4" s="106" t="s">
        <v>191</v>
      </c>
      <c r="K4" s="106"/>
      <c r="L4" s="106"/>
      <c r="M4" s="106"/>
      <c r="N4" s="106"/>
      <c r="O4" s="36"/>
      <c r="P4" s="36"/>
      <c r="Q4" s="36"/>
      <c r="R4" s="99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18"/>
      <c r="B5" s="20"/>
      <c r="C5" s="128"/>
      <c r="D5" s="18"/>
      <c r="E5" s="18"/>
      <c r="F5" s="18"/>
      <c r="G5" s="18"/>
      <c r="H5" s="18"/>
      <c r="I5" s="126" t="s">
        <v>192</v>
      </c>
      <c r="J5" s="150" t="s">
        <v>58</v>
      </c>
      <c r="K5" s="106"/>
      <c r="L5" s="106"/>
      <c r="M5" s="106"/>
      <c r="N5" s="107"/>
      <c r="O5" s="35" t="s">
        <v>193</v>
      </c>
      <c r="P5" s="36"/>
      <c r="Q5" s="37"/>
      <c r="R5" s="15" t="s">
        <v>61</v>
      </c>
      <c r="S5" s="150" t="s">
        <v>62</v>
      </c>
      <c r="T5" s="99" t="s">
        <v>64</v>
      </c>
      <c r="U5" s="106" t="s">
        <v>62</v>
      </c>
      <c r="V5" s="99" t="s">
        <v>66</v>
      </c>
      <c r="W5" s="99" t="s">
        <v>67</v>
      </c>
      <c r="X5" s="153" t="s">
        <v>68</v>
      </c>
    </row>
    <row r="6" ht="19.5" customHeight="1" spans="1:24">
      <c r="A6" s="20"/>
      <c r="B6" s="20"/>
      <c r="C6" s="20"/>
      <c r="D6" s="20"/>
      <c r="E6" s="20"/>
      <c r="F6" s="20"/>
      <c r="G6" s="20"/>
      <c r="H6" s="20"/>
      <c r="I6" s="20"/>
      <c r="J6" s="151" t="s">
        <v>194</v>
      </c>
      <c r="K6" s="15" t="s">
        <v>195</v>
      </c>
      <c r="L6" s="15" t="s">
        <v>196</v>
      </c>
      <c r="M6" s="15" t="s">
        <v>197</v>
      </c>
      <c r="N6" s="15" t="s">
        <v>198</v>
      </c>
      <c r="O6" s="15" t="s">
        <v>58</v>
      </c>
      <c r="P6" s="15" t="s">
        <v>59</v>
      </c>
      <c r="Q6" s="15" t="s">
        <v>60</v>
      </c>
      <c r="R6" s="20"/>
      <c r="S6" s="15" t="s">
        <v>57</v>
      </c>
      <c r="T6" s="15" t="s">
        <v>64</v>
      </c>
      <c r="U6" s="15" t="s">
        <v>199</v>
      </c>
      <c r="V6" s="15" t="s">
        <v>66</v>
      </c>
      <c r="W6" s="15" t="s">
        <v>67</v>
      </c>
      <c r="X6" s="15" t="s">
        <v>68</v>
      </c>
    </row>
    <row r="7" ht="37.5" customHeight="1" spans="1:24">
      <c r="A7" s="146"/>
      <c r="B7" s="23"/>
      <c r="C7" s="146"/>
      <c r="D7" s="146"/>
      <c r="E7" s="146"/>
      <c r="F7" s="146"/>
      <c r="G7" s="146"/>
      <c r="H7" s="146"/>
      <c r="I7" s="146"/>
      <c r="J7" s="152" t="s">
        <v>57</v>
      </c>
      <c r="K7" s="21" t="s">
        <v>200</v>
      </c>
      <c r="L7" s="21" t="s">
        <v>196</v>
      </c>
      <c r="M7" s="21" t="s">
        <v>197</v>
      </c>
      <c r="N7" s="21" t="s">
        <v>198</v>
      </c>
      <c r="O7" s="21" t="s">
        <v>196</v>
      </c>
      <c r="P7" s="21" t="s">
        <v>197</v>
      </c>
      <c r="Q7" s="21" t="s">
        <v>198</v>
      </c>
      <c r="R7" s="21" t="s">
        <v>61</v>
      </c>
      <c r="S7" s="21" t="s">
        <v>57</v>
      </c>
      <c r="T7" s="21" t="s">
        <v>64</v>
      </c>
      <c r="U7" s="21" t="s">
        <v>199</v>
      </c>
      <c r="V7" s="21" t="s">
        <v>66</v>
      </c>
      <c r="W7" s="21" t="s">
        <v>67</v>
      </c>
      <c r="X7" s="21" t="s">
        <v>68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147" t="s">
        <v>201</v>
      </c>
      <c r="B9" s="147" t="s">
        <v>70</v>
      </c>
      <c r="C9" s="147" t="s">
        <v>202</v>
      </c>
      <c r="D9" s="147" t="s">
        <v>203</v>
      </c>
      <c r="E9" s="147" t="s">
        <v>101</v>
      </c>
      <c r="F9" s="147" t="s">
        <v>102</v>
      </c>
      <c r="G9" s="147" t="s">
        <v>204</v>
      </c>
      <c r="H9" s="147" t="s">
        <v>205</v>
      </c>
      <c r="I9" s="79">
        <v>924600</v>
      </c>
      <c r="J9" s="79">
        <v>924600</v>
      </c>
      <c r="K9" s="79"/>
      <c r="L9" s="79"/>
      <c r="M9" s="79">
        <v>924600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7" t="s">
        <v>201</v>
      </c>
      <c r="B10" s="147" t="s">
        <v>70</v>
      </c>
      <c r="C10" s="147" t="s">
        <v>202</v>
      </c>
      <c r="D10" s="147" t="s">
        <v>203</v>
      </c>
      <c r="E10" s="147" t="s">
        <v>103</v>
      </c>
      <c r="F10" s="147" t="s">
        <v>104</v>
      </c>
      <c r="G10" s="147" t="s">
        <v>204</v>
      </c>
      <c r="H10" s="147" t="s">
        <v>205</v>
      </c>
      <c r="I10" s="79">
        <v>784000</v>
      </c>
      <c r="J10" s="79">
        <v>784000</v>
      </c>
      <c r="K10" s="7"/>
      <c r="L10" s="7"/>
      <c r="M10" s="79">
        <v>784000</v>
      </c>
      <c r="N10" s="7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7" t="s">
        <v>201</v>
      </c>
      <c r="B11" s="147" t="s">
        <v>70</v>
      </c>
      <c r="C11" s="147" t="s">
        <v>202</v>
      </c>
      <c r="D11" s="147" t="s">
        <v>203</v>
      </c>
      <c r="E11" s="147" t="s">
        <v>107</v>
      </c>
      <c r="F11" s="147" t="s">
        <v>108</v>
      </c>
      <c r="G11" s="147" t="s">
        <v>206</v>
      </c>
      <c r="H11" s="147" t="s">
        <v>207</v>
      </c>
      <c r="I11" s="79">
        <v>50179</v>
      </c>
      <c r="J11" s="79">
        <v>50179</v>
      </c>
      <c r="K11" s="7"/>
      <c r="L11" s="7"/>
      <c r="M11" s="79">
        <v>50179</v>
      </c>
      <c r="N11" s="7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7" t="s">
        <v>201</v>
      </c>
      <c r="B12" s="147" t="s">
        <v>70</v>
      </c>
      <c r="C12" s="147" t="s">
        <v>202</v>
      </c>
      <c r="D12" s="147" t="s">
        <v>203</v>
      </c>
      <c r="E12" s="147" t="s">
        <v>101</v>
      </c>
      <c r="F12" s="147" t="s">
        <v>102</v>
      </c>
      <c r="G12" s="147" t="s">
        <v>208</v>
      </c>
      <c r="H12" s="147" t="s">
        <v>209</v>
      </c>
      <c r="I12" s="79">
        <v>207000</v>
      </c>
      <c r="J12" s="79">
        <v>207000</v>
      </c>
      <c r="K12" s="7"/>
      <c r="L12" s="7"/>
      <c r="M12" s="79">
        <v>207000</v>
      </c>
      <c r="N12" s="7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7" t="s">
        <v>201</v>
      </c>
      <c r="B13" s="147" t="s">
        <v>70</v>
      </c>
      <c r="C13" s="147" t="s">
        <v>202</v>
      </c>
      <c r="D13" s="147" t="s">
        <v>203</v>
      </c>
      <c r="E13" s="147" t="s">
        <v>103</v>
      </c>
      <c r="F13" s="147" t="s">
        <v>104</v>
      </c>
      <c r="G13" s="147" t="s">
        <v>208</v>
      </c>
      <c r="H13" s="147" t="s">
        <v>209</v>
      </c>
      <c r="I13" s="79">
        <v>210000</v>
      </c>
      <c r="J13" s="79">
        <v>210000</v>
      </c>
      <c r="K13" s="7"/>
      <c r="L13" s="7"/>
      <c r="M13" s="79">
        <v>210000</v>
      </c>
      <c r="N13" s="7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7" t="s">
        <v>201</v>
      </c>
      <c r="B14" s="147" t="s">
        <v>70</v>
      </c>
      <c r="C14" s="147" t="s">
        <v>202</v>
      </c>
      <c r="D14" s="147" t="s">
        <v>203</v>
      </c>
      <c r="E14" s="147" t="s">
        <v>113</v>
      </c>
      <c r="F14" s="147" t="s">
        <v>114</v>
      </c>
      <c r="G14" s="147" t="s">
        <v>208</v>
      </c>
      <c r="H14" s="147" t="s">
        <v>209</v>
      </c>
      <c r="I14" s="79">
        <v>1200</v>
      </c>
      <c r="J14" s="79">
        <v>1200</v>
      </c>
      <c r="K14" s="7"/>
      <c r="L14" s="7"/>
      <c r="M14" s="79">
        <v>1200</v>
      </c>
      <c r="N14" s="7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7" t="s">
        <v>201</v>
      </c>
      <c r="B15" s="147" t="s">
        <v>70</v>
      </c>
      <c r="C15" s="147" t="s">
        <v>202</v>
      </c>
      <c r="D15" s="147" t="s">
        <v>203</v>
      </c>
      <c r="E15" s="147" t="s">
        <v>113</v>
      </c>
      <c r="F15" s="147" t="s">
        <v>114</v>
      </c>
      <c r="G15" s="147" t="s">
        <v>208</v>
      </c>
      <c r="H15" s="147" t="s">
        <v>209</v>
      </c>
      <c r="I15" s="79">
        <v>4800</v>
      </c>
      <c r="J15" s="79">
        <v>4800</v>
      </c>
      <c r="K15" s="7"/>
      <c r="L15" s="7"/>
      <c r="M15" s="79">
        <v>4800</v>
      </c>
      <c r="N15" s="7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7" t="s">
        <v>201</v>
      </c>
      <c r="B16" s="147" t="s">
        <v>70</v>
      </c>
      <c r="C16" s="147" t="s">
        <v>210</v>
      </c>
      <c r="D16" s="147" t="s">
        <v>211</v>
      </c>
      <c r="E16" s="147" t="s">
        <v>101</v>
      </c>
      <c r="F16" s="147" t="s">
        <v>102</v>
      </c>
      <c r="G16" s="147" t="s">
        <v>212</v>
      </c>
      <c r="H16" s="147" t="s">
        <v>213</v>
      </c>
      <c r="I16" s="79">
        <v>4244412</v>
      </c>
      <c r="J16" s="79">
        <v>4244412</v>
      </c>
      <c r="K16" s="7"/>
      <c r="L16" s="7"/>
      <c r="M16" s="79">
        <v>4244412</v>
      </c>
      <c r="N16" s="7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7" t="s">
        <v>201</v>
      </c>
      <c r="B17" s="147" t="s">
        <v>70</v>
      </c>
      <c r="C17" s="147" t="s">
        <v>210</v>
      </c>
      <c r="D17" s="147" t="s">
        <v>211</v>
      </c>
      <c r="E17" s="147" t="s">
        <v>103</v>
      </c>
      <c r="F17" s="147" t="s">
        <v>104</v>
      </c>
      <c r="G17" s="147" t="s">
        <v>212</v>
      </c>
      <c r="H17" s="147" t="s">
        <v>213</v>
      </c>
      <c r="I17" s="79">
        <v>4124904</v>
      </c>
      <c r="J17" s="79">
        <v>4124904</v>
      </c>
      <c r="K17" s="7"/>
      <c r="L17" s="7"/>
      <c r="M17" s="79">
        <v>4124904</v>
      </c>
      <c r="N17" s="7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7" t="s">
        <v>201</v>
      </c>
      <c r="B18" s="147" t="s">
        <v>70</v>
      </c>
      <c r="C18" s="147" t="s">
        <v>210</v>
      </c>
      <c r="D18" s="147" t="s">
        <v>211</v>
      </c>
      <c r="E18" s="147" t="s">
        <v>101</v>
      </c>
      <c r="F18" s="147" t="s">
        <v>102</v>
      </c>
      <c r="G18" s="147" t="s">
        <v>214</v>
      </c>
      <c r="H18" s="147" t="s">
        <v>215</v>
      </c>
      <c r="I18" s="79">
        <v>5076</v>
      </c>
      <c r="J18" s="79">
        <v>5076</v>
      </c>
      <c r="K18" s="7"/>
      <c r="L18" s="7"/>
      <c r="M18" s="79">
        <v>5076</v>
      </c>
      <c r="N18" s="7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7" t="s">
        <v>201</v>
      </c>
      <c r="B19" s="147" t="s">
        <v>70</v>
      </c>
      <c r="C19" s="147" t="s">
        <v>210</v>
      </c>
      <c r="D19" s="147" t="s">
        <v>211</v>
      </c>
      <c r="E19" s="147" t="s">
        <v>103</v>
      </c>
      <c r="F19" s="147" t="s">
        <v>104</v>
      </c>
      <c r="G19" s="147" t="s">
        <v>214</v>
      </c>
      <c r="H19" s="147" t="s">
        <v>215</v>
      </c>
      <c r="I19" s="79">
        <v>22380</v>
      </c>
      <c r="J19" s="79">
        <v>22380</v>
      </c>
      <c r="K19" s="7"/>
      <c r="L19" s="7"/>
      <c r="M19" s="79">
        <v>22380</v>
      </c>
      <c r="N19" s="7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7" t="s">
        <v>201</v>
      </c>
      <c r="B20" s="147" t="s">
        <v>70</v>
      </c>
      <c r="C20" s="147" t="s">
        <v>210</v>
      </c>
      <c r="D20" s="147" t="s">
        <v>211</v>
      </c>
      <c r="E20" s="147" t="s">
        <v>101</v>
      </c>
      <c r="F20" s="147" t="s">
        <v>102</v>
      </c>
      <c r="G20" s="147" t="s">
        <v>216</v>
      </c>
      <c r="H20" s="147" t="s">
        <v>217</v>
      </c>
      <c r="I20" s="79">
        <v>21000</v>
      </c>
      <c r="J20" s="79">
        <v>21000</v>
      </c>
      <c r="K20" s="7"/>
      <c r="L20" s="7"/>
      <c r="M20" s="79">
        <v>21000</v>
      </c>
      <c r="N20" s="7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7" t="s">
        <v>201</v>
      </c>
      <c r="B21" s="147" t="s">
        <v>70</v>
      </c>
      <c r="C21" s="147" t="s">
        <v>210</v>
      </c>
      <c r="D21" s="147" t="s">
        <v>211</v>
      </c>
      <c r="E21" s="147" t="s">
        <v>101</v>
      </c>
      <c r="F21" s="147" t="s">
        <v>102</v>
      </c>
      <c r="G21" s="147" t="s">
        <v>216</v>
      </c>
      <c r="H21" s="147" t="s">
        <v>217</v>
      </c>
      <c r="I21" s="79">
        <v>353701</v>
      </c>
      <c r="J21" s="79">
        <v>353701</v>
      </c>
      <c r="K21" s="7"/>
      <c r="L21" s="7"/>
      <c r="M21" s="79">
        <v>353701</v>
      </c>
      <c r="N21" s="7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7" t="s">
        <v>201</v>
      </c>
      <c r="B22" s="147" t="s">
        <v>70</v>
      </c>
      <c r="C22" s="147" t="s">
        <v>210</v>
      </c>
      <c r="D22" s="147" t="s">
        <v>211</v>
      </c>
      <c r="E22" s="147" t="s">
        <v>103</v>
      </c>
      <c r="F22" s="147" t="s">
        <v>104</v>
      </c>
      <c r="G22" s="147" t="s">
        <v>216</v>
      </c>
      <c r="H22" s="147" t="s">
        <v>217</v>
      </c>
      <c r="I22" s="79">
        <v>343742</v>
      </c>
      <c r="J22" s="79">
        <v>343742</v>
      </c>
      <c r="K22" s="7"/>
      <c r="L22" s="7"/>
      <c r="M22" s="79">
        <v>343742</v>
      </c>
      <c r="N22" s="7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7" t="s">
        <v>201</v>
      </c>
      <c r="B23" s="147" t="s">
        <v>70</v>
      </c>
      <c r="C23" s="147" t="s">
        <v>210</v>
      </c>
      <c r="D23" s="147" t="s">
        <v>211</v>
      </c>
      <c r="E23" s="147" t="s">
        <v>103</v>
      </c>
      <c r="F23" s="147" t="s">
        <v>104</v>
      </c>
      <c r="G23" s="147" t="s">
        <v>216</v>
      </c>
      <c r="H23" s="147" t="s">
        <v>217</v>
      </c>
      <c r="I23" s="79">
        <v>21000</v>
      </c>
      <c r="J23" s="79">
        <v>21000</v>
      </c>
      <c r="K23" s="7"/>
      <c r="L23" s="7"/>
      <c r="M23" s="79">
        <v>21000</v>
      </c>
      <c r="N23" s="7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7" t="s">
        <v>201</v>
      </c>
      <c r="B24" s="147" t="s">
        <v>70</v>
      </c>
      <c r="C24" s="147" t="s">
        <v>210</v>
      </c>
      <c r="D24" s="147" t="s">
        <v>211</v>
      </c>
      <c r="E24" s="147" t="s">
        <v>101</v>
      </c>
      <c r="F24" s="147" t="s">
        <v>102</v>
      </c>
      <c r="G24" s="147" t="s">
        <v>218</v>
      </c>
      <c r="H24" s="147" t="s">
        <v>219</v>
      </c>
      <c r="I24" s="79">
        <v>2699664</v>
      </c>
      <c r="J24" s="79">
        <v>2699664</v>
      </c>
      <c r="K24" s="7"/>
      <c r="L24" s="7"/>
      <c r="M24" s="79">
        <v>2699664</v>
      </c>
      <c r="N24" s="7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7" t="s">
        <v>201</v>
      </c>
      <c r="B25" s="147" t="s">
        <v>70</v>
      </c>
      <c r="C25" s="147" t="s">
        <v>210</v>
      </c>
      <c r="D25" s="147" t="s">
        <v>211</v>
      </c>
      <c r="E25" s="147" t="s">
        <v>101</v>
      </c>
      <c r="F25" s="147" t="s">
        <v>102</v>
      </c>
      <c r="G25" s="147" t="s">
        <v>218</v>
      </c>
      <c r="H25" s="147" t="s">
        <v>219</v>
      </c>
      <c r="I25" s="79">
        <v>803040</v>
      </c>
      <c r="J25" s="79">
        <v>803040</v>
      </c>
      <c r="K25" s="7"/>
      <c r="L25" s="7"/>
      <c r="M25" s="79">
        <v>803040</v>
      </c>
      <c r="N25" s="7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7" t="s">
        <v>201</v>
      </c>
      <c r="B26" s="147" t="s">
        <v>70</v>
      </c>
      <c r="C26" s="147" t="s">
        <v>210</v>
      </c>
      <c r="D26" s="147" t="s">
        <v>211</v>
      </c>
      <c r="E26" s="147" t="s">
        <v>103</v>
      </c>
      <c r="F26" s="147" t="s">
        <v>104</v>
      </c>
      <c r="G26" s="147" t="s">
        <v>218</v>
      </c>
      <c r="H26" s="147" t="s">
        <v>219</v>
      </c>
      <c r="I26" s="79">
        <v>821520</v>
      </c>
      <c r="J26" s="79">
        <v>821520</v>
      </c>
      <c r="K26" s="7"/>
      <c r="L26" s="7"/>
      <c r="M26" s="79">
        <v>821520</v>
      </c>
      <c r="N26" s="7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7" t="s">
        <v>201</v>
      </c>
      <c r="B27" s="147" t="s">
        <v>70</v>
      </c>
      <c r="C27" s="147" t="s">
        <v>210</v>
      </c>
      <c r="D27" s="147" t="s">
        <v>211</v>
      </c>
      <c r="E27" s="147" t="s">
        <v>103</v>
      </c>
      <c r="F27" s="147" t="s">
        <v>104</v>
      </c>
      <c r="G27" s="147" t="s">
        <v>218</v>
      </c>
      <c r="H27" s="147" t="s">
        <v>219</v>
      </c>
      <c r="I27" s="79">
        <v>2744292</v>
      </c>
      <c r="J27" s="79">
        <v>2744292</v>
      </c>
      <c r="K27" s="7"/>
      <c r="L27" s="7"/>
      <c r="M27" s="79">
        <v>2744292</v>
      </c>
      <c r="N27" s="7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7" t="s">
        <v>201</v>
      </c>
      <c r="B28" s="147" t="s">
        <v>70</v>
      </c>
      <c r="C28" s="147" t="s">
        <v>220</v>
      </c>
      <c r="D28" s="147" t="s">
        <v>221</v>
      </c>
      <c r="E28" s="147" t="s">
        <v>115</v>
      </c>
      <c r="F28" s="147" t="s">
        <v>116</v>
      </c>
      <c r="G28" s="147" t="s">
        <v>222</v>
      </c>
      <c r="H28" s="147" t="s">
        <v>223</v>
      </c>
      <c r="I28" s="79">
        <v>3764120</v>
      </c>
      <c r="J28" s="79">
        <v>3764120</v>
      </c>
      <c r="K28" s="7"/>
      <c r="L28" s="7"/>
      <c r="M28" s="79">
        <v>3764120</v>
      </c>
      <c r="N28" s="7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7" t="s">
        <v>201</v>
      </c>
      <c r="B29" s="147" t="s">
        <v>70</v>
      </c>
      <c r="C29" s="147" t="s">
        <v>220</v>
      </c>
      <c r="D29" s="147" t="s">
        <v>221</v>
      </c>
      <c r="E29" s="147" t="s">
        <v>117</v>
      </c>
      <c r="F29" s="147" t="s">
        <v>118</v>
      </c>
      <c r="G29" s="147" t="s">
        <v>224</v>
      </c>
      <c r="H29" s="147" t="s">
        <v>225</v>
      </c>
      <c r="I29" s="79">
        <v>1045280</v>
      </c>
      <c r="J29" s="79">
        <v>1045280</v>
      </c>
      <c r="K29" s="7"/>
      <c r="L29" s="7"/>
      <c r="M29" s="79">
        <v>1045280</v>
      </c>
      <c r="N29" s="7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7" t="s">
        <v>201</v>
      </c>
      <c r="B30" s="147" t="s">
        <v>70</v>
      </c>
      <c r="C30" s="147" t="s">
        <v>220</v>
      </c>
      <c r="D30" s="147" t="s">
        <v>221</v>
      </c>
      <c r="E30" s="147" t="s">
        <v>117</v>
      </c>
      <c r="F30" s="147" t="s">
        <v>118</v>
      </c>
      <c r="G30" s="147" t="s">
        <v>224</v>
      </c>
      <c r="H30" s="147" t="s">
        <v>225</v>
      </c>
      <c r="I30" s="79">
        <v>861800</v>
      </c>
      <c r="J30" s="79">
        <v>861800</v>
      </c>
      <c r="K30" s="7"/>
      <c r="L30" s="7"/>
      <c r="M30" s="79">
        <v>861800</v>
      </c>
      <c r="N30" s="7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47" t="s">
        <v>201</v>
      </c>
      <c r="B31" s="147" t="s">
        <v>70</v>
      </c>
      <c r="C31" s="147" t="s">
        <v>220</v>
      </c>
      <c r="D31" s="147" t="s">
        <v>221</v>
      </c>
      <c r="E31" s="147" t="s">
        <v>123</v>
      </c>
      <c r="F31" s="147" t="s">
        <v>124</v>
      </c>
      <c r="G31" s="147" t="s">
        <v>226</v>
      </c>
      <c r="H31" s="147" t="s">
        <v>227</v>
      </c>
      <c r="I31" s="79">
        <v>1946000</v>
      </c>
      <c r="J31" s="79">
        <v>1946000</v>
      </c>
      <c r="K31" s="7"/>
      <c r="L31" s="7"/>
      <c r="M31" s="79">
        <v>1946000</v>
      </c>
      <c r="N31" s="7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47" t="s">
        <v>201</v>
      </c>
      <c r="B32" s="147" t="s">
        <v>70</v>
      </c>
      <c r="C32" s="147" t="s">
        <v>220</v>
      </c>
      <c r="D32" s="147" t="s">
        <v>221</v>
      </c>
      <c r="E32" s="147" t="s">
        <v>125</v>
      </c>
      <c r="F32" s="147" t="s">
        <v>126</v>
      </c>
      <c r="G32" s="147" t="s">
        <v>228</v>
      </c>
      <c r="H32" s="147" t="s">
        <v>229</v>
      </c>
      <c r="I32" s="79">
        <v>1181500</v>
      </c>
      <c r="J32" s="79">
        <v>1181500</v>
      </c>
      <c r="K32" s="7"/>
      <c r="L32" s="7"/>
      <c r="M32" s="79">
        <v>1181500</v>
      </c>
      <c r="N32" s="7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47" t="s">
        <v>201</v>
      </c>
      <c r="B33" s="147" t="s">
        <v>70</v>
      </c>
      <c r="C33" s="147" t="s">
        <v>220</v>
      </c>
      <c r="D33" s="147" t="s">
        <v>221</v>
      </c>
      <c r="E33" s="147" t="s">
        <v>101</v>
      </c>
      <c r="F33" s="147" t="s">
        <v>102</v>
      </c>
      <c r="G33" s="147" t="s">
        <v>230</v>
      </c>
      <c r="H33" s="147" t="s">
        <v>231</v>
      </c>
      <c r="I33" s="79">
        <v>82800</v>
      </c>
      <c r="J33" s="79">
        <v>82800</v>
      </c>
      <c r="K33" s="7"/>
      <c r="L33" s="7"/>
      <c r="M33" s="79">
        <v>82800</v>
      </c>
      <c r="N33" s="7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47" t="s">
        <v>201</v>
      </c>
      <c r="B34" s="147" t="s">
        <v>70</v>
      </c>
      <c r="C34" s="147" t="s">
        <v>220</v>
      </c>
      <c r="D34" s="147" t="s">
        <v>221</v>
      </c>
      <c r="E34" s="147" t="s">
        <v>103</v>
      </c>
      <c r="F34" s="147" t="s">
        <v>104</v>
      </c>
      <c r="G34" s="147" t="s">
        <v>230</v>
      </c>
      <c r="H34" s="147" t="s">
        <v>231</v>
      </c>
      <c r="I34" s="79">
        <v>84000</v>
      </c>
      <c r="J34" s="79">
        <v>84000</v>
      </c>
      <c r="K34" s="7"/>
      <c r="L34" s="7"/>
      <c r="M34" s="79">
        <v>84000</v>
      </c>
      <c r="N34" s="7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47" t="s">
        <v>201</v>
      </c>
      <c r="B35" s="147" t="s">
        <v>70</v>
      </c>
      <c r="C35" s="147" t="s">
        <v>220</v>
      </c>
      <c r="D35" s="147" t="s">
        <v>221</v>
      </c>
      <c r="E35" s="147" t="s">
        <v>127</v>
      </c>
      <c r="F35" s="147" t="s">
        <v>128</v>
      </c>
      <c r="G35" s="147" t="s">
        <v>230</v>
      </c>
      <c r="H35" s="147" t="s">
        <v>231</v>
      </c>
      <c r="I35" s="79">
        <v>97300</v>
      </c>
      <c r="J35" s="79">
        <v>97300</v>
      </c>
      <c r="K35" s="7"/>
      <c r="L35" s="7"/>
      <c r="M35" s="79">
        <v>97300</v>
      </c>
      <c r="N35" s="7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20.25" customHeight="1" spans="1:24">
      <c r="A36" s="147" t="s">
        <v>201</v>
      </c>
      <c r="B36" s="147" t="s">
        <v>70</v>
      </c>
      <c r="C36" s="147" t="s">
        <v>220</v>
      </c>
      <c r="D36" s="147" t="s">
        <v>221</v>
      </c>
      <c r="E36" s="147" t="s">
        <v>127</v>
      </c>
      <c r="F36" s="147" t="s">
        <v>128</v>
      </c>
      <c r="G36" s="147" t="s">
        <v>230</v>
      </c>
      <c r="H36" s="147" t="s">
        <v>231</v>
      </c>
      <c r="I36" s="79">
        <v>1224793.26</v>
      </c>
      <c r="J36" s="79">
        <v>1224793.26</v>
      </c>
      <c r="K36" s="7"/>
      <c r="L36" s="7"/>
      <c r="M36" s="79">
        <v>1224793.26</v>
      </c>
      <c r="N36" s="7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ht="20.25" customHeight="1" spans="1:24">
      <c r="A37" s="147" t="s">
        <v>201</v>
      </c>
      <c r="B37" s="147" t="s">
        <v>70</v>
      </c>
      <c r="C37" s="147" t="s">
        <v>232</v>
      </c>
      <c r="D37" s="147" t="s">
        <v>134</v>
      </c>
      <c r="E37" s="147" t="s">
        <v>133</v>
      </c>
      <c r="F37" s="147" t="s">
        <v>134</v>
      </c>
      <c r="G37" s="147" t="s">
        <v>233</v>
      </c>
      <c r="H37" s="147" t="s">
        <v>134</v>
      </c>
      <c r="I37" s="79">
        <v>2919000</v>
      </c>
      <c r="J37" s="79">
        <v>2919000</v>
      </c>
      <c r="K37" s="7"/>
      <c r="L37" s="7"/>
      <c r="M37" s="79">
        <v>2919000</v>
      </c>
      <c r="N37" s="7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ht="20.25" customHeight="1" spans="1:24">
      <c r="A38" s="147" t="s">
        <v>201</v>
      </c>
      <c r="B38" s="147" t="s">
        <v>70</v>
      </c>
      <c r="C38" s="147" t="s">
        <v>234</v>
      </c>
      <c r="D38" s="147" t="s">
        <v>235</v>
      </c>
      <c r="E38" s="147" t="s">
        <v>101</v>
      </c>
      <c r="F38" s="147" t="s">
        <v>102</v>
      </c>
      <c r="G38" s="147" t="s">
        <v>216</v>
      </c>
      <c r="H38" s="147" t="s">
        <v>217</v>
      </c>
      <c r="I38" s="79">
        <v>2179503</v>
      </c>
      <c r="J38" s="79">
        <v>2179503</v>
      </c>
      <c r="K38" s="7"/>
      <c r="L38" s="7"/>
      <c r="M38" s="79">
        <v>2179503</v>
      </c>
      <c r="N38" s="7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ht="20.25" customHeight="1" spans="1:24">
      <c r="A39" s="147" t="s">
        <v>201</v>
      </c>
      <c r="B39" s="147" t="s">
        <v>70</v>
      </c>
      <c r="C39" s="147" t="s">
        <v>234</v>
      </c>
      <c r="D39" s="147" t="s">
        <v>235</v>
      </c>
      <c r="E39" s="147" t="s">
        <v>103</v>
      </c>
      <c r="F39" s="147" t="s">
        <v>104</v>
      </c>
      <c r="G39" s="147" t="s">
        <v>216</v>
      </c>
      <c r="H39" s="147" t="s">
        <v>217</v>
      </c>
      <c r="I39" s="79">
        <v>2211090</v>
      </c>
      <c r="J39" s="79">
        <v>2211090</v>
      </c>
      <c r="K39" s="7"/>
      <c r="L39" s="7"/>
      <c r="M39" s="79">
        <v>2211090</v>
      </c>
      <c r="N39" s="7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ht="20.25" customHeight="1" spans="1:24">
      <c r="A40" s="147" t="s">
        <v>201</v>
      </c>
      <c r="B40" s="147" t="s">
        <v>70</v>
      </c>
      <c r="C40" s="147" t="s">
        <v>234</v>
      </c>
      <c r="D40" s="147" t="s">
        <v>235</v>
      </c>
      <c r="E40" s="147" t="s">
        <v>101</v>
      </c>
      <c r="F40" s="147" t="s">
        <v>102</v>
      </c>
      <c r="G40" s="147" t="s">
        <v>218</v>
      </c>
      <c r="H40" s="147" t="s">
        <v>219</v>
      </c>
      <c r="I40" s="79">
        <v>1242000</v>
      </c>
      <c r="J40" s="79">
        <v>1242000</v>
      </c>
      <c r="K40" s="7"/>
      <c r="L40" s="7"/>
      <c r="M40" s="79">
        <v>1242000</v>
      </c>
      <c r="N40" s="7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ht="20.25" customHeight="1" spans="1:24">
      <c r="A41" s="147" t="s">
        <v>201</v>
      </c>
      <c r="B41" s="147" t="s">
        <v>70</v>
      </c>
      <c r="C41" s="147" t="s">
        <v>234</v>
      </c>
      <c r="D41" s="147" t="s">
        <v>235</v>
      </c>
      <c r="E41" s="147" t="s">
        <v>103</v>
      </c>
      <c r="F41" s="147" t="s">
        <v>104</v>
      </c>
      <c r="G41" s="147" t="s">
        <v>218</v>
      </c>
      <c r="H41" s="147" t="s">
        <v>219</v>
      </c>
      <c r="I41" s="79">
        <v>1260000</v>
      </c>
      <c r="J41" s="79">
        <v>1260000</v>
      </c>
      <c r="K41" s="7"/>
      <c r="L41" s="7"/>
      <c r="M41" s="79">
        <v>1260000</v>
      </c>
      <c r="N41" s="7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ht="20.25" customHeight="1" spans="1:24">
      <c r="A42" s="147" t="s">
        <v>201</v>
      </c>
      <c r="B42" s="147" t="s">
        <v>70</v>
      </c>
      <c r="C42" s="147" t="s">
        <v>236</v>
      </c>
      <c r="D42" s="147" t="s">
        <v>237</v>
      </c>
      <c r="E42" s="147" t="s">
        <v>101</v>
      </c>
      <c r="F42" s="147" t="s">
        <v>102</v>
      </c>
      <c r="G42" s="147" t="s">
        <v>238</v>
      </c>
      <c r="H42" s="147" t="s">
        <v>239</v>
      </c>
      <c r="I42" s="79">
        <v>11931118.56</v>
      </c>
      <c r="J42" s="79">
        <v>11931118.56</v>
      </c>
      <c r="K42" s="7"/>
      <c r="L42" s="7"/>
      <c r="M42" s="79">
        <v>11931118.56</v>
      </c>
      <c r="N42" s="7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ht="20.25" customHeight="1" spans="1:24">
      <c r="A43" s="147" t="s">
        <v>201</v>
      </c>
      <c r="B43" s="147" t="s">
        <v>70</v>
      </c>
      <c r="C43" s="147" t="s">
        <v>236</v>
      </c>
      <c r="D43" s="147" t="s">
        <v>237</v>
      </c>
      <c r="E43" s="147" t="s">
        <v>101</v>
      </c>
      <c r="F43" s="147" t="s">
        <v>102</v>
      </c>
      <c r="G43" s="147" t="s">
        <v>238</v>
      </c>
      <c r="H43" s="147" t="s">
        <v>239</v>
      </c>
      <c r="I43" s="79">
        <v>3659677.56</v>
      </c>
      <c r="J43" s="79">
        <v>3659677.56</v>
      </c>
      <c r="K43" s="7"/>
      <c r="L43" s="7"/>
      <c r="M43" s="79">
        <v>3659677.56</v>
      </c>
      <c r="N43" s="7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ht="20.25" customHeight="1" spans="1:24">
      <c r="A44" s="147" t="s">
        <v>201</v>
      </c>
      <c r="B44" s="147" t="s">
        <v>70</v>
      </c>
      <c r="C44" s="147" t="s">
        <v>236</v>
      </c>
      <c r="D44" s="147" t="s">
        <v>237</v>
      </c>
      <c r="E44" s="147" t="s">
        <v>103</v>
      </c>
      <c r="F44" s="147" t="s">
        <v>104</v>
      </c>
      <c r="G44" s="147" t="s">
        <v>238</v>
      </c>
      <c r="H44" s="147" t="s">
        <v>239</v>
      </c>
      <c r="I44" s="79">
        <v>3781053.48</v>
      </c>
      <c r="J44" s="79">
        <v>3781053.48</v>
      </c>
      <c r="K44" s="7"/>
      <c r="L44" s="7"/>
      <c r="M44" s="79">
        <v>3781053.48</v>
      </c>
      <c r="N44" s="7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ht="20.25" customHeight="1" spans="1:24">
      <c r="A45" s="147" t="s">
        <v>201</v>
      </c>
      <c r="B45" s="147" t="s">
        <v>70</v>
      </c>
      <c r="C45" s="147" t="s">
        <v>236</v>
      </c>
      <c r="D45" s="147" t="s">
        <v>237</v>
      </c>
      <c r="E45" s="147" t="s">
        <v>103</v>
      </c>
      <c r="F45" s="147" t="s">
        <v>104</v>
      </c>
      <c r="G45" s="147" t="s">
        <v>238</v>
      </c>
      <c r="H45" s="147" t="s">
        <v>239</v>
      </c>
      <c r="I45" s="79">
        <v>13816814.88</v>
      </c>
      <c r="J45" s="79">
        <v>13816814.88</v>
      </c>
      <c r="K45" s="7"/>
      <c r="L45" s="7"/>
      <c r="M45" s="79">
        <v>13816814.88</v>
      </c>
      <c r="N45" s="7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ht="20.25" customHeight="1" spans="1:24">
      <c r="A46" s="147" t="s">
        <v>201</v>
      </c>
      <c r="B46" s="147" t="s">
        <v>70</v>
      </c>
      <c r="C46" s="147" t="s">
        <v>240</v>
      </c>
      <c r="D46" s="147" t="s">
        <v>241</v>
      </c>
      <c r="E46" s="147" t="s">
        <v>101</v>
      </c>
      <c r="F46" s="147" t="s">
        <v>102</v>
      </c>
      <c r="G46" s="147" t="s">
        <v>242</v>
      </c>
      <c r="H46" s="147" t="s">
        <v>241</v>
      </c>
      <c r="I46" s="79">
        <v>53820</v>
      </c>
      <c r="J46" s="79">
        <v>53820</v>
      </c>
      <c r="K46" s="7"/>
      <c r="L46" s="7"/>
      <c r="M46" s="79">
        <v>53820</v>
      </c>
      <c r="N46" s="7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ht="20.25" customHeight="1" spans="1:24">
      <c r="A47" s="147" t="s">
        <v>201</v>
      </c>
      <c r="B47" s="147" t="s">
        <v>70</v>
      </c>
      <c r="C47" s="147" t="s">
        <v>240</v>
      </c>
      <c r="D47" s="147" t="s">
        <v>241</v>
      </c>
      <c r="E47" s="147" t="s">
        <v>103</v>
      </c>
      <c r="F47" s="147" t="s">
        <v>104</v>
      </c>
      <c r="G47" s="147" t="s">
        <v>242</v>
      </c>
      <c r="H47" s="147" t="s">
        <v>241</v>
      </c>
      <c r="I47" s="79">
        <v>54600</v>
      </c>
      <c r="J47" s="79">
        <v>54600</v>
      </c>
      <c r="K47" s="7"/>
      <c r="L47" s="7"/>
      <c r="M47" s="79">
        <v>54600</v>
      </c>
      <c r="N47" s="7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ht="20.25" customHeight="1" spans="1:24">
      <c r="A48" s="147" t="s">
        <v>201</v>
      </c>
      <c r="B48" s="147" t="s">
        <v>70</v>
      </c>
      <c r="C48" s="147" t="s">
        <v>243</v>
      </c>
      <c r="D48" s="147" t="s">
        <v>244</v>
      </c>
      <c r="E48" s="147" t="s">
        <v>113</v>
      </c>
      <c r="F48" s="147" t="s">
        <v>114</v>
      </c>
      <c r="G48" s="147" t="s">
        <v>245</v>
      </c>
      <c r="H48" s="147" t="s">
        <v>246</v>
      </c>
      <c r="I48" s="79">
        <v>40800</v>
      </c>
      <c r="J48" s="79">
        <v>40800</v>
      </c>
      <c r="K48" s="7"/>
      <c r="L48" s="7"/>
      <c r="M48" s="79">
        <v>40800</v>
      </c>
      <c r="N48" s="7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ht="20.25" customHeight="1" spans="1:24">
      <c r="A49" s="147" t="s">
        <v>201</v>
      </c>
      <c r="B49" s="147" t="s">
        <v>70</v>
      </c>
      <c r="C49" s="147" t="s">
        <v>247</v>
      </c>
      <c r="D49" s="147" t="s">
        <v>248</v>
      </c>
      <c r="E49" s="147" t="s">
        <v>113</v>
      </c>
      <c r="F49" s="147" t="s">
        <v>114</v>
      </c>
      <c r="G49" s="147" t="s">
        <v>208</v>
      </c>
      <c r="H49" s="147" t="s">
        <v>209</v>
      </c>
      <c r="I49" s="79">
        <v>800</v>
      </c>
      <c r="J49" s="79">
        <v>800</v>
      </c>
      <c r="K49" s="7"/>
      <c r="L49" s="7"/>
      <c r="M49" s="79">
        <v>800</v>
      </c>
      <c r="N49" s="7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ht="17.25" customHeight="1" spans="1:24">
      <c r="A50" s="30" t="s">
        <v>173</v>
      </c>
      <c r="B50" s="31"/>
      <c r="C50" s="148"/>
      <c r="D50" s="148"/>
      <c r="E50" s="148"/>
      <c r="F50" s="148"/>
      <c r="G50" s="148"/>
      <c r="H50" s="149"/>
      <c r="I50" s="79">
        <v>71824380.74</v>
      </c>
      <c r="J50" s="79">
        <v>71824380.74</v>
      </c>
      <c r="K50" s="79"/>
      <c r="L50" s="79"/>
      <c r="M50" s="79">
        <v>71824380.74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</sheetData>
  <mergeCells count="31">
    <mergeCell ref="A2:X2"/>
    <mergeCell ref="A3:H3"/>
    <mergeCell ref="I4:X4"/>
    <mergeCell ref="J5:N5"/>
    <mergeCell ref="O5:Q5"/>
    <mergeCell ref="S5:X5"/>
    <mergeCell ref="A50:H5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Q22" sqref="Q2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0"/>
      <c r="F1" s="10"/>
      <c r="G1" s="10"/>
      <c r="H1" s="10"/>
      <c r="U1" s="137"/>
      <c r="W1" s="142" t="s">
        <v>249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"单位名称："&amp;"昆明市官渡区云大附中星耀学校"</f>
        <v>单位名称：昆明市官渡区云大附中星耀学校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7"/>
      <c r="W3" s="119" t="s">
        <v>1</v>
      </c>
    </row>
    <row r="4" ht="21.75" customHeight="1" spans="1:23">
      <c r="A4" s="15" t="s">
        <v>250</v>
      </c>
      <c r="B4" s="16" t="s">
        <v>185</v>
      </c>
      <c r="C4" s="15" t="s">
        <v>186</v>
      </c>
      <c r="D4" s="15" t="s">
        <v>251</v>
      </c>
      <c r="E4" s="16" t="s">
        <v>187</v>
      </c>
      <c r="F4" s="16" t="s">
        <v>188</v>
      </c>
      <c r="G4" s="16" t="s">
        <v>252</v>
      </c>
      <c r="H4" s="16" t="s">
        <v>253</v>
      </c>
      <c r="I4" s="17" t="s">
        <v>55</v>
      </c>
      <c r="J4" s="35" t="s">
        <v>254</v>
      </c>
      <c r="K4" s="36"/>
      <c r="L4" s="36"/>
      <c r="M4" s="37"/>
      <c r="N4" s="35" t="s">
        <v>193</v>
      </c>
      <c r="O4" s="36"/>
      <c r="P4" s="37"/>
      <c r="Q4" s="16" t="s">
        <v>61</v>
      </c>
      <c r="R4" s="35" t="s">
        <v>62</v>
      </c>
      <c r="S4" s="36"/>
      <c r="T4" s="36"/>
      <c r="U4" s="36"/>
      <c r="V4" s="36"/>
      <c r="W4" s="37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38" t="s">
        <v>58</v>
      </c>
      <c r="K5" s="139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9"/>
      <c r="R5" s="16" t="s">
        <v>57</v>
      </c>
      <c r="S5" s="16" t="s">
        <v>64</v>
      </c>
      <c r="T5" s="16" t="s">
        <v>199</v>
      </c>
      <c r="U5" s="16" t="s">
        <v>66</v>
      </c>
      <c r="V5" s="16" t="s">
        <v>67</v>
      </c>
      <c r="W5" s="16" t="s">
        <v>68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40" t="s">
        <v>57</v>
      </c>
      <c r="K6" s="141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8" t="s">
        <v>57</v>
      </c>
      <c r="K7" s="68" t="s">
        <v>255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4">
        <v>21</v>
      </c>
      <c r="V8" s="38">
        <v>22</v>
      </c>
      <c r="W8" s="24">
        <v>23</v>
      </c>
    </row>
    <row r="9" ht="21.75" customHeight="1" spans="1:23">
      <c r="A9" s="70" t="s">
        <v>256</v>
      </c>
      <c r="B9" s="70" t="s">
        <v>257</v>
      </c>
      <c r="C9" s="70" t="s">
        <v>258</v>
      </c>
      <c r="D9" s="70" t="s">
        <v>70</v>
      </c>
      <c r="E9" s="70" t="s">
        <v>101</v>
      </c>
      <c r="F9" s="70" t="s">
        <v>102</v>
      </c>
      <c r="G9" s="70" t="s">
        <v>259</v>
      </c>
      <c r="H9" s="70" t="s">
        <v>260</v>
      </c>
      <c r="I9" s="79">
        <v>2465600</v>
      </c>
      <c r="J9" s="79"/>
      <c r="K9" s="79"/>
      <c r="L9" s="79"/>
      <c r="M9" s="79"/>
      <c r="N9" s="79"/>
      <c r="O9" s="79"/>
      <c r="P9" s="79"/>
      <c r="Q9" s="79"/>
      <c r="R9" s="79">
        <v>2465600</v>
      </c>
      <c r="S9" s="79"/>
      <c r="T9" s="79"/>
      <c r="U9" s="79"/>
      <c r="V9" s="79"/>
      <c r="W9" s="79">
        <v>2465600</v>
      </c>
    </row>
    <row r="10" ht="21.75" customHeight="1" spans="1:23">
      <c r="A10" s="70" t="s">
        <v>256</v>
      </c>
      <c r="B10" s="70" t="s">
        <v>257</v>
      </c>
      <c r="C10" s="70" t="s">
        <v>258</v>
      </c>
      <c r="D10" s="70" t="s">
        <v>70</v>
      </c>
      <c r="E10" s="70" t="s">
        <v>103</v>
      </c>
      <c r="F10" s="70" t="s">
        <v>104</v>
      </c>
      <c r="G10" s="70" t="s">
        <v>259</v>
      </c>
      <c r="H10" s="70" t="s">
        <v>260</v>
      </c>
      <c r="I10" s="79">
        <v>1792000</v>
      </c>
      <c r="J10" s="79"/>
      <c r="K10" s="79"/>
      <c r="L10" s="79"/>
      <c r="M10" s="79"/>
      <c r="N10" s="79"/>
      <c r="O10" s="79"/>
      <c r="P10" s="79"/>
      <c r="Q10" s="79"/>
      <c r="R10" s="79">
        <v>1792000</v>
      </c>
      <c r="S10" s="79"/>
      <c r="T10" s="79"/>
      <c r="U10" s="79"/>
      <c r="V10" s="79"/>
      <c r="W10" s="79">
        <v>1792000</v>
      </c>
    </row>
    <row r="11" ht="21.75" customHeight="1" spans="1:23">
      <c r="A11" s="70" t="s">
        <v>256</v>
      </c>
      <c r="B11" s="70" t="s">
        <v>261</v>
      </c>
      <c r="C11" s="70" t="s">
        <v>262</v>
      </c>
      <c r="D11" s="70" t="s">
        <v>70</v>
      </c>
      <c r="E11" s="70" t="s">
        <v>103</v>
      </c>
      <c r="F11" s="70" t="s">
        <v>104</v>
      </c>
      <c r="G11" s="70" t="s">
        <v>204</v>
      </c>
      <c r="H11" s="70" t="s">
        <v>205</v>
      </c>
      <c r="I11" s="79">
        <v>10000</v>
      </c>
      <c r="J11" s="79"/>
      <c r="K11" s="79"/>
      <c r="L11" s="79"/>
      <c r="M11" s="79"/>
      <c r="N11" s="79"/>
      <c r="O11" s="79"/>
      <c r="P11" s="79"/>
      <c r="Q11" s="79"/>
      <c r="R11" s="79">
        <v>10000</v>
      </c>
      <c r="S11" s="79"/>
      <c r="T11" s="79"/>
      <c r="U11" s="79"/>
      <c r="V11" s="79"/>
      <c r="W11" s="79">
        <v>10000</v>
      </c>
    </row>
    <row r="12" ht="21.75" customHeight="1" spans="1:23">
      <c r="A12" s="70" t="s">
        <v>263</v>
      </c>
      <c r="B12" s="70" t="s">
        <v>264</v>
      </c>
      <c r="C12" s="70" t="s">
        <v>265</v>
      </c>
      <c r="D12" s="70" t="s">
        <v>70</v>
      </c>
      <c r="E12" s="70" t="s">
        <v>101</v>
      </c>
      <c r="F12" s="70" t="s">
        <v>102</v>
      </c>
      <c r="G12" s="70" t="s">
        <v>204</v>
      </c>
      <c r="H12" s="70" t="s">
        <v>205</v>
      </c>
      <c r="I12" s="79">
        <v>284037.12</v>
      </c>
      <c r="J12" s="79">
        <v>284037.12</v>
      </c>
      <c r="K12" s="79">
        <v>284037.12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70" t="s">
        <v>263</v>
      </c>
      <c r="B13" s="70" t="s">
        <v>264</v>
      </c>
      <c r="C13" s="70" t="s">
        <v>265</v>
      </c>
      <c r="D13" s="70" t="s">
        <v>70</v>
      </c>
      <c r="E13" s="70" t="s">
        <v>103</v>
      </c>
      <c r="F13" s="70" t="s">
        <v>104</v>
      </c>
      <c r="G13" s="70" t="s">
        <v>204</v>
      </c>
      <c r="H13" s="70" t="s">
        <v>205</v>
      </c>
      <c r="I13" s="79">
        <v>269516.8</v>
      </c>
      <c r="J13" s="79">
        <v>269516.8</v>
      </c>
      <c r="K13" s="79">
        <v>269516.8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8.75" customHeight="1" spans="1:23">
      <c r="A14" s="30" t="s">
        <v>173</v>
      </c>
      <c r="B14" s="31"/>
      <c r="C14" s="31"/>
      <c r="D14" s="31"/>
      <c r="E14" s="31"/>
      <c r="F14" s="31"/>
      <c r="G14" s="31"/>
      <c r="H14" s="32"/>
      <c r="I14" s="79">
        <f>SUM(I9:I13)</f>
        <v>4821153.92</v>
      </c>
      <c r="J14" s="79">
        <f>SUM(J9:J13)</f>
        <v>553553.92</v>
      </c>
      <c r="K14" s="79">
        <f>SUM(K9:K13)</f>
        <v>553553.92</v>
      </c>
      <c r="L14" s="79"/>
      <c r="M14" s="79"/>
      <c r="N14" s="79"/>
      <c r="O14" s="79"/>
      <c r="P14" s="79"/>
      <c r="Q14" s="79"/>
      <c r="R14" s="79">
        <v>4267600</v>
      </c>
      <c r="S14" s="79"/>
      <c r="T14" s="79"/>
      <c r="U14" s="79"/>
      <c r="V14" s="79"/>
      <c r="W14" s="79">
        <v>4267600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opLeftCell="A4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3" t="s">
        <v>266</v>
      </c>
    </row>
    <row r="2" ht="39.75" customHeight="1" spans="1:10">
      <c r="A2" s="66" t="str">
        <f>"2026"&amp;"年部门项目支出绩效目标表"</f>
        <v>2026年部门项目支出绩效目标表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"单位名称："&amp;"昆明市官渡区云大附中星耀学校"</f>
        <v>单位名称：昆明市官渡区云大附中星耀学校</v>
      </c>
    </row>
    <row r="4" ht="44.25" customHeight="1" spans="1:10">
      <c r="A4" s="68" t="s">
        <v>186</v>
      </c>
      <c r="B4" s="68" t="s">
        <v>267</v>
      </c>
      <c r="C4" s="68" t="s">
        <v>268</v>
      </c>
      <c r="D4" s="68" t="s">
        <v>269</v>
      </c>
      <c r="E4" s="68" t="s">
        <v>270</v>
      </c>
      <c r="F4" s="69" t="s">
        <v>271</v>
      </c>
      <c r="G4" s="68" t="s">
        <v>272</v>
      </c>
      <c r="H4" s="69" t="s">
        <v>273</v>
      </c>
      <c r="I4" s="69" t="s">
        <v>274</v>
      </c>
      <c r="J4" s="68" t="s">
        <v>275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8">
        <v>6</v>
      </c>
      <c r="G5" s="135">
        <v>7</v>
      </c>
      <c r="H5" s="38">
        <v>8</v>
      </c>
      <c r="I5" s="38">
        <v>9</v>
      </c>
      <c r="J5" s="135">
        <v>10</v>
      </c>
    </row>
    <row r="6" ht="42" customHeight="1" spans="1:10">
      <c r="A6" s="25" t="s">
        <v>70</v>
      </c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136" t="s">
        <v>262</v>
      </c>
      <c r="B7" s="26" t="s">
        <v>276</v>
      </c>
      <c r="C7" s="26" t="s">
        <v>277</v>
      </c>
      <c r="D7" s="26" t="s">
        <v>278</v>
      </c>
      <c r="E7" s="25" t="s">
        <v>279</v>
      </c>
      <c r="F7" s="26" t="s">
        <v>280</v>
      </c>
      <c r="G7" s="25" t="s">
        <v>281</v>
      </c>
      <c r="H7" s="26" t="s">
        <v>282</v>
      </c>
      <c r="I7" s="26" t="s">
        <v>283</v>
      </c>
      <c r="J7" s="25" t="s">
        <v>284</v>
      </c>
    </row>
    <row r="8" ht="42" customHeight="1" spans="1:10">
      <c r="A8" s="136" t="s">
        <v>262</v>
      </c>
      <c r="B8" s="26" t="s">
        <v>276</v>
      </c>
      <c r="C8" s="26" t="s">
        <v>285</v>
      </c>
      <c r="D8" s="26" t="s">
        <v>286</v>
      </c>
      <c r="E8" s="25" t="s">
        <v>287</v>
      </c>
      <c r="F8" s="26" t="s">
        <v>288</v>
      </c>
      <c r="G8" s="25" t="s">
        <v>289</v>
      </c>
      <c r="H8" s="26" t="s">
        <v>282</v>
      </c>
      <c r="I8" s="26" t="s">
        <v>283</v>
      </c>
      <c r="J8" s="25" t="s">
        <v>284</v>
      </c>
    </row>
    <row r="9" ht="42" customHeight="1" spans="1:10">
      <c r="A9" s="136" t="s">
        <v>262</v>
      </c>
      <c r="B9" s="26" t="s">
        <v>276</v>
      </c>
      <c r="C9" s="26" t="s">
        <v>290</v>
      </c>
      <c r="D9" s="26" t="s">
        <v>291</v>
      </c>
      <c r="E9" s="25" t="s">
        <v>287</v>
      </c>
      <c r="F9" s="26" t="s">
        <v>288</v>
      </c>
      <c r="G9" s="25" t="s">
        <v>289</v>
      </c>
      <c r="H9" s="26" t="s">
        <v>282</v>
      </c>
      <c r="I9" s="26" t="s">
        <v>283</v>
      </c>
      <c r="J9" s="25" t="s">
        <v>292</v>
      </c>
    </row>
    <row r="10" ht="42" customHeight="1" spans="1:10">
      <c r="A10" s="136" t="s">
        <v>258</v>
      </c>
      <c r="B10" s="26" t="s">
        <v>293</v>
      </c>
      <c r="C10" s="26" t="s">
        <v>277</v>
      </c>
      <c r="D10" s="26" t="s">
        <v>278</v>
      </c>
      <c r="E10" s="25" t="s">
        <v>294</v>
      </c>
      <c r="F10" s="26" t="s">
        <v>280</v>
      </c>
      <c r="G10" s="25" t="s">
        <v>295</v>
      </c>
      <c r="H10" s="26" t="s">
        <v>296</v>
      </c>
      <c r="I10" s="26" t="s">
        <v>283</v>
      </c>
      <c r="J10" s="25" t="s">
        <v>297</v>
      </c>
    </row>
    <row r="11" ht="42" customHeight="1" spans="1:10">
      <c r="A11" s="136" t="s">
        <v>258</v>
      </c>
      <c r="B11" s="26" t="s">
        <v>293</v>
      </c>
      <c r="C11" s="26" t="s">
        <v>285</v>
      </c>
      <c r="D11" s="26" t="s">
        <v>286</v>
      </c>
      <c r="E11" s="25" t="s">
        <v>298</v>
      </c>
      <c r="F11" s="26" t="s">
        <v>288</v>
      </c>
      <c r="G11" s="25" t="s">
        <v>289</v>
      </c>
      <c r="H11" s="26" t="s">
        <v>282</v>
      </c>
      <c r="I11" s="26" t="s">
        <v>283</v>
      </c>
      <c r="J11" s="25" t="s">
        <v>299</v>
      </c>
    </row>
    <row r="12" ht="42" customHeight="1" spans="1:10">
      <c r="A12" s="136" t="s">
        <v>258</v>
      </c>
      <c r="B12" s="26" t="s">
        <v>293</v>
      </c>
      <c r="C12" s="26" t="s">
        <v>290</v>
      </c>
      <c r="D12" s="26" t="s">
        <v>291</v>
      </c>
      <c r="E12" s="25" t="s">
        <v>300</v>
      </c>
      <c r="F12" s="26" t="s">
        <v>288</v>
      </c>
      <c r="G12" s="25" t="s">
        <v>289</v>
      </c>
      <c r="H12" s="26" t="s">
        <v>282</v>
      </c>
      <c r="I12" s="26" t="s">
        <v>283</v>
      </c>
      <c r="J12" s="25" t="s">
        <v>299</v>
      </c>
    </row>
    <row r="13" ht="42" customHeight="1" spans="1:10">
      <c r="A13" s="136" t="s">
        <v>265</v>
      </c>
      <c r="B13" s="26" t="s">
        <v>301</v>
      </c>
      <c r="C13" s="26" t="s">
        <v>277</v>
      </c>
      <c r="D13" s="26" t="s">
        <v>278</v>
      </c>
      <c r="E13" s="25" t="s">
        <v>302</v>
      </c>
      <c r="F13" s="26" t="s">
        <v>280</v>
      </c>
      <c r="G13" s="25" t="s">
        <v>281</v>
      </c>
      <c r="H13" s="26" t="s">
        <v>282</v>
      </c>
      <c r="I13" s="26" t="s">
        <v>283</v>
      </c>
      <c r="J13" s="25" t="s">
        <v>302</v>
      </c>
    </row>
    <row r="14" ht="42" customHeight="1" spans="1:10">
      <c r="A14" s="136" t="s">
        <v>265</v>
      </c>
      <c r="B14" s="26" t="s">
        <v>301</v>
      </c>
      <c r="C14" s="26" t="s">
        <v>285</v>
      </c>
      <c r="D14" s="26" t="s">
        <v>286</v>
      </c>
      <c r="E14" s="25" t="s">
        <v>287</v>
      </c>
      <c r="F14" s="26" t="s">
        <v>288</v>
      </c>
      <c r="G14" s="25" t="s">
        <v>289</v>
      </c>
      <c r="H14" s="26" t="s">
        <v>282</v>
      </c>
      <c r="I14" s="26" t="s">
        <v>283</v>
      </c>
      <c r="J14" s="25" t="s">
        <v>303</v>
      </c>
    </row>
    <row r="15" ht="42" customHeight="1" spans="1:10">
      <c r="A15" s="136" t="s">
        <v>265</v>
      </c>
      <c r="B15" s="26" t="s">
        <v>301</v>
      </c>
      <c r="C15" s="26" t="s">
        <v>290</v>
      </c>
      <c r="D15" s="26" t="s">
        <v>291</v>
      </c>
      <c r="E15" s="25" t="s">
        <v>287</v>
      </c>
      <c r="F15" s="26" t="s">
        <v>288</v>
      </c>
      <c r="G15" s="25" t="s">
        <v>289</v>
      </c>
      <c r="H15" s="26" t="s">
        <v>282</v>
      </c>
      <c r="I15" s="26" t="s">
        <v>283</v>
      </c>
      <c r="J15" s="25" t="s">
        <v>292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2026-03-30T08:42:02Z</dcterms:created>
  <dcterms:modified xsi:type="dcterms:W3CDTF">2026-03-30T09:00:18Z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08CE695DE5F04C558D99F87DFE202A2B</vt:lpwstr>
  </property>
  <property fmtid="{D5CDD505-2E9C-101B-9397-08002B2CF9AE}" pid="3" name="KSOProductBuildVer">
    <vt:lpwstr>2052-11.8.2.12055</vt:lpwstr>
  </property>
</Properties>
</file>