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89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G13" i="17" l="1"/>
  <c r="F13" i="17"/>
  <c r="E13" i="17" l="1"/>
  <c r="K24" i="11" l="1"/>
  <c r="H24" i="11"/>
  <c r="G24" i="11"/>
  <c r="F24" i="11"/>
  <c r="I17" i="8"/>
  <c r="W17" i="8"/>
  <c r="R17" i="8"/>
  <c r="Q17" i="8"/>
  <c r="N17" i="8"/>
  <c r="M17" i="8"/>
  <c r="J17" i="8" l="1"/>
  <c r="J41" i="7"/>
  <c r="H41" i="7"/>
  <c r="C26" i="5"/>
  <c r="C7" i="5"/>
  <c r="D8" i="5"/>
  <c r="D9" i="5"/>
  <c r="C9" i="5" s="1"/>
  <c r="D10" i="5"/>
  <c r="C10" i="5" s="1"/>
  <c r="D11" i="5"/>
  <c r="D12" i="5"/>
  <c r="D13" i="5"/>
  <c r="D14" i="5"/>
  <c r="D15" i="5"/>
  <c r="F8" i="5"/>
  <c r="F7" i="5" s="1"/>
  <c r="E26" i="5"/>
  <c r="D24" i="5"/>
  <c r="C24" i="5" s="1"/>
  <c r="D23" i="5"/>
  <c r="C23" i="5" s="1"/>
  <c r="D19" i="5"/>
  <c r="D18" i="5" s="1"/>
  <c r="E19" i="5"/>
  <c r="E18" i="5" s="1"/>
  <c r="C19" i="5"/>
  <c r="C18" i="5" s="1"/>
  <c r="F13" i="5"/>
  <c r="E14" i="5"/>
  <c r="E13" i="5" s="1"/>
  <c r="F14" i="5"/>
  <c r="G14" i="5"/>
  <c r="G13" i="5" s="1"/>
  <c r="G26" i="5" s="1"/>
  <c r="G8" i="5"/>
  <c r="G7" i="5" s="1"/>
  <c r="C15" i="5"/>
  <c r="C14" i="5" s="1"/>
  <c r="C13" i="5" s="1"/>
  <c r="D16" i="5"/>
  <c r="C16" i="5" s="1"/>
  <c r="D17" i="5"/>
  <c r="C17" i="5" s="1"/>
  <c r="D20" i="5"/>
  <c r="C20" i="5" s="1"/>
  <c r="D21" i="5"/>
  <c r="D22" i="5"/>
  <c r="D25" i="5"/>
  <c r="C25" i="5" s="1"/>
  <c r="C11" i="5"/>
  <c r="C12" i="5"/>
  <c r="C21" i="5"/>
  <c r="C22" i="5"/>
  <c r="E8" i="5"/>
  <c r="E7" i="5"/>
  <c r="C8" i="2"/>
  <c r="D10" i="3"/>
  <c r="D9" i="3"/>
  <c r="D7" i="3"/>
  <c r="D17" i="3" s="1"/>
  <c r="D8" i="3"/>
  <c r="O17" i="3"/>
  <c r="J17" i="3"/>
  <c r="I17" i="3"/>
  <c r="E17" i="3"/>
  <c r="F26" i="5" l="1"/>
  <c r="D7" i="5"/>
  <c r="D26" i="5" s="1"/>
  <c r="C8" i="5"/>
  <c r="C17" i="3" l="1"/>
  <c r="F17" i="3"/>
</calcChain>
</file>

<file path=xl/sharedStrings.xml><?xml version="1.0" encoding="utf-8"?>
<sst xmlns="http://schemas.openxmlformats.org/spreadsheetml/2006/main" count="925" uniqueCount="384">
  <si>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</si>
  <si>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</si>
  <si>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</si>
  <si>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</si>
  <si>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</si>
  <si>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</si>
  <si>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</si>
  <si>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</si>
  <si>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</si>
  <si>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</si>
  <si>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</si>
  <si>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</si>
  <si>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</si>
  <si>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</si>
  <si>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</si>
  <si>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</si>
  <si>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</si>
  <si>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</si>
  <si>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</si>
  <si>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</si>
  <si>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</si>
  <si>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</si>
  <si>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</si>
  <si>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</si>
  <si>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</si>
  <si>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</si>
  <si>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</si>
  <si>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</si>
  <si>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</si>
  <si>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</si>
  <si>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</si>
  <si>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</si>
  <si>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</si>
  <si>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</si>
  <si>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</si>
  <si>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</si>
  <si>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</si>
  <si>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</si>
  <si>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</si>
  <si>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</si>
  <si>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</si>
  <si>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</si>
  <si>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</si>
  <si>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</si>
  <si>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</si>
  <si>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</si>
  <si>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</si>
  <si>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</si>
  <si>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</si>
  <si>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</si>
  <si>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</si>
  <si>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</si>
  <si>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</si>
  <si>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</si>
  <si>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</si>
  <si>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</si>
  <si>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</si>
  <si>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</si>
  <si>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</si>
  <si>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</si>
  <si>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</si>
  <si>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</si>
  <si>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</si>
  <si>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</si>
  <si>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</si>
  <si>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</si>
  <si>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</si>
  <si>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</si>
  <si>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</si>
  <si>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</si>
  <si>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</si>
  <si>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</si>
  <si>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</si>
  <si>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</si>
  <si>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</si>
  <si>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</si>
  <si>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</si>
  <si>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</si>
  <si>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</si>
  <si>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</si>
  <si>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</si>
  <si>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</si>
  <si>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</si>
  <si>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</si>
  <si>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</si>
  <si>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</si>
  <si>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</si>
  <si>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</si>
  <si>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</si>
  <si>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</si>
  <si>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</si>
  <si>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</si>
  <si>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</si>
  <si>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</si>
  <si>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</si>
  <si>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</si>
  <si>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</si>
  <si>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</si>
  <si>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</si>
  <si>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</si>
  <si>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</si>
  <si>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</si>
  <si>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</si>
  <si>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</si>
  <si>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</si>
  <si>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</si>
  <si>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</si>
  <si>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</si>
  <si>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</si>
  <si>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</si>
  <si>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</si>
  <si>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</si>
  <si>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</si>
  <si>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</si>
  <si>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</si>
  <si>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</si>
  <si>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</si>
  <si>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</si>
  <si>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</si>
  <si>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</si>
  <si>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</si>
  <si>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</si>
  <si>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</si>
  <si>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</si>
  <si>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</si>
  <si>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</si>
  <si>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</si>
  <si>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</si>
  <si>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</si>
  <si>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</si>
  <si>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</si>
  <si>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</si>
  <si>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</si>
  <si>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</si>
  <si>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</si>
  <si>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</si>
  <si>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</si>
  <si>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</si>
  <si>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</si>
  <si>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</si>
  <si>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</si>
  <si>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</si>
  <si>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</si>
  <si>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</si>
  <si>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</si>
  <si>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</si>
  <si>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</si>
  <si>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</si>
  <si>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</si>
  <si>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</si>
  <si>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</si>
  <si>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</si>
  <si>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</si>
  <si>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</si>
  <si>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</si>
  <si>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</si>
  <si>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</si>
  <si>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</si>
  <si>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</si>
  <si>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</si>
  <si>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</si>
  <si>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</si>
  <si>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</si>
  <si>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</si>
  <si>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</si>
  <si>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</si>
  <si>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</si>
  <si>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</si>
  <si>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</si>
  <si>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</si>
  <si>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</si>
  <si>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</si>
  <si>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</si>
  <si>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</si>
  <si>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</si>
  <si>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</si>
  <si>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</si>
  <si>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</si>
  <si>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</si>
  <si>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</si>
  <si>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</si>
  <si>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</si>
  <si>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</si>
  <si>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</si>
  <si>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</si>
  <si>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</si>
  <si>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</si>
  <si>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</si>
  <si>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</si>
  <si>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</si>
  <si>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</si>
  <si>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</si>
  <si>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</si>
  <si>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</si>
  <si>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</si>
  <si>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</si>
  <si>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</si>
  <si>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</si>
  <si>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</si>
  <si>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</si>
  <si>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</si>
  <si>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</si>
  <si>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</si>
  <si>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</si>
  <si>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</si>
  <si>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</si>
  <si>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</si>
  <si>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</si>
  <si>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</si>
  <si>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</si>
  <si>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</si>
  <si>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</si>
  <si>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</si>
  <si>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</si>
  <si>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</si>
  <si>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</si>
  <si>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</si>
  <si>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</si>
  <si>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</si>
  <si>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</si>
  <si>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</si>
  <si>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</si>
  <si>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</si>
  <si>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</si>
  <si>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</si>
  <si>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</si>
  <si>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</si>
  <si>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</si>
  <si>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单位名称：云南省昆明市第九中学</t>
    <phoneticPr fontId="16" type="noConversion"/>
  </si>
  <si>
    <t>单位名称：云南省昆明市第九中学</t>
    <phoneticPr fontId="16" type="noConversion"/>
  </si>
  <si>
    <t>单位名称：云南省昆明市第九中学</t>
    <phoneticPr fontId="16" type="noConversion"/>
  </si>
  <si>
    <t>云南省昆明市第九中学</t>
  </si>
  <si>
    <t>2050203</t>
  </si>
  <si>
    <t>初中教育</t>
  </si>
  <si>
    <t>2050204</t>
  </si>
  <si>
    <t>高中教育</t>
  </si>
  <si>
    <t>2050999</t>
  </si>
  <si>
    <t>其他教育费附加安排的支出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</si>
  <si>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</si>
  <si>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</si>
  <si>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</si>
  <si>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</si>
  <si>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</si>
  <si>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</si>
  <si>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</si>
  <si>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</si>
  <si>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</si>
  <si>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</si>
  <si>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</si>
  <si>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</si>
  <si>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</si>
  <si>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</si>
  <si>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高中教育专项经费</t>
  </si>
  <si>
    <t>30201</t>
  </si>
  <si>
    <t>办公费</t>
  </si>
  <si>
    <t>本级</t>
  </si>
  <si>
    <t>收支专户利息收入资金</t>
  </si>
  <si>
    <t>义务教育课后服务收费专项资金</t>
  </si>
  <si>
    <t>30226</t>
  </si>
  <si>
    <t>劳务费</t>
  </si>
  <si>
    <t>义务教育学校生均公用经费（保民生）资金</t>
  </si>
  <si>
    <t>一般公用支出资金</t>
  </si>
  <si>
    <t>30299</t>
  </si>
  <si>
    <t>其他商品和服务支出</t>
  </si>
  <si>
    <t>30216</t>
  </si>
  <si>
    <t>培训费</t>
  </si>
  <si>
    <t>专项业务类</t>
    <phoneticPr fontId="16" type="noConversion"/>
  </si>
  <si>
    <t xml:space="preserve"> 民生类</t>
    <phoneticPr fontId="16" type="noConversion"/>
  </si>
  <si>
    <t xml:space="preserve"> 专项业务类</t>
    <phoneticPr fontId="16" type="noConversion"/>
  </si>
  <si>
    <t>30113</t>
  </si>
  <si>
    <t>事业人员绩效奖励</t>
  </si>
  <si>
    <t>30103</t>
  </si>
  <si>
    <t>奖金</t>
  </si>
  <si>
    <t>30107</t>
  </si>
  <si>
    <t>绩效工资</t>
  </si>
  <si>
    <t>离退休干部走访慰问经费</t>
  </si>
  <si>
    <t>离退休人员支出</t>
  </si>
  <si>
    <t>30305</t>
  </si>
  <si>
    <t>生活补助</t>
  </si>
  <si>
    <t>一般公用支出</t>
  </si>
  <si>
    <t>事业人员工资支出</t>
  </si>
  <si>
    <t>30101</t>
  </si>
  <si>
    <t>基本工资</t>
  </si>
  <si>
    <t>30102</t>
  </si>
  <si>
    <t>津贴补贴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</si>
  <si>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</si>
  <si>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</si>
  <si>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</si>
  <si>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</si>
  <si>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</si>
  <si>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</si>
  <si>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</si>
  <si>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</si>
  <si>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</si>
  <si>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</si>
  <si>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</si>
  <si>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工会经费</t>
  </si>
  <si>
    <t>30228</t>
  </si>
  <si>
    <t>2025年保安服务</t>
  </si>
  <si>
    <t>保安服务</t>
  </si>
  <si>
    <t>元</t>
  </si>
  <si>
    <t>2026年保安服务</t>
  </si>
  <si>
    <t>2024年学生宿舍管理服务</t>
  </si>
  <si>
    <t>公共安全服务</t>
  </si>
  <si>
    <t>2025年学生宿舍管理服务</t>
  </si>
  <si>
    <t>2026年宿舍管理服务</t>
  </si>
  <si>
    <t>打印机</t>
  </si>
  <si>
    <t>办公设备</t>
  </si>
  <si>
    <t>2024年保安服务</t>
  </si>
  <si>
    <t>2026年复印纸</t>
  </si>
  <si>
    <t>复印纸</t>
  </si>
  <si>
    <t>批</t>
  </si>
  <si>
    <t>2024年宿舍管理</t>
  </si>
  <si>
    <t>2026年学生宿舍管理</t>
  </si>
  <si>
    <t>2024年采购办公桌</t>
  </si>
  <si>
    <t>家具和用具</t>
  </si>
  <si>
    <t>套</t>
  </si>
  <si>
    <t>2024年采购长茶几</t>
  </si>
  <si>
    <t>张</t>
  </si>
  <si>
    <t>2024年采购领导办公桌</t>
  </si>
  <si>
    <t>2024年采购沙发</t>
  </si>
  <si>
    <t>2024年采购文件柜</t>
  </si>
  <si>
    <t>个</t>
  </si>
  <si>
    <t>教育支出</t>
  </si>
  <si>
    <t>普通教育</t>
  </si>
  <si>
    <t>205</t>
  </si>
  <si>
    <t>20502</t>
  </si>
  <si>
    <t>20509</t>
  </si>
  <si>
    <t>教育费附加安排的支出</t>
  </si>
  <si>
    <t>208</t>
  </si>
  <si>
    <t>社会保障和就业支出</t>
  </si>
  <si>
    <t>20805</t>
  </si>
  <si>
    <t>行政事业单位养老支出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</si>
  <si>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</si>
  <si>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</si>
  <si>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</si>
  <si>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</si>
  <si>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</si>
  <si>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</si>
  <si>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</si>
  <si>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</si>
  <si>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注：云南省昆明市第九中学无“三公”经费支出预算，故此表无数据。</t>
    <phoneticPr fontId="16" type="noConversion"/>
  </si>
  <si>
    <t>项目绩效目标表 项目目标 总体目标(2023年-2025年) 各预算单位应认真甄别单位资金收支专用账户核算的资金构成，除文件已明文规定利息应随本金管理的资金外，其余资金产生的利息收入，应严格按照财政部《关 于印发&lt;政府非税收入管理办法&gt;的通知》（财税〔2016〕33号）“第十七条 非税收入应当全部上缴国库，任何部门、单位和个人不得截留、占用、挪用、坐支或者 拖欠”的规定上缴国库。</t>
  </si>
  <si>
    <t>产出指标</t>
  </si>
  <si>
    <t>数量指标</t>
  </si>
  <si>
    <t>收支专户利息收入</t>
  </si>
  <si>
    <t>=</t>
  </si>
  <si>
    <t>定量指标</t>
  </si>
  <si>
    <t>效益指标</t>
  </si>
  <si>
    <t>社会效益</t>
  </si>
  <si>
    <t>满意度指标</t>
  </si>
  <si>
    <t>服务对象满意度</t>
  </si>
  <si>
    <t>足额上缴利息</t>
  </si>
  <si>
    <t>课后延时服务，提高教学质量</t>
  </si>
  <si>
    <t>课后服务参与人数</t>
  </si>
  <si>
    <t>在校生人数</t>
  </si>
  <si>
    <t>人</t>
  </si>
  <si>
    <t>参与课后延时服务人数</t>
  </si>
  <si>
    <t>方便家长接送孩子，在校完成家庭作业。</t>
  </si>
  <si>
    <t>&gt;=</t>
  </si>
  <si>
    <t>80</t>
  </si>
  <si>
    <t>%</t>
  </si>
  <si>
    <t>定性指标</t>
  </si>
  <si>
    <t xml:space="preserve">方便家长接送孩子，在校完成家庭作业。
</t>
  </si>
  <si>
    <t>85</t>
  </si>
  <si>
    <t>紧紧抓住教学过程管理，强化质量意识，认真落实各项管理措施。积极实施德育教育，有针对性地开展爱国主义教育、文明礼仪教育、养成教育、法制教育。深入持久地开展校园精神文明建设活动。</t>
  </si>
  <si>
    <t>学生人数</t>
  </si>
  <si>
    <t>在校实际人数</t>
  </si>
  <si>
    <t>收缴学费住宿费</t>
  </si>
  <si>
    <t>我校完成高考任务上线率，本科率；完成招生工作。</t>
  </si>
  <si>
    <t>反映高考升学率</t>
  </si>
  <si>
    <t>家长满意度</t>
  </si>
  <si>
    <t>反映家长满意度</t>
  </si>
  <si>
    <t>注：云南省昆明市第九中学无政府基金预算支出，故此表无数据。</t>
    <phoneticPr fontId="16" type="noConversion"/>
  </si>
  <si>
    <t>注：云南省昆明市第九中学无政府购买服务预算支出，故此表无数据。</t>
    <phoneticPr fontId="16" type="noConversion"/>
  </si>
  <si>
    <t>注：云南省昆明市第九中学无对下转移支付预算支出，故此表无数据。</t>
    <phoneticPr fontId="16" type="noConversion"/>
  </si>
  <si>
    <t>注：云南省昆明市第九中学无对下转移支付预算支出，故此表无数据。</t>
    <phoneticPr fontId="16" type="noConversion"/>
  </si>
  <si>
    <t>注：云南省昆明市第九中学无新增资产预算，故此表无数据。</t>
    <phoneticPr fontId="16" type="noConversion"/>
  </si>
  <si>
    <t>收支专户利息收入资金</t>
    <phoneticPr fontId="16" type="noConversion"/>
  </si>
  <si>
    <t>义务教育课后服务收费专项资金</t>
    <phoneticPr fontId="16" type="noConversion"/>
  </si>
  <si>
    <t>高中教育专项经费</t>
    <phoneticPr fontId="16" type="noConversion"/>
  </si>
  <si>
    <t>311专项业务类</t>
    <phoneticPr fontId="16" type="noConversion"/>
  </si>
  <si>
    <t>2026年上级转移支付补助项目支出预算表</t>
    <phoneticPr fontId="16" type="noConversion"/>
  </si>
  <si>
    <t>注：云南省昆明市第九中学无上级转移支付补助项目支出预算，故此表无数据。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</si>
</sst>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\-#,##0;;@"/>
    <numFmt numFmtId="177" formatCode="yyyy\-mm\-dd\ hh:mm:ss"/>
    <numFmt numFmtId="178" formatCode="yyyy\-mm\-dd"/>
    <numFmt numFmtId="179" formatCode="#,##0.00;\-#,##0.00;;@"/>
    <numFmt numFmtId="180" formatCode="#,##0.00_ "/>
  </numFmts>
  <fonts count="18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7" fontId="15" fillId="0" borderId="7">
      <alignment horizontal="right" vertical="center"/>
    </xf>
    <xf numFmtId="178" fontId="15" fillId="0" borderId="7">
      <alignment horizontal="right" vertical="center"/>
    </xf>
    <xf numFmtId="10" fontId="15" fillId="0" borderId="7">
      <alignment horizontal="right" vertical="center"/>
    </xf>
    <xf numFmtId="179" fontId="15" fillId="0" borderId="7">
      <alignment horizontal="right" vertical="center"/>
    </xf>
    <xf numFmtId="49" fontId="15" fillId="0" borderId="7">
      <alignment horizontal="left" vertical="center" wrapText="1"/>
    </xf>
    <xf numFmtId="179" fontId="15" fillId="0" borderId="7">
      <alignment horizontal="right" vertical="center"/>
    </xf>
    <xf numFmtId="21" fontId="15" fillId="0" borderId="7">
      <alignment horizontal="right" vertical="center"/>
    </xf>
    <xf numFmtId="176" fontId="15" fillId="0" borderId="7">
      <alignment horizontal="right" vertical="center"/>
    </xf>
  </cellStyleXfs>
  <cellXfs count="26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 applyBorder="1">
      <alignment horizontal="right" vertical="center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5" fillId="0" borderId="8" xfId="8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" xfId="8" applyNumberFormat="1" applyFont="1" applyBorder="1" applyAlignment="1">
      <alignment horizontal="center" vertical="center"/>
    </xf>
    <xf numFmtId="176" fontId="5" fillId="0" borderId="7" xfId="8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right" vertical="center"/>
    </xf>
    <xf numFmtId="0" fontId="0" fillId="0" borderId="8" xfId="0" applyFont="1" applyBorder="1"/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0" fillId="0" borderId="0" xfId="0" applyNumberFormat="1" applyFont="1" applyBorder="1"/>
    <xf numFmtId="180" fontId="0" fillId="0" borderId="0" xfId="0" applyNumberFormat="1" applyFont="1" applyBorder="1"/>
    <xf numFmtId="0" fontId="17" fillId="0" borderId="0" xfId="0" applyFont="1" applyBorder="1"/>
    <xf numFmtId="0" fontId="0" fillId="0" borderId="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10" fillId="0" borderId="0" xfId="0" quotePrefix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tabSelected="1" topLeftCell="A10" workbookViewId="0">
      <selection activeCell="H10" sqref="H10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9"/>
      <c r="B1" s="19"/>
      <c r="C1" s="19"/>
      <c r="D1" s="20" t="s">
        <v>0</v>
      </c>
    </row>
    <row r="2" spans="1:4" ht="41.25" customHeight="1">
      <c r="A2" s="112" t="s">
        <v>1</v>
      </c>
      <c r="B2" s="113"/>
      <c r="C2" s="113"/>
      <c r="D2" s="113"/>
    </row>
    <row r="3" spans="1:4" ht="17.25" customHeight="1">
      <c r="A3" s="114" t="s">
        <v>229</v>
      </c>
      <c r="B3" s="115"/>
      <c r="D3" s="83" t="s">
        <v>2</v>
      </c>
    </row>
    <row r="4" spans="1:4" ht="23.25" customHeight="1">
      <c r="A4" s="116" t="s">
        <v>3</v>
      </c>
      <c r="B4" s="117"/>
      <c r="C4" s="116" t="s">
        <v>4</v>
      </c>
      <c r="D4" s="117"/>
    </row>
    <row r="5" spans="1:4" ht="24" customHeight="1">
      <c r="A5" s="88" t="s">
        <v>5</v>
      </c>
      <c r="B5" s="88" t="s">
        <v>6</v>
      </c>
      <c r="C5" s="88" t="s">
        <v>7</v>
      </c>
      <c r="D5" s="88" t="s">
        <v>6</v>
      </c>
    </row>
    <row r="6" spans="1:4" ht="17.25" customHeight="1">
      <c r="A6" s="89" t="s">
        <v>8</v>
      </c>
      <c r="B6" s="63">
        <v>35240475.719999999</v>
      </c>
      <c r="C6" s="89" t="s">
        <v>9</v>
      </c>
      <c r="D6" s="63"/>
    </row>
    <row r="7" spans="1:4" ht="17.25" customHeight="1">
      <c r="A7" s="89" t="s">
        <v>10</v>
      </c>
      <c r="B7" s="63"/>
      <c r="C7" s="89" t="s">
        <v>11</v>
      </c>
      <c r="D7" s="63"/>
    </row>
    <row r="8" spans="1:4" ht="17.25" customHeight="1">
      <c r="A8" s="89" t="s">
        <v>12</v>
      </c>
      <c r="B8" s="63"/>
      <c r="C8" s="96" t="s">
        <v>13</v>
      </c>
      <c r="D8" s="63"/>
    </row>
    <row r="9" spans="1:4" ht="17.25" customHeight="1">
      <c r="A9" s="89" t="s">
        <v>14</v>
      </c>
      <c r="B9" s="63">
        <v>1371987</v>
      </c>
      <c r="C9" s="96" t="s">
        <v>15</v>
      </c>
      <c r="D9" s="63"/>
    </row>
    <row r="10" spans="1:4" ht="17.25" customHeight="1">
      <c r="A10" s="89" t="s">
        <v>16</v>
      </c>
      <c r="B10" s="63"/>
      <c r="C10" s="96" t="s">
        <v>17</v>
      </c>
      <c r="D10" s="63">
        <v>26040484.719999999</v>
      </c>
    </row>
    <row r="11" spans="1:4" ht="17.25" customHeight="1">
      <c r="A11" s="89" t="s">
        <v>18</v>
      </c>
      <c r="B11" s="63"/>
      <c r="C11" s="96" t="s">
        <v>19</v>
      </c>
      <c r="D11" s="63"/>
    </row>
    <row r="12" spans="1:4" ht="17.25" customHeight="1">
      <c r="A12" s="89" t="s">
        <v>20</v>
      </c>
      <c r="B12" s="63"/>
      <c r="C12" s="14" t="s">
        <v>21</v>
      </c>
      <c r="D12" s="63"/>
    </row>
    <row r="13" spans="1:4" ht="17.25" customHeight="1">
      <c r="A13" s="89" t="s">
        <v>22</v>
      </c>
      <c r="B13" s="63"/>
      <c r="C13" s="14" t="s">
        <v>23</v>
      </c>
      <c r="D13" s="63">
        <v>5933344</v>
      </c>
    </row>
    <row r="14" spans="1:4" ht="17.25" customHeight="1">
      <c r="A14" s="89" t="s">
        <v>24</v>
      </c>
      <c r="B14" s="63">
        <v>502450</v>
      </c>
      <c r="C14" s="14" t="s">
        <v>25</v>
      </c>
      <c r="D14" s="63">
        <v>2472016</v>
      </c>
    </row>
    <row r="15" spans="1:4" ht="17.25" customHeight="1">
      <c r="A15" s="89" t="s">
        <v>26</v>
      </c>
      <c r="B15" s="63"/>
      <c r="C15" s="14" t="s">
        <v>27</v>
      </c>
      <c r="D15" s="63"/>
    </row>
    <row r="16" spans="1:4" ht="17.25" customHeight="1">
      <c r="A16" s="30"/>
      <c r="B16" s="63"/>
      <c r="C16" s="14" t="s">
        <v>28</v>
      </c>
      <c r="D16" s="63"/>
    </row>
    <row r="17" spans="1:4" ht="17.25" customHeight="1">
      <c r="A17" s="90"/>
      <c r="B17" s="63"/>
      <c r="C17" s="14" t="s">
        <v>29</v>
      </c>
      <c r="D17" s="63"/>
    </row>
    <row r="18" spans="1:4" ht="17.25" customHeight="1">
      <c r="A18" s="90"/>
      <c r="B18" s="63"/>
      <c r="C18" s="14" t="s">
        <v>30</v>
      </c>
      <c r="D18" s="63"/>
    </row>
    <row r="19" spans="1:4" ht="17.25" customHeight="1">
      <c r="A19" s="90"/>
      <c r="B19" s="63"/>
      <c r="C19" s="14" t="s">
        <v>31</v>
      </c>
      <c r="D19" s="63"/>
    </row>
    <row r="20" spans="1:4" ht="17.25" customHeight="1">
      <c r="A20" s="90"/>
      <c r="B20" s="63"/>
      <c r="C20" s="14" t="s">
        <v>32</v>
      </c>
      <c r="D20" s="63"/>
    </row>
    <row r="21" spans="1:4" ht="17.25" customHeight="1">
      <c r="A21" s="90"/>
      <c r="B21" s="63"/>
      <c r="C21" s="14" t="s">
        <v>33</v>
      </c>
      <c r="D21" s="63"/>
    </row>
    <row r="22" spans="1:4" ht="17.25" customHeight="1">
      <c r="A22" s="90"/>
      <c r="B22" s="63"/>
      <c r="C22" s="14" t="s">
        <v>34</v>
      </c>
      <c r="D22" s="63"/>
    </row>
    <row r="23" spans="1:4" ht="17.25" customHeight="1">
      <c r="A23" s="90"/>
      <c r="B23" s="63"/>
      <c r="C23" s="14" t="s">
        <v>35</v>
      </c>
      <c r="D23" s="63"/>
    </row>
    <row r="24" spans="1:4" ht="17.25" customHeight="1">
      <c r="A24" s="90"/>
      <c r="B24" s="63"/>
      <c r="C24" s="14" t="s">
        <v>36</v>
      </c>
      <c r="D24" s="63">
        <v>2669068</v>
      </c>
    </row>
    <row r="25" spans="1:4" ht="17.25" customHeight="1">
      <c r="A25" s="90"/>
      <c r="B25" s="63"/>
      <c r="C25" s="14" t="s">
        <v>37</v>
      </c>
      <c r="D25" s="63"/>
    </row>
    <row r="26" spans="1:4" ht="17.25" customHeight="1">
      <c r="A26" s="90"/>
      <c r="B26" s="63"/>
      <c r="C26" s="30" t="s">
        <v>38</v>
      </c>
      <c r="D26" s="63"/>
    </row>
    <row r="27" spans="1:4" ht="17.25" customHeight="1">
      <c r="A27" s="90"/>
      <c r="B27" s="63"/>
      <c r="C27" s="14" t="s">
        <v>39</v>
      </c>
      <c r="D27" s="63"/>
    </row>
    <row r="28" spans="1:4" ht="16.5" customHeight="1">
      <c r="A28" s="90"/>
      <c r="B28" s="63"/>
      <c r="C28" s="14" t="s">
        <v>40</v>
      </c>
      <c r="D28" s="63"/>
    </row>
    <row r="29" spans="1:4" ht="16.5" customHeight="1">
      <c r="A29" s="90"/>
      <c r="B29" s="63"/>
      <c r="C29" s="30" t="s">
        <v>41</v>
      </c>
      <c r="D29" s="63"/>
    </row>
    <row r="30" spans="1:4" ht="17.25" customHeight="1">
      <c r="A30" s="90"/>
      <c r="B30" s="63"/>
      <c r="C30" s="30" t="s">
        <v>42</v>
      </c>
      <c r="D30" s="63"/>
    </row>
    <row r="31" spans="1:4" ht="17.25" customHeight="1">
      <c r="A31" s="90"/>
      <c r="B31" s="63"/>
      <c r="C31" s="14" t="s">
        <v>43</v>
      </c>
      <c r="D31" s="63"/>
    </row>
    <row r="32" spans="1:4" ht="16.5" customHeight="1">
      <c r="A32" s="90" t="s">
        <v>44</v>
      </c>
      <c r="B32" s="63">
        <v>37114912.719999999</v>
      </c>
      <c r="C32" s="90" t="s">
        <v>45</v>
      </c>
      <c r="D32" s="63">
        <v>37114912.719999999</v>
      </c>
    </row>
    <row r="33" spans="1:4" ht="16.5" customHeight="1">
      <c r="A33" s="30" t="s">
        <v>46</v>
      </c>
      <c r="B33" s="63"/>
      <c r="C33" s="30" t="s">
        <v>47</v>
      </c>
      <c r="D33" s="106"/>
    </row>
    <row r="34" spans="1:4" ht="16.5" customHeight="1">
      <c r="A34" s="14" t="s">
        <v>48</v>
      </c>
      <c r="B34" s="63"/>
      <c r="C34" s="256" t="s">
        <v>48</v>
      </c>
      <c r="D34" s="101"/>
    </row>
    <row r="35" spans="1:4" ht="16.5" customHeight="1">
      <c r="A35" s="14" t="s">
        <v>49</v>
      </c>
      <c r="B35" s="63"/>
      <c r="C35" s="14" t="s">
        <v>49</v>
      </c>
      <c r="D35" s="100"/>
    </row>
    <row r="36" spans="1:4" ht="16.5" customHeight="1">
      <c r="A36" s="91" t="s">
        <v>50</v>
      </c>
      <c r="B36" s="63">
        <v>37114912.719999999</v>
      </c>
      <c r="C36" s="91" t="s">
        <v>51</v>
      </c>
      <c r="D36" s="63">
        <v>37114912.719999999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74">
        <v>1</v>
      </c>
      <c r="B1" s="75">
        <v>0</v>
      </c>
      <c r="C1" s="74">
        <v>1</v>
      </c>
      <c r="D1" s="76"/>
      <c r="E1" s="76"/>
      <c r="F1" s="73" t="s">
        <v>183</v>
      </c>
    </row>
    <row r="2" spans="1:6" ht="42" customHeight="1">
      <c r="A2" s="201" t="s">
        <v>184</v>
      </c>
      <c r="B2" s="202" t="s">
        <v>185</v>
      </c>
      <c r="C2" s="203"/>
      <c r="D2" s="149"/>
      <c r="E2" s="149"/>
      <c r="F2" s="149"/>
    </row>
    <row r="3" spans="1:6" ht="13.5" customHeight="1">
      <c r="A3" s="183" t="s">
        <v>228</v>
      </c>
      <c r="B3" s="183"/>
      <c r="C3" s="204"/>
      <c r="D3" s="76"/>
      <c r="E3" s="76"/>
      <c r="F3" s="73" t="s">
        <v>2</v>
      </c>
    </row>
    <row r="4" spans="1:6" ht="19.5" customHeight="1">
      <c r="A4" s="206" t="s">
        <v>148</v>
      </c>
      <c r="B4" s="207" t="s">
        <v>72</v>
      </c>
      <c r="C4" s="206" t="s">
        <v>73</v>
      </c>
      <c r="D4" s="153" t="s">
        <v>186</v>
      </c>
      <c r="E4" s="153"/>
      <c r="F4" s="154"/>
    </row>
    <row r="5" spans="1:6" ht="18.75" customHeight="1">
      <c r="A5" s="206"/>
      <c r="B5" s="207"/>
      <c r="C5" s="206"/>
      <c r="D5" s="77" t="s">
        <v>56</v>
      </c>
      <c r="E5" s="5" t="s">
        <v>75</v>
      </c>
      <c r="F5" s="7" t="s">
        <v>76</v>
      </c>
    </row>
    <row r="6" spans="1:6" ht="18.75" customHeight="1">
      <c r="A6" s="57">
        <v>1</v>
      </c>
      <c r="B6" s="78" t="s">
        <v>83</v>
      </c>
      <c r="C6" s="57">
        <v>3</v>
      </c>
      <c r="D6" s="6">
        <v>4</v>
      </c>
      <c r="E6" s="79">
        <v>5</v>
      </c>
      <c r="F6" s="79">
        <v>6</v>
      </c>
    </row>
    <row r="7" spans="1:6" ht="21" customHeight="1">
      <c r="A7" s="80"/>
      <c r="B7" s="80"/>
      <c r="C7" s="80"/>
      <c r="D7" s="62"/>
      <c r="E7" s="63"/>
      <c r="F7" s="63"/>
    </row>
    <row r="8" spans="1:6" ht="21" customHeight="1">
      <c r="A8" s="80"/>
      <c r="B8" s="80"/>
      <c r="C8" s="80"/>
      <c r="D8" s="62"/>
      <c r="E8" s="63"/>
      <c r="F8" s="63"/>
    </row>
    <row r="9" spans="1:6" ht="18.75" customHeight="1">
      <c r="A9" s="205" t="s">
        <v>137</v>
      </c>
      <c r="B9" s="205" t="s">
        <v>137</v>
      </c>
      <c r="C9" s="205" t="s">
        <v>137</v>
      </c>
      <c r="D9" s="62"/>
      <c r="E9" s="63"/>
      <c r="F9" s="63"/>
    </row>
    <row r="10" spans="1:6" ht="14.25" customHeight="1">
      <c r="A10" s="109" t="s">
        <v>373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26"/>
  <sheetViews>
    <sheetView showZeros="0" workbookViewId="0">
      <selection activeCell="H27" sqref="H27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187</v>
      </c>
    </row>
    <row r="2" spans="1:17" ht="41.25" customHeight="1">
      <c r="A2" s="208" t="s">
        <v>188</v>
      </c>
      <c r="B2" s="182"/>
      <c r="C2" s="182"/>
      <c r="D2" s="182"/>
      <c r="E2" s="182"/>
      <c r="F2" s="182"/>
      <c r="G2" s="182"/>
      <c r="H2" s="182"/>
      <c r="I2" s="182"/>
      <c r="J2" s="182"/>
      <c r="K2" s="181"/>
      <c r="L2" s="182"/>
      <c r="M2" s="182"/>
      <c r="N2" s="181"/>
      <c r="O2" s="182"/>
      <c r="P2" s="181"/>
      <c r="Q2" s="181"/>
    </row>
    <row r="3" spans="1:17" ht="18.75" customHeight="1">
      <c r="A3" s="164" t="s">
        <v>228</v>
      </c>
      <c r="B3" s="209"/>
      <c r="C3" s="209"/>
      <c r="D3" s="209"/>
      <c r="E3" s="209"/>
      <c r="F3" s="209"/>
      <c r="G3" s="3"/>
      <c r="H3" s="3"/>
      <c r="I3" s="3"/>
      <c r="J3" s="3"/>
      <c r="P3" s="4"/>
      <c r="Q3" s="73" t="s">
        <v>2</v>
      </c>
    </row>
    <row r="4" spans="1:17" ht="15.75" customHeight="1">
      <c r="A4" s="218" t="s">
        <v>189</v>
      </c>
      <c r="B4" s="218" t="s">
        <v>190</v>
      </c>
      <c r="C4" s="218" t="s">
        <v>191</v>
      </c>
      <c r="D4" s="218" t="s">
        <v>192</v>
      </c>
      <c r="E4" s="218" t="s">
        <v>193</v>
      </c>
      <c r="F4" s="219" t="s">
        <v>194</v>
      </c>
      <c r="G4" s="210" t="s">
        <v>155</v>
      </c>
      <c r="H4" s="210"/>
      <c r="I4" s="210"/>
      <c r="J4" s="210"/>
      <c r="K4" s="186"/>
      <c r="L4" s="210"/>
      <c r="M4" s="210"/>
      <c r="N4" s="185"/>
      <c r="O4" s="210"/>
      <c r="P4" s="186"/>
      <c r="Q4" s="187"/>
    </row>
    <row r="5" spans="1:17" ht="17.25" customHeight="1">
      <c r="A5" s="218"/>
      <c r="B5" s="218"/>
      <c r="C5" s="218"/>
      <c r="D5" s="218"/>
      <c r="E5" s="218"/>
      <c r="F5" s="220"/>
      <c r="G5" s="220" t="s">
        <v>56</v>
      </c>
      <c r="H5" s="220" t="s">
        <v>59</v>
      </c>
      <c r="I5" s="220" t="s">
        <v>195</v>
      </c>
      <c r="J5" s="220" t="s">
        <v>196</v>
      </c>
      <c r="K5" s="222" t="s">
        <v>197</v>
      </c>
      <c r="L5" s="211" t="s">
        <v>198</v>
      </c>
      <c r="M5" s="211"/>
      <c r="N5" s="212"/>
      <c r="O5" s="211"/>
      <c r="P5" s="213"/>
      <c r="Q5" s="214"/>
    </row>
    <row r="6" spans="1:17" ht="54" customHeight="1">
      <c r="A6" s="218"/>
      <c r="B6" s="218"/>
      <c r="C6" s="218"/>
      <c r="D6" s="218"/>
      <c r="E6" s="218"/>
      <c r="F6" s="221"/>
      <c r="G6" s="221"/>
      <c r="H6" s="221" t="s">
        <v>58</v>
      </c>
      <c r="I6" s="221"/>
      <c r="J6" s="221"/>
      <c r="K6" s="223"/>
      <c r="L6" s="58" t="s">
        <v>58</v>
      </c>
      <c r="M6" s="58" t="s">
        <v>65</v>
      </c>
      <c r="N6" s="66" t="s">
        <v>66</v>
      </c>
      <c r="O6" s="58" t="s">
        <v>67</v>
      </c>
      <c r="P6" s="59" t="s">
        <v>68</v>
      </c>
      <c r="Q6" s="66" t="s">
        <v>69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9">
        <v>6</v>
      </c>
      <c r="G7" s="70">
        <v>7</v>
      </c>
      <c r="H7" s="71">
        <v>8</v>
      </c>
      <c r="I7" s="70">
        <v>9</v>
      </c>
      <c r="J7" s="70">
        <v>10</v>
      </c>
      <c r="K7" s="71">
        <v>11</v>
      </c>
      <c r="L7" s="70">
        <v>12</v>
      </c>
      <c r="M7" s="70">
        <v>13</v>
      </c>
      <c r="N7" s="71">
        <v>14</v>
      </c>
      <c r="O7" s="70">
        <v>15</v>
      </c>
      <c r="P7" s="70">
        <v>16</v>
      </c>
      <c r="Q7" s="71">
        <v>17</v>
      </c>
    </row>
    <row r="8" spans="1:17" ht="21" customHeight="1">
      <c r="A8" s="61" t="s">
        <v>261</v>
      </c>
      <c r="B8" s="45" t="s">
        <v>298</v>
      </c>
      <c r="C8" s="45" t="s">
        <v>299</v>
      </c>
      <c r="D8" s="45" t="s">
        <v>300</v>
      </c>
      <c r="E8" s="72">
        <v>1</v>
      </c>
      <c r="F8" s="62">
        <v>210000</v>
      </c>
      <c r="G8" s="63">
        <v>210000</v>
      </c>
      <c r="H8" s="63">
        <v>210000</v>
      </c>
      <c r="I8" s="63"/>
      <c r="J8" s="63"/>
      <c r="K8" s="63"/>
      <c r="L8" s="63"/>
      <c r="M8" s="63"/>
      <c r="N8" s="63"/>
      <c r="O8" s="63"/>
      <c r="P8" s="63"/>
      <c r="Q8" s="63"/>
    </row>
    <row r="9" spans="1:17" ht="21" customHeight="1">
      <c r="A9" s="61" t="s">
        <v>261</v>
      </c>
      <c r="B9" s="45" t="s">
        <v>301</v>
      </c>
      <c r="C9" s="45" t="s">
        <v>299</v>
      </c>
      <c r="D9" s="45" t="s">
        <v>300</v>
      </c>
      <c r="E9" s="72">
        <v>4</v>
      </c>
      <c r="F9" s="62">
        <v>168000</v>
      </c>
      <c r="G9" s="63">
        <v>168000</v>
      </c>
      <c r="H9" s="63">
        <v>168000</v>
      </c>
      <c r="I9" s="63"/>
      <c r="J9" s="63"/>
      <c r="K9" s="63"/>
      <c r="L9" s="63"/>
      <c r="M9" s="63"/>
      <c r="N9" s="63"/>
      <c r="O9" s="63"/>
      <c r="P9" s="63"/>
      <c r="Q9" s="63"/>
    </row>
    <row r="10" spans="1:17" ht="21" customHeight="1">
      <c r="A10" s="61" t="s">
        <v>261</v>
      </c>
      <c r="B10" s="45" t="s">
        <v>302</v>
      </c>
      <c r="C10" s="45" t="s">
        <v>303</v>
      </c>
      <c r="D10" s="45" t="s">
        <v>300</v>
      </c>
      <c r="E10" s="72">
        <v>5</v>
      </c>
      <c r="F10" s="62">
        <v>192000</v>
      </c>
      <c r="G10" s="63">
        <v>192000</v>
      </c>
      <c r="H10" s="63">
        <v>192000</v>
      </c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21" customHeight="1">
      <c r="A11" s="61" t="s">
        <v>261</v>
      </c>
      <c r="B11" s="45" t="s">
        <v>304</v>
      </c>
      <c r="C11" s="45" t="s">
        <v>303</v>
      </c>
      <c r="D11" s="45" t="s">
        <v>300</v>
      </c>
      <c r="E11" s="72">
        <v>5</v>
      </c>
      <c r="F11" s="62">
        <v>192000</v>
      </c>
      <c r="G11" s="63">
        <v>192000</v>
      </c>
      <c r="H11" s="63">
        <v>192000</v>
      </c>
      <c r="I11" s="63"/>
      <c r="J11" s="63"/>
      <c r="K11" s="63"/>
      <c r="L11" s="63"/>
      <c r="M11" s="63"/>
      <c r="N11" s="63"/>
      <c r="O11" s="63"/>
      <c r="P11" s="63"/>
      <c r="Q11" s="63"/>
    </row>
    <row r="12" spans="1:17" ht="21" customHeight="1">
      <c r="A12" s="61" t="s">
        <v>261</v>
      </c>
      <c r="B12" s="45" t="s">
        <v>305</v>
      </c>
      <c r="C12" s="45" t="s">
        <v>303</v>
      </c>
      <c r="D12" s="45" t="s">
        <v>300</v>
      </c>
      <c r="E12" s="72">
        <v>5</v>
      </c>
      <c r="F12" s="62">
        <v>192000</v>
      </c>
      <c r="G12" s="63">
        <v>192000</v>
      </c>
      <c r="H12" s="63">
        <v>192000</v>
      </c>
      <c r="I12" s="63"/>
      <c r="J12" s="63"/>
      <c r="K12" s="63"/>
      <c r="L12" s="63"/>
      <c r="M12" s="63"/>
      <c r="N12" s="63"/>
      <c r="O12" s="63"/>
      <c r="P12" s="63"/>
      <c r="Q12" s="63"/>
    </row>
    <row r="13" spans="1:17" ht="21" customHeight="1">
      <c r="A13" s="61" t="s">
        <v>252</v>
      </c>
      <c r="B13" s="45" t="s">
        <v>306</v>
      </c>
      <c r="C13" s="45" t="s">
        <v>307</v>
      </c>
      <c r="D13" s="45" t="s">
        <v>300</v>
      </c>
      <c r="E13" s="72">
        <v>5</v>
      </c>
      <c r="F13" s="62">
        <v>6000</v>
      </c>
      <c r="G13" s="63">
        <v>6000</v>
      </c>
      <c r="H13" s="63"/>
      <c r="I13" s="63"/>
      <c r="J13" s="63"/>
      <c r="K13" s="63">
        <v>6000</v>
      </c>
      <c r="L13" s="63"/>
      <c r="M13" s="63"/>
      <c r="N13" s="63"/>
      <c r="O13" s="63"/>
      <c r="P13" s="63"/>
      <c r="Q13" s="63"/>
    </row>
    <row r="14" spans="1:17" ht="21" customHeight="1">
      <c r="A14" s="61" t="s">
        <v>252</v>
      </c>
      <c r="B14" s="45" t="s">
        <v>308</v>
      </c>
      <c r="C14" s="45" t="s">
        <v>299</v>
      </c>
      <c r="D14" s="45" t="s">
        <v>300</v>
      </c>
      <c r="E14" s="72">
        <v>4</v>
      </c>
      <c r="F14" s="62">
        <v>168000</v>
      </c>
      <c r="G14" s="63">
        <v>168000</v>
      </c>
      <c r="H14" s="63"/>
      <c r="I14" s="63"/>
      <c r="J14" s="63"/>
      <c r="K14" s="63">
        <v>168000</v>
      </c>
      <c r="L14" s="63"/>
      <c r="M14" s="63"/>
      <c r="N14" s="63"/>
      <c r="O14" s="63"/>
      <c r="P14" s="63"/>
      <c r="Q14" s="63"/>
    </row>
    <row r="15" spans="1:17" ht="21" customHeight="1">
      <c r="A15" s="61" t="s">
        <v>252</v>
      </c>
      <c r="B15" s="45" t="s">
        <v>301</v>
      </c>
      <c r="C15" s="45" t="s">
        <v>299</v>
      </c>
      <c r="D15" s="45" t="s">
        <v>300</v>
      </c>
      <c r="E15" s="72">
        <v>5</v>
      </c>
      <c r="F15" s="62">
        <v>210000</v>
      </c>
      <c r="G15" s="63">
        <v>210000</v>
      </c>
      <c r="H15" s="63"/>
      <c r="I15" s="63"/>
      <c r="J15" s="63"/>
      <c r="K15" s="63">
        <v>210000</v>
      </c>
      <c r="L15" s="63"/>
      <c r="M15" s="63"/>
      <c r="N15" s="63"/>
      <c r="O15" s="63"/>
      <c r="P15" s="63"/>
      <c r="Q15" s="63"/>
    </row>
    <row r="16" spans="1:17" ht="21" customHeight="1">
      <c r="A16" s="61" t="s">
        <v>252</v>
      </c>
      <c r="B16" s="45" t="s">
        <v>309</v>
      </c>
      <c r="C16" s="45" t="s">
        <v>310</v>
      </c>
      <c r="D16" s="45" t="s">
        <v>311</v>
      </c>
      <c r="E16" s="72">
        <v>1</v>
      </c>
      <c r="F16" s="62">
        <v>90900</v>
      </c>
      <c r="G16" s="63">
        <v>90900</v>
      </c>
      <c r="H16" s="63"/>
      <c r="I16" s="63"/>
      <c r="J16" s="63"/>
      <c r="K16" s="63">
        <v>90900</v>
      </c>
      <c r="L16" s="63"/>
      <c r="M16" s="63"/>
      <c r="N16" s="63"/>
      <c r="O16" s="63"/>
      <c r="P16" s="63"/>
      <c r="Q16" s="63"/>
    </row>
    <row r="17" spans="1:17" ht="21" customHeight="1">
      <c r="A17" s="61" t="s">
        <v>252</v>
      </c>
      <c r="B17" s="45" t="s">
        <v>312</v>
      </c>
      <c r="C17" s="45" t="s">
        <v>303</v>
      </c>
      <c r="D17" s="45" t="s">
        <v>300</v>
      </c>
      <c r="E17" s="72">
        <v>5</v>
      </c>
      <c r="F17" s="62">
        <v>192000</v>
      </c>
      <c r="G17" s="63">
        <v>192000</v>
      </c>
      <c r="H17" s="63"/>
      <c r="I17" s="63"/>
      <c r="J17" s="63"/>
      <c r="K17" s="63">
        <v>192000</v>
      </c>
      <c r="L17" s="63"/>
      <c r="M17" s="63"/>
      <c r="N17" s="63"/>
      <c r="O17" s="63"/>
      <c r="P17" s="63"/>
      <c r="Q17" s="63"/>
    </row>
    <row r="18" spans="1:17" ht="21" customHeight="1">
      <c r="A18" s="61" t="s">
        <v>252</v>
      </c>
      <c r="B18" s="45" t="s">
        <v>313</v>
      </c>
      <c r="C18" s="45" t="s">
        <v>303</v>
      </c>
      <c r="D18" s="45" t="s">
        <v>300</v>
      </c>
      <c r="E18" s="72">
        <v>5</v>
      </c>
      <c r="F18" s="62">
        <v>192000</v>
      </c>
      <c r="G18" s="63">
        <v>192000</v>
      </c>
      <c r="H18" s="63"/>
      <c r="I18" s="63"/>
      <c r="J18" s="63"/>
      <c r="K18" s="63">
        <v>192000</v>
      </c>
      <c r="L18" s="63"/>
      <c r="M18" s="63"/>
      <c r="N18" s="63"/>
      <c r="O18" s="63"/>
      <c r="P18" s="63"/>
      <c r="Q18" s="63"/>
    </row>
    <row r="19" spans="1:17" ht="21" customHeight="1">
      <c r="A19" s="61" t="s">
        <v>252</v>
      </c>
      <c r="B19" s="45" t="s">
        <v>314</v>
      </c>
      <c r="C19" s="45" t="s">
        <v>315</v>
      </c>
      <c r="D19" s="45" t="s">
        <v>316</v>
      </c>
      <c r="E19" s="72">
        <v>50</v>
      </c>
      <c r="F19" s="62">
        <v>60000</v>
      </c>
      <c r="G19" s="63">
        <v>60000</v>
      </c>
      <c r="H19" s="63"/>
      <c r="I19" s="63"/>
      <c r="J19" s="63"/>
      <c r="K19" s="63">
        <v>60000</v>
      </c>
      <c r="L19" s="63"/>
      <c r="M19" s="63"/>
      <c r="N19" s="63"/>
      <c r="O19" s="63"/>
      <c r="P19" s="63"/>
      <c r="Q19" s="63"/>
    </row>
    <row r="20" spans="1:17" ht="21" customHeight="1">
      <c r="A20" s="61" t="s">
        <v>252</v>
      </c>
      <c r="B20" s="45" t="s">
        <v>317</v>
      </c>
      <c r="C20" s="45" t="s">
        <v>315</v>
      </c>
      <c r="D20" s="45" t="s">
        <v>318</v>
      </c>
      <c r="E20" s="72">
        <v>2</v>
      </c>
      <c r="F20" s="62">
        <v>800</v>
      </c>
      <c r="G20" s="63">
        <v>800</v>
      </c>
      <c r="H20" s="63"/>
      <c r="I20" s="63"/>
      <c r="J20" s="63"/>
      <c r="K20" s="63">
        <v>800</v>
      </c>
      <c r="L20" s="63"/>
      <c r="M20" s="63"/>
      <c r="N20" s="63"/>
      <c r="O20" s="63"/>
      <c r="P20" s="63"/>
      <c r="Q20" s="63"/>
    </row>
    <row r="21" spans="1:17" ht="21" customHeight="1">
      <c r="A21" s="61" t="s">
        <v>252</v>
      </c>
      <c r="B21" s="45" t="s">
        <v>319</v>
      </c>
      <c r="C21" s="45" t="s">
        <v>315</v>
      </c>
      <c r="D21" s="45" t="s">
        <v>316</v>
      </c>
      <c r="E21" s="72">
        <v>5</v>
      </c>
      <c r="F21" s="62">
        <v>7500</v>
      </c>
      <c r="G21" s="63">
        <v>7500</v>
      </c>
      <c r="H21" s="63"/>
      <c r="I21" s="63"/>
      <c r="J21" s="63"/>
      <c r="K21" s="63">
        <v>7500</v>
      </c>
      <c r="L21" s="63"/>
      <c r="M21" s="63"/>
      <c r="N21" s="63"/>
      <c r="O21" s="63"/>
      <c r="P21" s="63"/>
      <c r="Q21" s="63"/>
    </row>
    <row r="22" spans="1:17" ht="21" customHeight="1">
      <c r="A22" s="61" t="s">
        <v>252</v>
      </c>
      <c r="B22" s="45" t="s">
        <v>320</v>
      </c>
      <c r="C22" s="45" t="s">
        <v>315</v>
      </c>
      <c r="D22" s="45" t="s">
        <v>316</v>
      </c>
      <c r="E22" s="72">
        <v>2</v>
      </c>
      <c r="F22" s="62">
        <v>4000</v>
      </c>
      <c r="G22" s="63">
        <v>4000</v>
      </c>
      <c r="H22" s="63"/>
      <c r="I22" s="63"/>
      <c r="J22" s="63"/>
      <c r="K22" s="63">
        <v>4000</v>
      </c>
      <c r="L22" s="63"/>
      <c r="M22" s="63"/>
      <c r="N22" s="63"/>
      <c r="O22" s="63"/>
      <c r="P22" s="63"/>
      <c r="Q22" s="63"/>
    </row>
    <row r="23" spans="1:17" ht="21" customHeight="1">
      <c r="A23" s="61" t="s">
        <v>252</v>
      </c>
      <c r="B23" s="45" t="s">
        <v>321</v>
      </c>
      <c r="C23" s="45" t="s">
        <v>315</v>
      </c>
      <c r="D23" s="45" t="s">
        <v>322</v>
      </c>
      <c r="E23" s="72">
        <v>5</v>
      </c>
      <c r="F23" s="62">
        <v>5000</v>
      </c>
      <c r="G23" s="63">
        <v>5000</v>
      </c>
      <c r="H23" s="63"/>
      <c r="I23" s="63"/>
      <c r="J23" s="63"/>
      <c r="K23" s="63">
        <v>5000</v>
      </c>
      <c r="L23" s="63"/>
      <c r="M23" s="63"/>
      <c r="N23" s="63"/>
      <c r="O23" s="63"/>
      <c r="P23" s="63"/>
      <c r="Q23" s="63"/>
    </row>
    <row r="24" spans="1:17" ht="21" customHeight="1">
      <c r="A24" s="215" t="s">
        <v>137</v>
      </c>
      <c r="B24" s="216"/>
      <c r="C24" s="216"/>
      <c r="D24" s="216"/>
      <c r="E24" s="217"/>
      <c r="F24" s="62">
        <f>SUM(F8:F23)</f>
        <v>1890200</v>
      </c>
      <c r="G24" s="63">
        <f>SUM(G8:G23)</f>
        <v>1890200</v>
      </c>
      <c r="H24" s="63">
        <f>SUM(H8:H12)</f>
        <v>954000</v>
      </c>
      <c r="I24" s="63"/>
      <c r="J24" s="63"/>
      <c r="K24" s="63">
        <f>SUM(K13:K23)</f>
        <v>936200</v>
      </c>
      <c r="L24" s="63"/>
      <c r="M24" s="63"/>
      <c r="N24" s="63"/>
      <c r="O24" s="63"/>
      <c r="P24" s="63"/>
      <c r="Q24" s="63"/>
    </row>
    <row r="26" spans="1:17" ht="14.25" customHeight="1">
      <c r="G26" s="108"/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6" type="noConversion"/>
  <printOptions horizontalCentered="1"/>
  <pageMargins left="0.96" right="0.96" top="0.72" bottom="0.72" header="0" footer="0"/>
  <pageSetup paperSize="9" scale="33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52"/>
      <c r="B1" s="53"/>
      <c r="C1" s="53"/>
      <c r="D1" s="52"/>
      <c r="E1" s="52"/>
      <c r="F1" s="52"/>
      <c r="G1" s="52"/>
      <c r="H1" s="54"/>
      <c r="I1" s="52"/>
      <c r="J1" s="52"/>
      <c r="K1" s="53"/>
      <c r="L1" s="52"/>
      <c r="M1" s="64"/>
      <c r="N1" s="64" t="s">
        <v>199</v>
      </c>
    </row>
    <row r="2" spans="1:14" ht="41.25" customHeight="1">
      <c r="A2" s="224" t="s">
        <v>200</v>
      </c>
      <c r="B2" s="181"/>
      <c r="C2" s="181"/>
      <c r="D2" s="225"/>
      <c r="E2" s="225"/>
      <c r="F2" s="225"/>
      <c r="G2" s="225"/>
      <c r="H2" s="226"/>
      <c r="I2" s="225"/>
      <c r="J2" s="225"/>
      <c r="K2" s="181"/>
      <c r="L2" s="225"/>
      <c r="M2" s="226"/>
      <c r="N2" s="181"/>
    </row>
    <row r="3" spans="1:14" ht="22.5" customHeight="1">
      <c r="A3" s="227" t="s">
        <v>228</v>
      </c>
      <c r="B3" s="228"/>
      <c r="C3" s="228"/>
      <c r="D3" s="56"/>
      <c r="E3" s="56"/>
      <c r="F3" s="56"/>
      <c r="G3" s="56"/>
      <c r="H3" s="54"/>
      <c r="I3" s="52"/>
      <c r="J3" s="52"/>
      <c r="K3" s="53"/>
      <c r="L3" s="52"/>
      <c r="M3" s="65"/>
      <c r="N3" s="64" t="s">
        <v>2</v>
      </c>
    </row>
    <row r="4" spans="1:14" ht="24" customHeight="1">
      <c r="A4" s="218" t="s">
        <v>189</v>
      </c>
      <c r="B4" s="206" t="s">
        <v>201</v>
      </c>
      <c r="C4" s="206" t="s">
        <v>202</v>
      </c>
      <c r="D4" s="210" t="s">
        <v>155</v>
      </c>
      <c r="E4" s="210"/>
      <c r="F4" s="210"/>
      <c r="G4" s="210"/>
      <c r="H4" s="186"/>
      <c r="I4" s="210"/>
      <c r="J4" s="210"/>
      <c r="K4" s="185"/>
      <c r="L4" s="210"/>
      <c r="M4" s="186"/>
      <c r="N4" s="187"/>
    </row>
    <row r="5" spans="1:14" ht="24" customHeight="1">
      <c r="A5" s="218"/>
      <c r="B5" s="206"/>
      <c r="C5" s="206"/>
      <c r="D5" s="220" t="s">
        <v>56</v>
      </c>
      <c r="E5" s="220" t="s">
        <v>59</v>
      </c>
      <c r="F5" s="220" t="s">
        <v>195</v>
      </c>
      <c r="G5" s="220" t="s">
        <v>196</v>
      </c>
      <c r="H5" s="222" t="s">
        <v>197</v>
      </c>
      <c r="I5" s="211" t="s">
        <v>198</v>
      </c>
      <c r="J5" s="211"/>
      <c r="K5" s="212"/>
      <c r="L5" s="211"/>
      <c r="M5" s="213"/>
      <c r="N5" s="214"/>
    </row>
    <row r="6" spans="1:14" ht="54" customHeight="1">
      <c r="A6" s="218"/>
      <c r="B6" s="206"/>
      <c r="C6" s="206"/>
      <c r="D6" s="221"/>
      <c r="E6" s="221" t="s">
        <v>58</v>
      </c>
      <c r="F6" s="221"/>
      <c r="G6" s="221"/>
      <c r="H6" s="223"/>
      <c r="I6" s="58" t="s">
        <v>58</v>
      </c>
      <c r="J6" s="58" t="s">
        <v>65</v>
      </c>
      <c r="K6" s="66" t="s">
        <v>66</v>
      </c>
      <c r="L6" s="58" t="s">
        <v>67</v>
      </c>
      <c r="M6" s="59" t="s">
        <v>68</v>
      </c>
      <c r="N6" s="66" t="s">
        <v>69</v>
      </c>
    </row>
    <row r="7" spans="1:14" ht="17.25" customHeight="1">
      <c r="A7" s="38">
        <v>1</v>
      </c>
      <c r="B7" s="38">
        <v>2</v>
      </c>
      <c r="C7" s="38">
        <v>3</v>
      </c>
      <c r="D7" s="60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45"/>
      <c r="B8" s="61"/>
      <c r="C8" s="61"/>
      <c r="D8" s="62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21" customHeight="1">
      <c r="A9" s="61"/>
      <c r="B9" s="61"/>
      <c r="C9" s="61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21" customHeight="1">
      <c r="A10" s="61"/>
      <c r="B10" s="61"/>
      <c r="C10" s="61"/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1" customHeight="1">
      <c r="A11" s="215" t="s">
        <v>137</v>
      </c>
      <c r="B11" s="229"/>
      <c r="C11" s="229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14.25" customHeight="1">
      <c r="A12" s="109" t="s">
        <v>374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96" right="0.96" top="0.72" bottom="0.72" header="0" footer="0"/>
  <pageSetup paperSize="9" scale="3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spans="1:25" ht="17.25" customHeight="1">
      <c r="D1" s="35"/>
      <c r="E1" s="2" t="s">
        <v>203</v>
      </c>
      <c r="W1" s="2"/>
      <c r="X1" s="2"/>
      <c r="Y1" s="2"/>
    </row>
    <row r="2" spans="1:25" ht="41.25" customHeight="1">
      <c r="A2" s="230" t="s">
        <v>204</v>
      </c>
      <c r="B2" s="230"/>
      <c r="C2" s="230"/>
      <c r="D2" s="230"/>
      <c r="E2" s="230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49"/>
      <c r="X2" s="49"/>
      <c r="Y2" s="49"/>
    </row>
    <row r="3" spans="1:25" ht="18" customHeight="1">
      <c r="A3" s="231" t="s">
        <v>230</v>
      </c>
      <c r="B3" s="231"/>
      <c r="C3" s="231"/>
      <c r="D3" s="231"/>
      <c r="E3" s="4" t="s">
        <v>2</v>
      </c>
      <c r="F3" s="37"/>
      <c r="G3" s="37"/>
      <c r="H3" s="37"/>
      <c r="I3" s="37"/>
      <c r="W3" s="4"/>
      <c r="X3" s="4"/>
      <c r="Y3" s="4"/>
    </row>
    <row r="4" spans="1:25" ht="19.5" customHeight="1">
      <c r="A4" s="233" t="s">
        <v>205</v>
      </c>
      <c r="B4" s="232" t="s">
        <v>155</v>
      </c>
      <c r="C4" s="232"/>
      <c r="D4" s="232"/>
      <c r="E4" s="232" t="s">
        <v>206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50"/>
      <c r="X4" s="50"/>
      <c r="Y4" s="50"/>
    </row>
    <row r="5" spans="1:25" ht="40.5" customHeight="1">
      <c r="A5" s="232"/>
      <c r="B5" s="38" t="s">
        <v>56</v>
      </c>
      <c r="C5" s="40" t="s">
        <v>59</v>
      </c>
      <c r="D5" s="40" t="s">
        <v>195</v>
      </c>
      <c r="E5" s="234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51"/>
      <c r="Y5" s="51"/>
    </row>
    <row r="6" spans="1:25" ht="19.5" customHeight="1">
      <c r="A6" s="42">
        <v>1</v>
      </c>
      <c r="B6" s="42">
        <v>2</v>
      </c>
      <c r="C6" s="42">
        <v>3</v>
      </c>
      <c r="D6" s="42">
        <v>4</v>
      </c>
      <c r="E6" s="43">
        <v>5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51"/>
      <c r="X6" s="51"/>
      <c r="Y6" s="51"/>
    </row>
    <row r="7" spans="1:25" ht="19.5" customHeight="1">
      <c r="A7" s="45"/>
      <c r="B7" s="46"/>
      <c r="C7" s="46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9.5" customHeight="1">
      <c r="A8" s="48"/>
      <c r="B8" s="46"/>
      <c r="C8" s="46"/>
      <c r="D8" s="46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4.25" customHeight="1">
      <c r="A9" s="109" t="s">
        <v>375</v>
      </c>
    </row>
  </sheetData>
  <mergeCells count="5">
    <mergeCell ref="A2:E2"/>
    <mergeCell ref="A3:D3"/>
    <mergeCell ref="B4:D4"/>
    <mergeCell ref="A4:A5"/>
    <mergeCell ref="E4:E5"/>
  </mergeCells>
  <phoneticPr fontId="16" type="noConversion"/>
  <printOptions horizontalCentered="1"/>
  <pageMargins left="0.96" right="0.96" top="0.72" bottom="0.72" header="0" footer="0"/>
  <pageSetup paperSize="9" scale="56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207</v>
      </c>
    </row>
    <row r="2" spans="1:10" ht="41.25" customHeight="1">
      <c r="A2" s="235" t="s">
        <v>208</v>
      </c>
      <c r="B2" s="182"/>
      <c r="C2" s="182"/>
      <c r="D2" s="182"/>
      <c r="E2" s="182"/>
      <c r="F2" s="181"/>
      <c r="G2" s="182"/>
      <c r="H2" s="181"/>
      <c r="I2" s="181"/>
      <c r="J2" s="182"/>
    </row>
    <row r="3" spans="1:10" ht="17.25" customHeight="1">
      <c r="A3" s="183" t="s">
        <v>228</v>
      </c>
      <c r="B3" s="113"/>
      <c r="C3" s="113"/>
      <c r="D3" s="113"/>
      <c r="E3" s="113"/>
      <c r="F3" s="113"/>
      <c r="G3" s="113"/>
      <c r="H3" s="113"/>
    </row>
    <row r="4" spans="1:10" ht="44.25" customHeight="1">
      <c r="A4" s="31" t="s">
        <v>173</v>
      </c>
      <c r="B4" s="31" t="s">
        <v>174</v>
      </c>
      <c r="C4" s="31" t="s">
        <v>175</v>
      </c>
      <c r="D4" s="31" t="s">
        <v>176</v>
      </c>
      <c r="E4" s="31" t="s">
        <v>177</v>
      </c>
      <c r="F4" s="32" t="s">
        <v>178</v>
      </c>
      <c r="G4" s="31" t="s">
        <v>179</v>
      </c>
      <c r="H4" s="32" t="s">
        <v>180</v>
      </c>
      <c r="I4" s="32" t="s">
        <v>181</v>
      </c>
      <c r="J4" s="31" t="s">
        <v>182</v>
      </c>
    </row>
    <row r="5" spans="1:10" ht="14.25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  <c r="G5" s="31">
        <v>7</v>
      </c>
      <c r="H5" s="32">
        <v>8</v>
      </c>
      <c r="I5" s="32">
        <v>9</v>
      </c>
      <c r="J5" s="31">
        <v>10</v>
      </c>
    </row>
    <row r="6" spans="1:10" ht="42" customHeight="1">
      <c r="A6" s="12"/>
      <c r="B6" s="33"/>
      <c r="C6" s="33"/>
      <c r="D6" s="33"/>
      <c r="E6" s="23"/>
      <c r="F6" s="34"/>
      <c r="G6" s="23"/>
      <c r="H6" s="34"/>
      <c r="I6" s="34"/>
      <c r="J6" s="23"/>
    </row>
    <row r="7" spans="1:10" ht="42" customHeight="1">
      <c r="A7" s="12"/>
      <c r="B7" s="10"/>
      <c r="C7" s="10"/>
      <c r="D7" s="10"/>
      <c r="E7" s="12"/>
      <c r="F7" s="10"/>
      <c r="G7" s="12"/>
      <c r="H7" s="10"/>
      <c r="I7" s="10"/>
      <c r="J7" s="12"/>
    </row>
    <row r="8" spans="1:10" ht="12" customHeight="1">
      <c r="A8" s="109" t="s">
        <v>376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5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1"/>
  <sheetViews>
    <sheetView showZeros="0" workbookViewId="0">
      <selection activeCell="B36" sqref="B36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42" t="s">
        <v>209</v>
      </c>
      <c r="B1" s="243"/>
      <c r="C1" s="244"/>
      <c r="D1" s="244"/>
      <c r="E1" s="244"/>
      <c r="F1" s="243"/>
      <c r="G1" s="243"/>
      <c r="H1" s="244"/>
    </row>
    <row r="2" spans="1:8" ht="41.25" customHeight="1">
      <c r="A2" s="132" t="s">
        <v>210</v>
      </c>
      <c r="B2" s="163"/>
      <c r="C2" s="162"/>
      <c r="D2" s="162"/>
      <c r="E2" s="162"/>
      <c r="F2" s="163"/>
      <c r="G2" s="163"/>
      <c r="H2" s="162"/>
    </row>
    <row r="3" spans="1:8" ht="14.25" customHeight="1">
      <c r="A3" s="114" t="s">
        <v>228</v>
      </c>
      <c r="B3" s="113"/>
      <c r="C3" s="19"/>
      <c r="E3" s="18"/>
      <c r="F3" s="17"/>
      <c r="G3" s="17"/>
      <c r="H3" s="20" t="s">
        <v>2</v>
      </c>
    </row>
    <row r="4" spans="1:8" ht="28.5" customHeight="1">
      <c r="A4" s="166" t="s">
        <v>148</v>
      </c>
      <c r="B4" s="124" t="s">
        <v>211</v>
      </c>
      <c r="C4" s="166" t="s">
        <v>212</v>
      </c>
      <c r="D4" s="166" t="s">
        <v>213</v>
      </c>
      <c r="E4" s="166" t="s">
        <v>214</v>
      </c>
      <c r="F4" s="167" t="s">
        <v>215</v>
      </c>
      <c r="G4" s="245"/>
      <c r="H4" s="166"/>
    </row>
    <row r="5" spans="1:8" ht="21" customHeight="1">
      <c r="A5" s="124"/>
      <c r="B5" s="170"/>
      <c r="C5" s="169"/>
      <c r="D5" s="170"/>
      <c r="E5" s="170"/>
      <c r="F5" s="21" t="s">
        <v>193</v>
      </c>
      <c r="G5" s="21" t="s">
        <v>216</v>
      </c>
      <c r="H5" s="21" t="s">
        <v>217</v>
      </c>
    </row>
    <row r="6" spans="1:8" ht="17.25" customHeight="1">
      <c r="A6" s="22" t="s">
        <v>82</v>
      </c>
      <c r="B6" s="22">
        <v>2</v>
      </c>
      <c r="C6" s="23">
        <v>3</v>
      </c>
      <c r="D6" s="22">
        <v>4</v>
      </c>
      <c r="E6" s="24">
        <v>5</v>
      </c>
      <c r="F6" s="25">
        <v>6</v>
      </c>
      <c r="G6" s="23">
        <v>7</v>
      </c>
      <c r="H6" s="23">
        <v>8</v>
      </c>
    </row>
    <row r="7" spans="1:8" ht="19.5" customHeight="1">
      <c r="A7" s="26"/>
      <c r="B7" s="14"/>
      <c r="C7" s="12"/>
      <c r="D7" s="10"/>
      <c r="E7" s="25"/>
      <c r="F7" s="27"/>
      <c r="G7" s="28"/>
      <c r="H7" s="28"/>
    </row>
    <row r="8" spans="1:8" ht="19.5" customHeight="1">
      <c r="A8" s="26"/>
      <c r="B8" s="14"/>
      <c r="C8" s="12"/>
      <c r="D8" s="10"/>
      <c r="E8" s="25"/>
      <c r="F8" s="27"/>
      <c r="G8" s="28"/>
      <c r="H8" s="28"/>
    </row>
    <row r="9" spans="1:8" ht="19.5" customHeight="1">
      <c r="A9" s="246" t="s">
        <v>56</v>
      </c>
      <c r="B9" s="237"/>
      <c r="C9" s="238"/>
      <c r="D9" s="247"/>
      <c r="E9" s="247"/>
      <c r="F9" s="27"/>
      <c r="G9" s="28"/>
      <c r="H9" s="28"/>
    </row>
    <row r="10" spans="1:8" ht="19.5" customHeight="1">
      <c r="A10" s="236" t="s">
        <v>218</v>
      </c>
      <c r="B10" s="237"/>
      <c r="C10" s="238"/>
      <c r="D10" s="239"/>
      <c r="E10" s="239"/>
      <c r="F10" s="240"/>
      <c r="G10" s="241"/>
      <c r="H10" s="241"/>
    </row>
    <row r="11" spans="1:8" ht="14.25" customHeight="1">
      <c r="A11" s="109" t="s">
        <v>377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honeticPr fontId="16" type="noConversion"/>
  <pageMargins left="0.67" right="0.67" top="0.72" bottom="0.72" header="0.28000000000000003" footer="0.28000000000000003"/>
  <pageSetup paperSize="9" scale="4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219</v>
      </c>
    </row>
    <row r="2" spans="1:11" ht="41.25" customHeight="1">
      <c r="A2" s="248" t="s">
        <v>382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3.5" customHeight="1">
      <c r="A3" s="183" t="s">
        <v>228</v>
      </c>
      <c r="B3" s="198"/>
      <c r="C3" s="198"/>
      <c r="D3" s="198"/>
      <c r="E3" s="198"/>
      <c r="F3" s="198"/>
      <c r="G3" s="198"/>
      <c r="H3" s="3"/>
      <c r="I3" s="3"/>
      <c r="J3" s="3"/>
      <c r="K3" s="4" t="s">
        <v>2</v>
      </c>
    </row>
    <row r="4" spans="1:11" ht="21.75" customHeight="1">
      <c r="A4" s="171" t="s">
        <v>167</v>
      </c>
      <c r="B4" s="171" t="s">
        <v>150</v>
      </c>
      <c r="C4" s="171" t="s">
        <v>168</v>
      </c>
      <c r="D4" s="192" t="s">
        <v>151</v>
      </c>
      <c r="E4" s="192" t="s">
        <v>152</v>
      </c>
      <c r="F4" s="192" t="s">
        <v>153</v>
      </c>
      <c r="G4" s="192" t="s">
        <v>154</v>
      </c>
      <c r="H4" s="199" t="s">
        <v>56</v>
      </c>
      <c r="I4" s="188" t="s">
        <v>220</v>
      </c>
      <c r="J4" s="153"/>
      <c r="K4" s="154"/>
    </row>
    <row r="5" spans="1:11" ht="21.75" customHeight="1">
      <c r="A5" s="177"/>
      <c r="B5" s="177"/>
      <c r="C5" s="177"/>
      <c r="D5" s="197"/>
      <c r="E5" s="197"/>
      <c r="F5" s="197"/>
      <c r="G5" s="197"/>
      <c r="H5" s="178"/>
      <c r="I5" s="192" t="s">
        <v>59</v>
      </c>
      <c r="J5" s="192" t="s">
        <v>60</v>
      </c>
      <c r="K5" s="192" t="s">
        <v>61</v>
      </c>
    </row>
    <row r="6" spans="1:11" ht="40.5" customHeight="1">
      <c r="A6" s="172"/>
      <c r="B6" s="172"/>
      <c r="C6" s="172"/>
      <c r="D6" s="193"/>
      <c r="E6" s="193"/>
      <c r="F6" s="193"/>
      <c r="G6" s="193"/>
      <c r="H6" s="158"/>
      <c r="I6" s="193" t="s">
        <v>58</v>
      </c>
      <c r="J6" s="193"/>
      <c r="K6" s="193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5">
        <v>10</v>
      </c>
      <c r="K7" s="15">
        <v>11</v>
      </c>
    </row>
    <row r="8" spans="1:11" ht="18.75" customHeight="1">
      <c r="A8" s="12"/>
      <c r="B8" s="10"/>
      <c r="C8" s="12"/>
      <c r="D8" s="12"/>
      <c r="E8" s="12"/>
      <c r="F8" s="12"/>
      <c r="G8" s="12"/>
      <c r="H8" s="13"/>
      <c r="I8" s="16"/>
      <c r="J8" s="16"/>
      <c r="K8" s="13"/>
    </row>
    <row r="9" spans="1:11" ht="18.75" customHeight="1">
      <c r="A9" s="14"/>
      <c r="B9" s="10"/>
      <c r="C9" s="10"/>
      <c r="D9" s="10"/>
      <c r="E9" s="10"/>
      <c r="F9" s="10"/>
      <c r="G9" s="10"/>
      <c r="H9" s="11"/>
      <c r="I9" s="11"/>
      <c r="J9" s="11"/>
      <c r="K9" s="13"/>
    </row>
    <row r="10" spans="1:11" ht="18.75" customHeight="1">
      <c r="A10" s="173" t="s">
        <v>137</v>
      </c>
      <c r="B10" s="196"/>
      <c r="C10" s="196"/>
      <c r="D10" s="196"/>
      <c r="E10" s="196"/>
      <c r="F10" s="196"/>
      <c r="G10" s="137"/>
      <c r="H10" s="11"/>
      <c r="I10" s="11"/>
      <c r="J10" s="11"/>
      <c r="K10" s="13"/>
    </row>
    <row r="11" spans="1:11" ht="14.25" customHeight="1">
      <c r="A11" s="109" t="s">
        <v>383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rintOptions horizontalCentered="1"/>
  <pageMargins left="0.37" right="0.37" top="0.56000000000000005" bottom="0.56000000000000005" header="0.48" footer="0.48"/>
  <pageSetup paperSize="9" scale="5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3"/>
  <sheetViews>
    <sheetView showZeros="0" workbookViewId="0">
      <selection activeCell="J12" sqref="J12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221</v>
      </c>
    </row>
    <row r="2" spans="1:7" ht="41.25" customHeight="1">
      <c r="A2" s="182" t="s">
        <v>222</v>
      </c>
      <c r="B2" s="182"/>
      <c r="C2" s="182"/>
      <c r="D2" s="182"/>
      <c r="E2" s="182"/>
      <c r="F2" s="182"/>
      <c r="G2" s="182"/>
    </row>
    <row r="3" spans="1:7" ht="13.5" customHeight="1">
      <c r="A3" s="183" t="s">
        <v>228</v>
      </c>
      <c r="B3" s="198"/>
      <c r="C3" s="198"/>
      <c r="D3" s="198"/>
      <c r="E3" s="3"/>
      <c r="F3" s="3"/>
      <c r="G3" s="4" t="s">
        <v>2</v>
      </c>
    </row>
    <row r="4" spans="1:7" ht="21.75" customHeight="1">
      <c r="A4" s="171" t="s">
        <v>168</v>
      </c>
      <c r="B4" s="171" t="s">
        <v>167</v>
      </c>
      <c r="C4" s="171" t="s">
        <v>150</v>
      </c>
      <c r="D4" s="192" t="s">
        <v>223</v>
      </c>
      <c r="E4" s="188" t="s">
        <v>59</v>
      </c>
      <c r="F4" s="153"/>
      <c r="G4" s="154"/>
    </row>
    <row r="5" spans="1:7" ht="21.75" customHeight="1">
      <c r="A5" s="177"/>
      <c r="B5" s="177"/>
      <c r="C5" s="177"/>
      <c r="D5" s="197"/>
      <c r="E5" s="252" t="s">
        <v>224</v>
      </c>
      <c r="F5" s="192" t="s">
        <v>225</v>
      </c>
      <c r="G5" s="192" t="s">
        <v>226</v>
      </c>
    </row>
    <row r="6" spans="1:7" ht="40.5" customHeight="1">
      <c r="A6" s="172"/>
      <c r="B6" s="172"/>
      <c r="C6" s="172"/>
      <c r="D6" s="193"/>
      <c r="E6" s="158"/>
      <c r="F6" s="193" t="s">
        <v>58</v>
      </c>
      <c r="G6" s="193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s="97" customFormat="1" ht="21.75" customHeight="1">
      <c r="A8" s="33" t="s">
        <v>231</v>
      </c>
      <c r="B8" s="33" t="s">
        <v>381</v>
      </c>
      <c r="C8" s="33" t="s">
        <v>260</v>
      </c>
      <c r="D8" s="63" t="s">
        <v>255</v>
      </c>
      <c r="E8" s="63">
        <v>74718.720000000001</v>
      </c>
      <c r="F8" s="63">
        <v>74718.720000000001</v>
      </c>
      <c r="G8" s="63">
        <v>74718.720000000001</v>
      </c>
    </row>
    <row r="9" spans="1:7" s="97" customFormat="1" ht="21.75" customHeight="1">
      <c r="A9" s="33" t="s">
        <v>231</v>
      </c>
      <c r="B9" s="33" t="s">
        <v>381</v>
      </c>
      <c r="C9" s="33" t="s">
        <v>261</v>
      </c>
      <c r="D9" s="63" t="s">
        <v>255</v>
      </c>
      <c r="E9" s="63">
        <v>1893000</v>
      </c>
      <c r="F9" s="63">
        <v>1853000</v>
      </c>
      <c r="G9" s="63">
        <v>1813000</v>
      </c>
    </row>
    <row r="10" spans="1:7" s="97" customFormat="1" ht="21.75" customHeight="1">
      <c r="A10" s="33" t="s">
        <v>231</v>
      </c>
      <c r="B10" s="33" t="s">
        <v>381</v>
      </c>
      <c r="C10" s="33" t="s">
        <v>261</v>
      </c>
      <c r="D10" s="63" t="s">
        <v>255</v>
      </c>
      <c r="E10" s="63">
        <v>55800</v>
      </c>
      <c r="F10" s="63">
        <v>54600</v>
      </c>
      <c r="G10" s="63">
        <v>53200</v>
      </c>
    </row>
    <row r="11" spans="1:7" s="97" customFormat="1" ht="21.75" customHeight="1">
      <c r="A11" s="33" t="s">
        <v>231</v>
      </c>
      <c r="B11" s="33" t="s">
        <v>381</v>
      </c>
      <c r="C11" s="33" t="s">
        <v>261</v>
      </c>
      <c r="D11" s="63" t="s">
        <v>255</v>
      </c>
      <c r="E11" s="63">
        <v>217350</v>
      </c>
      <c r="F11" s="63">
        <v>217350</v>
      </c>
      <c r="G11" s="63">
        <v>217350</v>
      </c>
    </row>
    <row r="12" spans="1:7" s="97" customFormat="1" ht="21.75" customHeight="1">
      <c r="A12" s="33" t="s">
        <v>231</v>
      </c>
      <c r="B12" s="33" t="s">
        <v>381</v>
      </c>
      <c r="C12" s="33" t="s">
        <v>261</v>
      </c>
      <c r="D12" s="63" t="s">
        <v>255</v>
      </c>
      <c r="E12" s="63">
        <v>45486</v>
      </c>
      <c r="F12" s="63">
        <v>45486</v>
      </c>
      <c r="G12" s="63">
        <v>45486</v>
      </c>
    </row>
    <row r="13" spans="1:7" ht="18.75" customHeight="1">
      <c r="A13" s="249" t="s">
        <v>56</v>
      </c>
      <c r="B13" s="250" t="s">
        <v>227</v>
      </c>
      <c r="C13" s="250"/>
      <c r="D13" s="251"/>
      <c r="E13" s="11">
        <f>SUM(E8:E12)</f>
        <v>2286354.7199999997</v>
      </c>
      <c r="F13" s="11">
        <f>SUM(F8:F12)</f>
        <v>2245154.7199999997</v>
      </c>
      <c r="G13" s="11">
        <f>SUM(G8:G12)</f>
        <v>2203754.7199999997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honeticPr fontId="16" type="noConversion"/>
  <printOptions horizontalCentered="1"/>
  <pageMargins left="0.37" right="0.37" top="0.56000000000000005" bottom="0.56000000000000005" header="0.48" footer="0.48"/>
  <pageSetup paperSize="9"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activeCell="C9" sqref="C9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31" t="s">
        <v>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41.25" customHeight="1">
      <c r="A2" s="132" t="s">
        <v>53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17.25" customHeight="1">
      <c r="A3" s="114" t="s">
        <v>228</v>
      </c>
      <c r="B3" s="113"/>
      <c r="S3" s="19" t="s">
        <v>2</v>
      </c>
    </row>
    <row r="4" spans="1:19" ht="21.75" customHeight="1">
      <c r="A4" s="126" t="s">
        <v>54</v>
      </c>
      <c r="B4" s="129" t="s">
        <v>55</v>
      </c>
      <c r="C4" s="129" t="s">
        <v>56</v>
      </c>
      <c r="D4" s="133" t="s">
        <v>57</v>
      </c>
      <c r="E4" s="133"/>
      <c r="F4" s="133"/>
      <c r="G4" s="133"/>
      <c r="H4" s="133"/>
      <c r="I4" s="134"/>
      <c r="J4" s="133"/>
      <c r="K4" s="133"/>
      <c r="L4" s="133"/>
      <c r="M4" s="133"/>
      <c r="N4" s="135"/>
      <c r="O4" s="133" t="s">
        <v>46</v>
      </c>
      <c r="P4" s="133"/>
      <c r="Q4" s="133"/>
      <c r="R4" s="133"/>
      <c r="S4" s="135"/>
    </row>
    <row r="5" spans="1:19" ht="27" customHeight="1">
      <c r="A5" s="127"/>
      <c r="B5" s="118"/>
      <c r="C5" s="118"/>
      <c r="D5" s="118" t="s">
        <v>58</v>
      </c>
      <c r="E5" s="118" t="s">
        <v>59</v>
      </c>
      <c r="F5" s="118" t="s">
        <v>60</v>
      </c>
      <c r="G5" s="118" t="s">
        <v>61</v>
      </c>
      <c r="H5" s="118" t="s">
        <v>62</v>
      </c>
      <c r="I5" s="121" t="s">
        <v>63</v>
      </c>
      <c r="J5" s="122"/>
      <c r="K5" s="122"/>
      <c r="L5" s="122"/>
      <c r="M5" s="122"/>
      <c r="N5" s="123"/>
      <c r="O5" s="118" t="s">
        <v>58</v>
      </c>
      <c r="P5" s="118" t="s">
        <v>59</v>
      </c>
      <c r="Q5" s="118" t="s">
        <v>60</v>
      </c>
      <c r="R5" s="118" t="s">
        <v>61</v>
      </c>
      <c r="S5" s="118" t="s">
        <v>64</v>
      </c>
    </row>
    <row r="6" spans="1:19" ht="30" customHeight="1">
      <c r="A6" s="128"/>
      <c r="B6" s="130"/>
      <c r="C6" s="120"/>
      <c r="D6" s="120"/>
      <c r="E6" s="120"/>
      <c r="F6" s="120"/>
      <c r="G6" s="120"/>
      <c r="H6" s="120"/>
      <c r="I6" s="34" t="s">
        <v>58</v>
      </c>
      <c r="J6" s="95" t="s">
        <v>65</v>
      </c>
      <c r="K6" s="95" t="s">
        <v>66</v>
      </c>
      <c r="L6" s="95" t="s">
        <v>67</v>
      </c>
      <c r="M6" s="95" t="s">
        <v>68</v>
      </c>
      <c r="N6" s="95" t="s">
        <v>69</v>
      </c>
      <c r="O6" s="119"/>
      <c r="P6" s="119"/>
      <c r="Q6" s="119"/>
      <c r="R6" s="119"/>
      <c r="S6" s="120"/>
    </row>
    <row r="7" spans="1:19" ht="15" customHeight="1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3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spans="1:19" ht="18" customHeight="1">
      <c r="A8" s="10">
        <v>105005</v>
      </c>
      <c r="B8" s="10" t="s">
        <v>231</v>
      </c>
      <c r="C8" s="63">
        <f>D8+H8+I8</f>
        <v>37114912.719999999</v>
      </c>
      <c r="D8" s="63">
        <v>35240475.719999999</v>
      </c>
      <c r="E8" s="63">
        <v>35240475.719999999</v>
      </c>
      <c r="F8" s="63"/>
      <c r="G8" s="63"/>
      <c r="H8" s="63">
        <v>1371987</v>
      </c>
      <c r="I8" s="63">
        <v>502450</v>
      </c>
      <c r="J8" s="63"/>
      <c r="K8" s="63"/>
      <c r="L8" s="63"/>
      <c r="M8" s="63"/>
      <c r="N8" s="63">
        <v>502450</v>
      </c>
      <c r="O8" s="63"/>
      <c r="P8" s="63"/>
      <c r="Q8" s="63"/>
      <c r="R8" s="63"/>
      <c r="S8" s="63"/>
    </row>
    <row r="9" spans="1:19" ht="18" customHeight="1">
      <c r="A9" s="124" t="s">
        <v>56</v>
      </c>
      <c r="B9" s="125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6" type="noConversion"/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0"/>
  <sheetViews>
    <sheetView showGridLines="0" showZeros="0" workbookViewId="0">
      <selection activeCell="C25" sqref="C25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42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41.25" customHeight="1">
      <c r="A2" s="132" t="s">
        <v>71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17.25" customHeight="1">
      <c r="A3" s="114" t="s">
        <v>228</v>
      </c>
      <c r="B3" s="113"/>
      <c r="O3" s="19" t="s">
        <v>2</v>
      </c>
    </row>
    <row r="4" spans="1:15" ht="27" customHeight="1">
      <c r="A4" s="138" t="s">
        <v>72</v>
      </c>
      <c r="B4" s="138" t="s">
        <v>73</v>
      </c>
      <c r="C4" s="138" t="s">
        <v>56</v>
      </c>
      <c r="D4" s="143" t="s">
        <v>59</v>
      </c>
      <c r="E4" s="144"/>
      <c r="F4" s="145"/>
      <c r="G4" s="141" t="s">
        <v>60</v>
      </c>
      <c r="H4" s="141" t="s">
        <v>61</v>
      </c>
      <c r="I4" s="141" t="s">
        <v>74</v>
      </c>
      <c r="J4" s="143" t="s">
        <v>63</v>
      </c>
      <c r="K4" s="144"/>
      <c r="L4" s="144"/>
      <c r="M4" s="144"/>
      <c r="N4" s="146"/>
      <c r="O4" s="147"/>
    </row>
    <row r="5" spans="1:15" ht="42" customHeight="1">
      <c r="A5" s="139"/>
      <c r="B5" s="139"/>
      <c r="C5" s="140"/>
      <c r="D5" s="93" t="s">
        <v>58</v>
      </c>
      <c r="E5" s="93" t="s">
        <v>75</v>
      </c>
      <c r="F5" s="93" t="s">
        <v>76</v>
      </c>
      <c r="G5" s="140"/>
      <c r="H5" s="140"/>
      <c r="I5" s="148"/>
      <c r="J5" s="93" t="s">
        <v>58</v>
      </c>
      <c r="K5" s="88" t="s">
        <v>77</v>
      </c>
      <c r="L5" s="88" t="s">
        <v>78</v>
      </c>
      <c r="M5" s="88" t="s">
        <v>79</v>
      </c>
      <c r="N5" s="88" t="s">
        <v>80</v>
      </c>
      <c r="O5" s="88" t="s">
        <v>81</v>
      </c>
    </row>
    <row r="6" spans="1:15" ht="20.45" customHeight="1">
      <c r="A6" s="22" t="s">
        <v>82</v>
      </c>
      <c r="B6" s="99" t="s">
        <v>83</v>
      </c>
      <c r="C6" s="22" t="s">
        <v>84</v>
      </c>
      <c r="D6" s="25" t="s">
        <v>85</v>
      </c>
      <c r="E6" s="25" t="s">
        <v>86</v>
      </c>
      <c r="F6" s="25" t="s">
        <v>87</v>
      </c>
      <c r="G6" s="98" t="s">
        <v>88</v>
      </c>
      <c r="H6" s="98" t="s">
        <v>89</v>
      </c>
      <c r="I6" s="98" t="s">
        <v>90</v>
      </c>
      <c r="J6" s="98" t="s">
        <v>91</v>
      </c>
      <c r="K6" s="98" t="s">
        <v>92</v>
      </c>
      <c r="L6" s="98" t="s">
        <v>93</v>
      </c>
      <c r="M6" s="98" t="s">
        <v>94</v>
      </c>
      <c r="N6" s="99" t="s">
        <v>95</v>
      </c>
      <c r="O6" s="98" t="s">
        <v>96</v>
      </c>
    </row>
    <row r="7" spans="1:15" s="110" customFormat="1" ht="21" customHeight="1">
      <c r="A7" s="257" t="s">
        <v>232</v>
      </c>
      <c r="B7" s="259" t="s">
        <v>233</v>
      </c>
      <c r="C7" s="62">
        <v>13864469.720000001</v>
      </c>
      <c r="D7" s="63">
        <f>SUM(E7:F7)</f>
        <v>13362019.720000001</v>
      </c>
      <c r="E7" s="63">
        <v>13069951</v>
      </c>
      <c r="F7" s="63">
        <v>292068.71999999997</v>
      </c>
      <c r="G7" s="63"/>
      <c r="H7" s="63"/>
      <c r="I7" s="63"/>
      <c r="J7" s="63">
        <v>502450</v>
      </c>
      <c r="K7" s="63"/>
      <c r="L7" s="63"/>
      <c r="M7" s="63"/>
      <c r="N7" s="63"/>
      <c r="O7" s="63">
        <v>502450</v>
      </c>
    </row>
    <row r="8" spans="1:15" s="110" customFormat="1" ht="21" customHeight="1">
      <c r="A8" s="257" t="s">
        <v>234</v>
      </c>
      <c r="B8" s="259" t="s">
        <v>235</v>
      </c>
      <c r="C8" s="62">
        <v>12130529</v>
      </c>
      <c r="D8" s="63">
        <f>SUM(E8:F8)</f>
        <v>10758542</v>
      </c>
      <c r="E8" s="63">
        <v>8865542</v>
      </c>
      <c r="F8" s="63">
        <v>1893000</v>
      </c>
      <c r="G8" s="63"/>
      <c r="H8" s="63"/>
      <c r="I8" s="63">
        <v>1371987</v>
      </c>
      <c r="J8" s="63"/>
      <c r="K8" s="63"/>
      <c r="L8" s="63"/>
      <c r="M8" s="63"/>
      <c r="N8" s="63"/>
      <c r="O8" s="63"/>
    </row>
    <row r="9" spans="1:15" s="110" customFormat="1" ht="21" customHeight="1">
      <c r="A9" s="111" t="s">
        <v>236</v>
      </c>
      <c r="B9" s="260" t="s">
        <v>237</v>
      </c>
      <c r="C9" s="62">
        <v>45486</v>
      </c>
      <c r="D9" s="63">
        <f>SUM(E9:F9)</f>
        <v>45486</v>
      </c>
      <c r="E9" s="63"/>
      <c r="F9" s="63">
        <v>45486</v>
      </c>
      <c r="G9" s="63"/>
      <c r="H9" s="63"/>
      <c r="I9" s="63"/>
      <c r="J9" s="63"/>
      <c r="K9" s="63"/>
      <c r="L9" s="63"/>
      <c r="M9" s="63"/>
      <c r="N9" s="63"/>
      <c r="O9" s="63"/>
    </row>
    <row r="10" spans="1:15" s="110" customFormat="1" ht="21" customHeight="1">
      <c r="A10" s="257" t="s">
        <v>238</v>
      </c>
      <c r="B10" s="259" t="s">
        <v>239</v>
      </c>
      <c r="C10" s="62">
        <v>2288200</v>
      </c>
      <c r="D10" s="63">
        <f>SUM(E10:F10)</f>
        <v>2288200</v>
      </c>
      <c r="E10" s="63">
        <v>2232400</v>
      </c>
      <c r="F10" s="63">
        <v>55800</v>
      </c>
      <c r="G10" s="63"/>
      <c r="H10" s="63"/>
      <c r="I10" s="63"/>
      <c r="J10" s="63"/>
      <c r="K10" s="63"/>
      <c r="L10" s="63"/>
      <c r="M10" s="63"/>
      <c r="N10" s="63"/>
      <c r="O10" s="63"/>
    </row>
    <row r="11" spans="1:15" s="110" customFormat="1" ht="21" customHeight="1">
      <c r="A11" s="257" t="s">
        <v>240</v>
      </c>
      <c r="B11" s="259" t="s">
        <v>241</v>
      </c>
      <c r="C11" s="62">
        <v>2627624</v>
      </c>
      <c r="D11" s="63">
        <v>2627624</v>
      </c>
      <c r="E11" s="63">
        <v>2627624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s="110" customFormat="1" ht="21" customHeight="1">
      <c r="A12" s="257" t="s">
        <v>242</v>
      </c>
      <c r="B12" s="259" t="s">
        <v>243</v>
      </c>
      <c r="C12" s="62">
        <v>1017520</v>
      </c>
      <c r="D12" s="63">
        <v>1017520</v>
      </c>
      <c r="E12" s="63">
        <v>1017520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s="110" customFormat="1" ht="21" customHeight="1">
      <c r="A13" s="257" t="s">
        <v>244</v>
      </c>
      <c r="B13" s="259" t="s">
        <v>245</v>
      </c>
      <c r="C13" s="62">
        <v>1296292</v>
      </c>
      <c r="D13" s="63">
        <v>1296292</v>
      </c>
      <c r="E13" s="63">
        <v>1296292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1:15" s="110" customFormat="1" ht="21" customHeight="1">
      <c r="A14" s="257" t="s">
        <v>246</v>
      </c>
      <c r="B14" s="259" t="s">
        <v>247</v>
      </c>
      <c r="C14" s="62">
        <v>1085484</v>
      </c>
      <c r="D14" s="63">
        <v>1085484</v>
      </c>
      <c r="E14" s="63">
        <v>1085484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s="110" customFormat="1" ht="21" customHeight="1">
      <c r="A15" s="257" t="s">
        <v>248</v>
      </c>
      <c r="B15" s="259" t="s">
        <v>249</v>
      </c>
      <c r="C15" s="62">
        <v>90240</v>
      </c>
      <c r="D15" s="63">
        <v>90240</v>
      </c>
      <c r="E15" s="63">
        <v>90240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15" s="110" customFormat="1" ht="21" customHeight="1">
      <c r="A16" s="257" t="s">
        <v>250</v>
      </c>
      <c r="B16" s="258" t="s">
        <v>251</v>
      </c>
      <c r="C16" s="63">
        <v>2669068</v>
      </c>
      <c r="D16" s="63">
        <v>2669068</v>
      </c>
      <c r="E16" s="63">
        <v>2669068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ht="21" customHeight="1">
      <c r="A17" s="136" t="s">
        <v>56</v>
      </c>
      <c r="B17" s="137"/>
      <c r="C17" s="63">
        <f>SUM(C7:C16)</f>
        <v>37114912.719999999</v>
      </c>
      <c r="D17" s="63">
        <f>SUM(D7:D16)</f>
        <v>35240475.719999999</v>
      </c>
      <c r="E17" s="63">
        <f>SUM(E7:E16)</f>
        <v>32954121</v>
      </c>
      <c r="F17" s="63">
        <f>SUM(F7:F16)</f>
        <v>2286354.7199999997</v>
      </c>
      <c r="G17" s="63"/>
      <c r="H17" s="63"/>
      <c r="I17" s="63">
        <f>SUM(I8:I16)</f>
        <v>1371987</v>
      </c>
      <c r="J17" s="63">
        <f>SUM(J7:J16)</f>
        <v>502450</v>
      </c>
      <c r="K17" s="63"/>
      <c r="L17" s="63"/>
      <c r="M17" s="63"/>
      <c r="N17" s="63"/>
      <c r="O17" s="63">
        <f>SUM(O7:O16)</f>
        <v>502450</v>
      </c>
    </row>
    <row r="18" spans="1:15" ht="12.75" customHeight="1">
      <c r="F18" s="107"/>
    </row>
    <row r="19" spans="1:15" ht="12.75" customHeight="1">
      <c r="D19" s="108"/>
    </row>
    <row r="20" spans="1:15" ht="12.75" customHeight="1">
      <c r="D20" s="108"/>
      <c r="E20" s="108"/>
      <c r="F20" s="108"/>
      <c r="G20" s="108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17:B17"/>
    <mergeCell ref="A4:A5"/>
    <mergeCell ref="B4:B5"/>
    <mergeCell ref="C4:C5"/>
    <mergeCell ref="G4:G5"/>
  </mergeCells>
  <phoneticPr fontId="16" type="noConversion"/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workbookViewId="0">
      <selection activeCell="D34" sqref="D34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17"/>
      <c r="B1" s="19"/>
      <c r="C1" s="19"/>
      <c r="D1" s="19" t="s">
        <v>97</v>
      </c>
    </row>
    <row r="2" spans="1:4" ht="41.25" customHeight="1">
      <c r="A2" s="112" t="s">
        <v>98</v>
      </c>
      <c r="B2" s="113"/>
      <c r="C2" s="113"/>
      <c r="D2" s="113"/>
    </row>
    <row r="3" spans="1:4" ht="17.25" customHeight="1">
      <c r="A3" s="114" t="s">
        <v>230</v>
      </c>
      <c r="B3" s="113"/>
      <c r="D3" s="19" t="s">
        <v>2</v>
      </c>
    </row>
    <row r="4" spans="1:4" ht="17.25" customHeight="1">
      <c r="A4" s="116" t="s">
        <v>3</v>
      </c>
      <c r="B4" s="117"/>
      <c r="C4" s="116" t="s">
        <v>4</v>
      </c>
      <c r="D4" s="117"/>
    </row>
    <row r="5" spans="1:4" ht="18.75" customHeight="1">
      <c r="A5" s="88" t="s">
        <v>5</v>
      </c>
      <c r="B5" s="88" t="s">
        <v>6</v>
      </c>
      <c r="C5" s="88" t="s">
        <v>7</v>
      </c>
      <c r="D5" s="88" t="s">
        <v>6</v>
      </c>
    </row>
    <row r="6" spans="1:4" ht="16.5" customHeight="1">
      <c r="A6" s="89" t="s">
        <v>99</v>
      </c>
      <c r="B6" s="63">
        <v>35240475.719999999</v>
      </c>
      <c r="C6" s="89" t="s">
        <v>100</v>
      </c>
      <c r="D6" s="63">
        <v>35240475.719999999</v>
      </c>
    </row>
    <row r="7" spans="1:4" ht="16.5" customHeight="1">
      <c r="A7" s="89" t="s">
        <v>101</v>
      </c>
      <c r="B7" s="63">
        <v>35240475.719999999</v>
      </c>
      <c r="C7" s="89" t="s">
        <v>102</v>
      </c>
      <c r="D7" s="63"/>
    </row>
    <row r="8" spans="1:4" ht="16.5" customHeight="1">
      <c r="A8" s="89" t="s">
        <v>103</v>
      </c>
      <c r="B8" s="63"/>
      <c r="C8" s="89" t="s">
        <v>104</v>
      </c>
      <c r="D8" s="63"/>
    </row>
    <row r="9" spans="1:4" ht="16.5" customHeight="1">
      <c r="A9" s="89" t="s">
        <v>105</v>
      </c>
      <c r="B9" s="63"/>
      <c r="C9" s="89" t="s">
        <v>106</v>
      </c>
      <c r="D9" s="63"/>
    </row>
    <row r="10" spans="1:4" ht="16.5" customHeight="1">
      <c r="A10" s="89" t="s">
        <v>107</v>
      </c>
      <c r="B10" s="63"/>
      <c r="C10" s="89" t="s">
        <v>108</v>
      </c>
      <c r="D10" s="63"/>
    </row>
    <row r="11" spans="1:4" ht="16.5" customHeight="1">
      <c r="A11" s="89" t="s">
        <v>101</v>
      </c>
      <c r="B11" s="63"/>
      <c r="C11" s="89" t="s">
        <v>109</v>
      </c>
      <c r="D11" s="63">
        <v>24166047.719999999</v>
      </c>
    </row>
    <row r="12" spans="1:4" ht="16.5" customHeight="1">
      <c r="A12" s="30" t="s">
        <v>103</v>
      </c>
      <c r="B12" s="63"/>
      <c r="C12" s="33" t="s">
        <v>110</v>
      </c>
      <c r="D12" s="63"/>
    </row>
    <row r="13" spans="1:4" ht="16.5" customHeight="1">
      <c r="A13" s="30" t="s">
        <v>105</v>
      </c>
      <c r="B13" s="63"/>
      <c r="C13" s="33" t="s">
        <v>111</v>
      </c>
      <c r="D13" s="63"/>
    </row>
    <row r="14" spans="1:4" ht="16.5" customHeight="1">
      <c r="A14" s="90"/>
      <c r="B14" s="63"/>
      <c r="C14" s="33" t="s">
        <v>112</v>
      </c>
      <c r="D14" s="63">
        <v>5933344</v>
      </c>
    </row>
    <row r="15" spans="1:4" ht="16.5" customHeight="1">
      <c r="A15" s="90"/>
      <c r="B15" s="63"/>
      <c r="C15" s="33" t="s">
        <v>113</v>
      </c>
      <c r="D15" s="63">
        <v>2472016</v>
      </c>
    </row>
    <row r="16" spans="1:4" ht="16.5" customHeight="1">
      <c r="A16" s="90"/>
      <c r="B16" s="63"/>
      <c r="C16" s="33" t="s">
        <v>114</v>
      </c>
      <c r="D16" s="63"/>
    </row>
    <row r="17" spans="1:4" ht="16.5" customHeight="1">
      <c r="A17" s="90"/>
      <c r="B17" s="63"/>
      <c r="C17" s="33" t="s">
        <v>115</v>
      </c>
      <c r="D17" s="63"/>
    </row>
    <row r="18" spans="1:4" ht="16.5" customHeight="1">
      <c r="A18" s="90"/>
      <c r="B18" s="63"/>
      <c r="C18" s="33" t="s">
        <v>116</v>
      </c>
      <c r="D18" s="63"/>
    </row>
    <row r="19" spans="1:4" ht="16.5" customHeight="1">
      <c r="A19" s="90"/>
      <c r="B19" s="63"/>
      <c r="C19" s="33" t="s">
        <v>117</v>
      </c>
      <c r="D19" s="63"/>
    </row>
    <row r="20" spans="1:4" ht="16.5" customHeight="1">
      <c r="A20" s="90"/>
      <c r="B20" s="63"/>
      <c r="C20" s="33" t="s">
        <v>118</v>
      </c>
      <c r="D20" s="63"/>
    </row>
    <row r="21" spans="1:4" ht="16.5" customHeight="1">
      <c r="A21" s="90"/>
      <c r="B21" s="63"/>
      <c r="C21" s="33" t="s">
        <v>119</v>
      </c>
      <c r="D21" s="63"/>
    </row>
    <row r="22" spans="1:4" ht="16.5" customHeight="1">
      <c r="A22" s="90"/>
      <c r="B22" s="63"/>
      <c r="C22" s="33" t="s">
        <v>120</v>
      </c>
      <c r="D22" s="63"/>
    </row>
    <row r="23" spans="1:4" ht="16.5" customHeight="1">
      <c r="A23" s="90"/>
      <c r="B23" s="63"/>
      <c r="C23" s="33" t="s">
        <v>121</v>
      </c>
      <c r="D23" s="63"/>
    </row>
    <row r="24" spans="1:4" ht="16.5" customHeight="1">
      <c r="A24" s="90"/>
      <c r="B24" s="63"/>
      <c r="C24" s="33" t="s">
        <v>122</v>
      </c>
      <c r="D24" s="63"/>
    </row>
    <row r="25" spans="1:4" ht="16.5" customHeight="1">
      <c r="A25" s="90"/>
      <c r="B25" s="63"/>
      <c r="C25" s="33" t="s">
        <v>123</v>
      </c>
      <c r="D25" s="63">
        <v>2669068</v>
      </c>
    </row>
    <row r="26" spans="1:4" ht="16.5" customHeight="1">
      <c r="A26" s="90"/>
      <c r="B26" s="63"/>
      <c r="C26" s="33" t="s">
        <v>124</v>
      </c>
      <c r="D26" s="63"/>
    </row>
    <row r="27" spans="1:4" ht="16.5" customHeight="1">
      <c r="A27" s="90"/>
      <c r="B27" s="63"/>
      <c r="C27" s="33" t="s">
        <v>125</v>
      </c>
      <c r="D27" s="63"/>
    </row>
    <row r="28" spans="1:4" ht="16.5" customHeight="1">
      <c r="A28" s="90"/>
      <c r="B28" s="63"/>
      <c r="C28" s="33" t="s">
        <v>126</v>
      </c>
      <c r="D28" s="63"/>
    </row>
    <row r="29" spans="1:4" ht="16.5" customHeight="1">
      <c r="A29" s="90"/>
      <c r="B29" s="63"/>
      <c r="C29" s="33" t="s">
        <v>127</v>
      </c>
      <c r="D29" s="63"/>
    </row>
    <row r="30" spans="1:4" ht="16.5" customHeight="1">
      <c r="A30" s="90"/>
      <c r="B30" s="63"/>
      <c r="C30" s="33" t="s">
        <v>128</v>
      </c>
      <c r="D30" s="63"/>
    </row>
    <row r="31" spans="1:4" ht="16.5" customHeight="1">
      <c r="A31" s="90"/>
      <c r="B31" s="63"/>
      <c r="C31" s="30" t="s">
        <v>129</v>
      </c>
      <c r="D31" s="63"/>
    </row>
    <row r="32" spans="1:4" ht="16.5" customHeight="1">
      <c r="A32" s="90"/>
      <c r="B32" s="63"/>
      <c r="C32" s="30" t="s">
        <v>130</v>
      </c>
      <c r="D32" s="63"/>
    </row>
    <row r="33" spans="1:4" ht="16.5" customHeight="1">
      <c r="A33" s="90"/>
      <c r="B33" s="63"/>
      <c r="C33" s="12" t="s">
        <v>131</v>
      </c>
      <c r="D33" s="63"/>
    </row>
    <row r="34" spans="1:4" ht="15" customHeight="1">
      <c r="A34" s="91" t="s">
        <v>50</v>
      </c>
      <c r="B34" s="92">
        <v>35240475.719999999</v>
      </c>
      <c r="C34" s="91" t="s">
        <v>51</v>
      </c>
      <c r="D34" s="92">
        <v>35240475.719999999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6"/>
  <sheetViews>
    <sheetView showZeros="0" workbookViewId="0">
      <selection activeCell="C24" sqref="C24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82"/>
      <c r="F1" s="35"/>
      <c r="G1" s="83" t="s">
        <v>132</v>
      </c>
    </row>
    <row r="2" spans="1:7" ht="41.25" customHeight="1">
      <c r="A2" s="149" t="s">
        <v>133</v>
      </c>
      <c r="B2" s="149"/>
      <c r="C2" s="149"/>
      <c r="D2" s="149"/>
      <c r="E2" s="149"/>
      <c r="F2" s="149"/>
      <c r="G2" s="149"/>
    </row>
    <row r="3" spans="1:7" ht="18" customHeight="1">
      <c r="A3" s="114" t="s">
        <v>228</v>
      </c>
      <c r="B3" s="113"/>
      <c r="F3" s="76"/>
      <c r="G3" s="83" t="s">
        <v>2</v>
      </c>
    </row>
    <row r="4" spans="1:7" ht="20.25" customHeight="1">
      <c r="A4" s="150" t="s">
        <v>134</v>
      </c>
      <c r="B4" s="151"/>
      <c r="C4" s="157" t="s">
        <v>56</v>
      </c>
      <c r="D4" s="152" t="s">
        <v>75</v>
      </c>
      <c r="E4" s="153"/>
      <c r="F4" s="154"/>
      <c r="G4" s="159" t="s">
        <v>76</v>
      </c>
    </row>
    <row r="5" spans="1:7" ht="20.25" customHeight="1">
      <c r="A5" s="87" t="s">
        <v>72</v>
      </c>
      <c r="B5" s="87" t="s">
        <v>73</v>
      </c>
      <c r="C5" s="158"/>
      <c r="D5" s="79" t="s">
        <v>58</v>
      </c>
      <c r="E5" s="79" t="s">
        <v>135</v>
      </c>
      <c r="F5" s="79" t="s">
        <v>136</v>
      </c>
      <c r="G5" s="160"/>
    </row>
    <row r="6" spans="1:7" ht="15" customHeight="1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spans="1:7" s="97" customFormat="1" ht="18" customHeight="1">
      <c r="A7" s="12" t="s">
        <v>325</v>
      </c>
      <c r="B7" s="12" t="s">
        <v>323</v>
      </c>
      <c r="C7" s="63">
        <f>C8+C11</f>
        <v>24166047.719999999</v>
      </c>
      <c r="D7" s="63">
        <f>E7+F7</f>
        <v>21935493</v>
      </c>
      <c r="E7" s="63">
        <f>SUM(E8)</f>
        <v>21459213</v>
      </c>
      <c r="F7" s="63">
        <f>SUM(F8)</f>
        <v>476280</v>
      </c>
      <c r="G7" s="63">
        <f>G8</f>
        <v>2185068.7199999997</v>
      </c>
    </row>
    <row r="8" spans="1:7" s="97" customFormat="1" ht="18" customHeight="1">
      <c r="A8" s="12" t="s">
        <v>326</v>
      </c>
      <c r="B8" s="12" t="s">
        <v>324</v>
      </c>
      <c r="C8" s="63">
        <f t="shared" ref="C8:C25" si="0">D8+G8</f>
        <v>24120561.719999999</v>
      </c>
      <c r="D8" s="63">
        <f t="shared" ref="D8:D15" si="1">E8+F8</f>
        <v>21935493</v>
      </c>
      <c r="E8" s="63">
        <f>SUM(E9:E10)</f>
        <v>21459213</v>
      </c>
      <c r="F8" s="63">
        <f>SUM(F9:F10)</f>
        <v>476280</v>
      </c>
      <c r="G8" s="63">
        <f>G9+G10</f>
        <v>2185068.7199999997</v>
      </c>
    </row>
    <row r="9" spans="1:7" s="97" customFormat="1" ht="18" customHeight="1">
      <c r="A9" s="12" t="s">
        <v>232</v>
      </c>
      <c r="B9" s="12" t="s">
        <v>233</v>
      </c>
      <c r="C9" s="63">
        <f t="shared" si="0"/>
        <v>13362019.720000001</v>
      </c>
      <c r="D9" s="63">
        <f t="shared" si="1"/>
        <v>13069951</v>
      </c>
      <c r="E9" s="63">
        <v>12790231</v>
      </c>
      <c r="F9" s="63">
        <v>279720</v>
      </c>
      <c r="G9" s="63">
        <v>292068.71999999997</v>
      </c>
    </row>
    <row r="10" spans="1:7" s="97" customFormat="1" ht="18" customHeight="1">
      <c r="A10" s="12" t="s">
        <v>234</v>
      </c>
      <c r="B10" s="12" t="s">
        <v>235</v>
      </c>
      <c r="C10" s="63">
        <f t="shared" si="0"/>
        <v>10758542</v>
      </c>
      <c r="D10" s="63">
        <f t="shared" si="1"/>
        <v>8865542</v>
      </c>
      <c r="E10" s="63">
        <v>8668982</v>
      </c>
      <c r="F10" s="63">
        <v>196560</v>
      </c>
      <c r="G10" s="63">
        <v>1893000</v>
      </c>
    </row>
    <row r="11" spans="1:7" s="97" customFormat="1" ht="18" customHeight="1">
      <c r="A11" s="12" t="s">
        <v>327</v>
      </c>
      <c r="B11" s="12" t="s">
        <v>328</v>
      </c>
      <c r="C11" s="63">
        <f t="shared" si="0"/>
        <v>45486</v>
      </c>
      <c r="D11" s="63">
        <f t="shared" si="1"/>
        <v>0</v>
      </c>
      <c r="E11" s="63"/>
      <c r="F11" s="63"/>
      <c r="G11" s="63">
        <v>45486</v>
      </c>
    </row>
    <row r="12" spans="1:7" s="97" customFormat="1" ht="18" customHeight="1">
      <c r="A12" s="12" t="s">
        <v>236</v>
      </c>
      <c r="B12" s="12" t="s">
        <v>237</v>
      </c>
      <c r="C12" s="63">
        <f t="shared" si="0"/>
        <v>45486</v>
      </c>
      <c r="D12" s="63">
        <f t="shared" si="1"/>
        <v>0</v>
      </c>
      <c r="E12" s="63"/>
      <c r="F12" s="63"/>
      <c r="G12" s="63">
        <v>45486</v>
      </c>
    </row>
    <row r="13" spans="1:7" s="97" customFormat="1" ht="18" customHeight="1">
      <c r="A13" s="12" t="s">
        <v>329</v>
      </c>
      <c r="B13" s="12" t="s">
        <v>330</v>
      </c>
      <c r="C13" s="63">
        <f>C14</f>
        <v>5933344</v>
      </c>
      <c r="D13" s="63">
        <f t="shared" si="1"/>
        <v>5877544</v>
      </c>
      <c r="E13" s="63">
        <f t="shared" ref="E13:G13" si="2">E14</f>
        <v>5617144</v>
      </c>
      <c r="F13" s="63">
        <f t="shared" si="2"/>
        <v>260400</v>
      </c>
      <c r="G13" s="63">
        <f t="shared" si="2"/>
        <v>55800</v>
      </c>
    </row>
    <row r="14" spans="1:7" s="97" customFormat="1" ht="18" customHeight="1">
      <c r="A14" s="12" t="s">
        <v>331</v>
      </c>
      <c r="B14" s="12" t="s">
        <v>332</v>
      </c>
      <c r="C14" s="63">
        <f>SUM(C15:C17)</f>
        <v>5933344</v>
      </c>
      <c r="D14" s="63">
        <f t="shared" si="1"/>
        <v>5877544</v>
      </c>
      <c r="E14" s="63">
        <f t="shared" ref="E14:G14" si="3">SUM(E15:E17)</f>
        <v>5617144</v>
      </c>
      <c r="F14" s="63">
        <f t="shared" si="3"/>
        <v>260400</v>
      </c>
      <c r="G14" s="63">
        <f t="shared" si="3"/>
        <v>55800</v>
      </c>
    </row>
    <row r="15" spans="1:7" s="97" customFormat="1" ht="18" customHeight="1">
      <c r="A15" s="12" t="s">
        <v>238</v>
      </c>
      <c r="B15" s="12" t="s">
        <v>239</v>
      </c>
      <c r="C15" s="63">
        <f t="shared" si="0"/>
        <v>2288200</v>
      </c>
      <c r="D15" s="63">
        <f t="shared" si="1"/>
        <v>2232400</v>
      </c>
      <c r="E15" s="63">
        <v>1972000</v>
      </c>
      <c r="F15" s="63">
        <v>260400</v>
      </c>
      <c r="G15" s="63">
        <v>55800</v>
      </c>
    </row>
    <row r="16" spans="1:7" s="97" customFormat="1" ht="18" customHeight="1">
      <c r="A16" s="12" t="s">
        <v>240</v>
      </c>
      <c r="B16" s="12" t="s">
        <v>241</v>
      </c>
      <c r="C16" s="63">
        <f t="shared" si="0"/>
        <v>2627624</v>
      </c>
      <c r="D16" s="63">
        <f t="shared" ref="D16:D25" si="4">E16+F16</f>
        <v>2627624</v>
      </c>
      <c r="E16" s="63">
        <v>2627624</v>
      </c>
      <c r="F16" s="63"/>
      <c r="G16" s="63"/>
    </row>
    <row r="17" spans="1:7" s="97" customFormat="1" ht="18" customHeight="1">
      <c r="A17" s="12" t="s">
        <v>242</v>
      </c>
      <c r="B17" s="12" t="s">
        <v>243</v>
      </c>
      <c r="C17" s="63">
        <f t="shared" si="0"/>
        <v>1017520</v>
      </c>
      <c r="D17" s="63">
        <f t="shared" si="4"/>
        <v>1017520</v>
      </c>
      <c r="E17" s="63">
        <v>1017520</v>
      </c>
      <c r="F17" s="63"/>
      <c r="G17" s="63"/>
    </row>
    <row r="18" spans="1:7" s="97" customFormat="1" ht="18" customHeight="1">
      <c r="A18" s="12" t="s">
        <v>333</v>
      </c>
      <c r="B18" s="12" t="s">
        <v>334</v>
      </c>
      <c r="C18" s="63">
        <f>C19</f>
        <v>2472016</v>
      </c>
      <c r="D18" s="63">
        <f t="shared" ref="D18:E18" si="5">D19</f>
        <v>2472016</v>
      </c>
      <c r="E18" s="63">
        <f t="shared" si="5"/>
        <v>2472016</v>
      </c>
      <c r="F18" s="63"/>
      <c r="G18" s="63"/>
    </row>
    <row r="19" spans="1:7" s="97" customFormat="1" ht="18" customHeight="1">
      <c r="A19" s="12" t="s">
        <v>335</v>
      </c>
      <c r="B19" s="12" t="s">
        <v>336</v>
      </c>
      <c r="C19" s="63">
        <f>SUM(C20:C22)</f>
        <v>2472016</v>
      </c>
      <c r="D19" s="63">
        <f t="shared" ref="D19:E19" si="6">SUM(D20:D22)</f>
        <v>2472016</v>
      </c>
      <c r="E19" s="63">
        <f t="shared" si="6"/>
        <v>2472016</v>
      </c>
      <c r="F19" s="63"/>
      <c r="G19" s="63"/>
    </row>
    <row r="20" spans="1:7" s="97" customFormat="1" ht="18" customHeight="1">
      <c r="A20" s="12" t="s">
        <v>244</v>
      </c>
      <c r="B20" s="12" t="s">
        <v>245</v>
      </c>
      <c r="C20" s="63">
        <f t="shared" si="0"/>
        <v>1296292</v>
      </c>
      <c r="D20" s="63">
        <f t="shared" si="4"/>
        <v>1296292</v>
      </c>
      <c r="E20" s="63">
        <v>1296292</v>
      </c>
      <c r="F20" s="63"/>
      <c r="G20" s="63"/>
    </row>
    <row r="21" spans="1:7" s="97" customFormat="1" ht="18" customHeight="1">
      <c r="A21" s="12" t="s">
        <v>246</v>
      </c>
      <c r="B21" s="12" t="s">
        <v>247</v>
      </c>
      <c r="C21" s="63">
        <f t="shared" si="0"/>
        <v>1085484</v>
      </c>
      <c r="D21" s="63">
        <f t="shared" si="4"/>
        <v>1085484</v>
      </c>
      <c r="E21" s="63">
        <v>1085484</v>
      </c>
      <c r="F21" s="63"/>
      <c r="G21" s="63"/>
    </row>
    <row r="22" spans="1:7" s="97" customFormat="1" ht="18" customHeight="1">
      <c r="A22" s="12" t="s">
        <v>248</v>
      </c>
      <c r="B22" s="12" t="s">
        <v>249</v>
      </c>
      <c r="C22" s="63">
        <f t="shared" si="0"/>
        <v>90240</v>
      </c>
      <c r="D22" s="63">
        <f t="shared" si="4"/>
        <v>90240</v>
      </c>
      <c r="E22" s="63">
        <v>90240</v>
      </c>
      <c r="F22" s="63"/>
      <c r="G22" s="63"/>
    </row>
    <row r="23" spans="1:7" s="97" customFormat="1" ht="18" customHeight="1">
      <c r="A23" s="12" t="s">
        <v>337</v>
      </c>
      <c r="B23" s="12" t="s">
        <v>338</v>
      </c>
      <c r="C23" s="63">
        <f t="shared" ref="C23:C24" si="7">D23+G23</f>
        <v>2669068</v>
      </c>
      <c r="D23" s="63">
        <f t="shared" ref="D23:D24" si="8">E23+F23</f>
        <v>2669068</v>
      </c>
      <c r="E23" s="63">
        <v>2669068</v>
      </c>
      <c r="F23" s="63"/>
      <c r="G23" s="63"/>
    </row>
    <row r="24" spans="1:7" s="97" customFormat="1" ht="18" customHeight="1">
      <c r="A24" s="12" t="s">
        <v>339</v>
      </c>
      <c r="B24" s="12" t="s">
        <v>340</v>
      </c>
      <c r="C24" s="63">
        <f t="shared" si="7"/>
        <v>2669068</v>
      </c>
      <c r="D24" s="63">
        <f t="shared" si="8"/>
        <v>2669068</v>
      </c>
      <c r="E24" s="63">
        <v>2669068</v>
      </c>
      <c r="F24" s="63"/>
      <c r="G24" s="63"/>
    </row>
    <row r="25" spans="1:7" s="97" customFormat="1" ht="18" customHeight="1">
      <c r="A25" s="12" t="s">
        <v>250</v>
      </c>
      <c r="B25" s="12" t="s">
        <v>251</v>
      </c>
      <c r="C25" s="63">
        <f t="shared" si="0"/>
        <v>2669068</v>
      </c>
      <c r="D25" s="63">
        <f t="shared" si="4"/>
        <v>2669068</v>
      </c>
      <c r="E25" s="63">
        <v>2669068</v>
      </c>
      <c r="F25" s="63"/>
      <c r="G25" s="63"/>
    </row>
    <row r="26" spans="1:7" ht="18" customHeight="1">
      <c r="A26" s="155" t="s">
        <v>137</v>
      </c>
      <c r="B26" s="156" t="s">
        <v>137</v>
      </c>
      <c r="C26" s="63">
        <f>C7+C13+C18+C23</f>
        <v>35240475.719999999</v>
      </c>
      <c r="D26" s="63">
        <f>D7+D11+D13+D18+D23</f>
        <v>32954121</v>
      </c>
      <c r="E26" s="63">
        <f>E7+E11+E13+E18+E23</f>
        <v>32217441</v>
      </c>
      <c r="F26" s="63">
        <f t="shared" ref="F26:G26" si="9">F7+F11+F13+F18+F23</f>
        <v>736680</v>
      </c>
      <c r="G26" s="63">
        <f t="shared" si="9"/>
        <v>2286354.7199999997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honeticPr fontId="16" type="noConversion"/>
  <printOptions horizontalCentered="1"/>
  <pageMargins left="0.37" right="0.37" top="0.56000000000000005" bottom="0.56000000000000005" header="0.48" footer="0.48"/>
  <pageSetup paperSize="9" scale="6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8"/>
  <sheetViews>
    <sheetView showZeros="0" workbookViewId="0">
      <selection activeCell="A16" sqref="A16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8"/>
      <c r="B1" s="18"/>
      <c r="C1" s="18"/>
      <c r="D1" s="18"/>
      <c r="E1" s="17"/>
      <c r="F1" s="86" t="s">
        <v>138</v>
      </c>
    </row>
    <row r="2" spans="1:6" ht="41.25" customHeight="1">
      <c r="A2" s="161" t="s">
        <v>139</v>
      </c>
      <c r="B2" s="162"/>
      <c r="C2" s="162"/>
      <c r="D2" s="162"/>
      <c r="E2" s="163"/>
      <c r="F2" s="162"/>
    </row>
    <row r="3" spans="1:6" ht="14.25" customHeight="1">
      <c r="A3" s="164" t="s">
        <v>228</v>
      </c>
      <c r="B3" s="165"/>
      <c r="D3" s="18"/>
      <c r="E3" s="17"/>
      <c r="F3" s="20" t="s">
        <v>2</v>
      </c>
    </row>
    <row r="4" spans="1:6" ht="27" customHeight="1">
      <c r="A4" s="166" t="s">
        <v>140</v>
      </c>
      <c r="B4" s="166" t="s">
        <v>141</v>
      </c>
      <c r="C4" s="124" t="s">
        <v>142</v>
      </c>
      <c r="D4" s="166"/>
      <c r="E4" s="167"/>
      <c r="F4" s="166" t="s">
        <v>143</v>
      </c>
    </row>
    <row r="5" spans="1:6" ht="28.5" customHeight="1">
      <c r="A5" s="168"/>
      <c r="B5" s="169"/>
      <c r="C5" s="21" t="s">
        <v>58</v>
      </c>
      <c r="D5" s="21" t="s">
        <v>144</v>
      </c>
      <c r="E5" s="21" t="s">
        <v>145</v>
      </c>
      <c r="F5" s="170"/>
    </row>
    <row r="6" spans="1:6" ht="17.25" customHeight="1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</row>
    <row r="7" spans="1:6" ht="17.25" customHeight="1">
      <c r="A7" s="63"/>
      <c r="B7" s="63"/>
      <c r="C7" s="63"/>
      <c r="D7" s="63"/>
      <c r="E7" s="63"/>
      <c r="F7" s="63"/>
    </row>
    <row r="8" spans="1:6" ht="14.25" customHeight="1">
      <c r="A8" s="109" t="s">
        <v>341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67" right="0.67" top="0.72" bottom="0.72" header="0.28000000000000003" footer="0.28000000000000003"/>
  <pageSetup paperSize="9" scale="6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41"/>
  <sheetViews>
    <sheetView showZeros="0" topLeftCell="A5" workbookViewId="0">
      <selection activeCell="J42" sqref="J4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84"/>
      <c r="D1" s="85"/>
      <c r="E1" s="85"/>
      <c r="F1" s="85"/>
      <c r="G1" s="85"/>
      <c r="H1" s="53"/>
      <c r="I1" s="53"/>
      <c r="J1" s="53"/>
      <c r="K1" s="53"/>
      <c r="L1" s="53"/>
      <c r="M1" s="53"/>
      <c r="Q1" s="53"/>
      <c r="U1" s="84"/>
      <c r="W1" s="2" t="s">
        <v>146</v>
      </c>
    </row>
    <row r="2" spans="1:23" ht="45.75" customHeight="1">
      <c r="A2" s="181" t="s">
        <v>147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182"/>
      <c r="P2" s="182"/>
      <c r="Q2" s="181"/>
      <c r="R2" s="181"/>
      <c r="S2" s="181"/>
      <c r="T2" s="181"/>
      <c r="U2" s="181"/>
      <c r="V2" s="181"/>
      <c r="W2" s="181"/>
    </row>
    <row r="3" spans="1:23" ht="18.75" customHeight="1">
      <c r="A3" s="183" t="s">
        <v>228</v>
      </c>
      <c r="B3" s="184"/>
      <c r="C3" s="184"/>
      <c r="D3" s="184"/>
      <c r="E3" s="184"/>
      <c r="F3" s="184"/>
      <c r="G3" s="184"/>
      <c r="H3" s="55"/>
      <c r="I3" s="55"/>
      <c r="J3" s="55"/>
      <c r="K3" s="55"/>
      <c r="L3" s="55"/>
      <c r="M3" s="55"/>
      <c r="N3" s="3"/>
      <c r="O3" s="3"/>
      <c r="P3" s="3"/>
      <c r="Q3" s="55"/>
      <c r="U3" s="84"/>
      <c r="W3" s="2" t="s">
        <v>2</v>
      </c>
    </row>
    <row r="4" spans="1:23" ht="18" customHeight="1">
      <c r="A4" s="171" t="s">
        <v>148</v>
      </c>
      <c r="B4" s="171" t="s">
        <v>149</v>
      </c>
      <c r="C4" s="171" t="s">
        <v>150</v>
      </c>
      <c r="D4" s="171" t="s">
        <v>151</v>
      </c>
      <c r="E4" s="171" t="s">
        <v>152</v>
      </c>
      <c r="F4" s="171" t="s">
        <v>153</v>
      </c>
      <c r="G4" s="171" t="s">
        <v>154</v>
      </c>
      <c r="H4" s="152" t="s">
        <v>155</v>
      </c>
      <c r="I4" s="185" t="s">
        <v>155</v>
      </c>
      <c r="J4" s="185"/>
      <c r="K4" s="185"/>
      <c r="L4" s="185"/>
      <c r="M4" s="185"/>
      <c r="N4" s="153"/>
      <c r="O4" s="153"/>
      <c r="P4" s="153"/>
      <c r="Q4" s="186" t="s">
        <v>62</v>
      </c>
      <c r="R4" s="185" t="s">
        <v>63</v>
      </c>
      <c r="S4" s="185"/>
      <c r="T4" s="185"/>
      <c r="U4" s="185"/>
      <c r="V4" s="185"/>
      <c r="W4" s="187"/>
    </row>
    <row r="5" spans="1:23" ht="18" customHeight="1">
      <c r="A5" s="177"/>
      <c r="B5" s="180"/>
      <c r="C5" s="177"/>
      <c r="D5" s="177"/>
      <c r="E5" s="177"/>
      <c r="F5" s="177"/>
      <c r="G5" s="177"/>
      <c r="H5" s="157" t="s">
        <v>156</v>
      </c>
      <c r="I5" s="152" t="s">
        <v>59</v>
      </c>
      <c r="J5" s="185"/>
      <c r="K5" s="185"/>
      <c r="L5" s="185"/>
      <c r="M5" s="187"/>
      <c r="N5" s="188" t="s">
        <v>157</v>
      </c>
      <c r="O5" s="153"/>
      <c r="P5" s="154"/>
      <c r="Q5" s="171" t="s">
        <v>62</v>
      </c>
      <c r="R5" s="152" t="s">
        <v>63</v>
      </c>
      <c r="S5" s="186" t="s">
        <v>65</v>
      </c>
      <c r="T5" s="185" t="s">
        <v>63</v>
      </c>
      <c r="U5" s="186" t="s">
        <v>67</v>
      </c>
      <c r="V5" s="186" t="s">
        <v>68</v>
      </c>
      <c r="W5" s="189" t="s">
        <v>69</v>
      </c>
    </row>
    <row r="6" spans="1:23" ht="19.5" customHeight="1">
      <c r="A6" s="178"/>
      <c r="B6" s="178"/>
      <c r="C6" s="178"/>
      <c r="D6" s="178"/>
      <c r="E6" s="178"/>
      <c r="F6" s="178"/>
      <c r="G6" s="178"/>
      <c r="H6" s="178"/>
      <c r="I6" s="190" t="s">
        <v>158</v>
      </c>
      <c r="J6" s="171" t="s">
        <v>159</v>
      </c>
      <c r="K6" s="171" t="s">
        <v>160</v>
      </c>
      <c r="L6" s="171" t="s">
        <v>161</v>
      </c>
      <c r="M6" s="171" t="s">
        <v>162</v>
      </c>
      <c r="N6" s="171" t="s">
        <v>59</v>
      </c>
      <c r="O6" s="171" t="s">
        <v>60</v>
      </c>
      <c r="P6" s="171" t="s">
        <v>61</v>
      </c>
      <c r="Q6" s="178"/>
      <c r="R6" s="171" t="s">
        <v>58</v>
      </c>
      <c r="S6" s="171" t="s">
        <v>65</v>
      </c>
      <c r="T6" s="171" t="s">
        <v>163</v>
      </c>
      <c r="U6" s="171" t="s">
        <v>67</v>
      </c>
      <c r="V6" s="171" t="s">
        <v>68</v>
      </c>
      <c r="W6" s="171" t="s">
        <v>69</v>
      </c>
    </row>
    <row r="7" spans="1:23" ht="37.5" customHeight="1">
      <c r="A7" s="179"/>
      <c r="B7" s="179"/>
      <c r="C7" s="179"/>
      <c r="D7" s="179"/>
      <c r="E7" s="179"/>
      <c r="F7" s="179"/>
      <c r="G7" s="179"/>
      <c r="H7" s="179"/>
      <c r="I7" s="191" t="s">
        <v>58</v>
      </c>
      <c r="J7" s="172" t="s">
        <v>164</v>
      </c>
      <c r="K7" s="172" t="s">
        <v>160</v>
      </c>
      <c r="L7" s="172" t="s">
        <v>161</v>
      </c>
      <c r="M7" s="172" t="s">
        <v>162</v>
      </c>
      <c r="N7" s="172" t="s">
        <v>160</v>
      </c>
      <c r="O7" s="172" t="s">
        <v>161</v>
      </c>
      <c r="P7" s="172" t="s">
        <v>162</v>
      </c>
      <c r="Q7" s="172" t="s">
        <v>62</v>
      </c>
      <c r="R7" s="172" t="s">
        <v>58</v>
      </c>
      <c r="S7" s="172" t="s">
        <v>65</v>
      </c>
      <c r="T7" s="172" t="s">
        <v>163</v>
      </c>
      <c r="U7" s="172" t="s">
        <v>67</v>
      </c>
      <c r="V7" s="172" t="s">
        <v>68</v>
      </c>
      <c r="W7" s="172" t="s">
        <v>69</v>
      </c>
    </row>
    <row r="8" spans="1:23" ht="20.25" customHeight="1">
      <c r="A8" s="30">
        <v>1</v>
      </c>
      <c r="B8" s="104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106">
        <v>19</v>
      </c>
      <c r="T8" s="106">
        <v>20</v>
      </c>
      <c r="U8" s="106">
        <v>21</v>
      </c>
      <c r="V8" s="106">
        <v>22</v>
      </c>
      <c r="W8" s="106">
        <v>23</v>
      </c>
    </row>
    <row r="9" spans="1:23" ht="20.25" customHeight="1">
      <c r="A9" s="102" t="s">
        <v>231</v>
      </c>
      <c r="B9" s="101"/>
      <c r="C9" s="103" t="s">
        <v>251</v>
      </c>
      <c r="D9" s="30" t="s">
        <v>250</v>
      </c>
      <c r="E9" s="30" t="s">
        <v>251</v>
      </c>
      <c r="F9" s="30" t="s">
        <v>269</v>
      </c>
      <c r="G9" s="63" t="s">
        <v>251</v>
      </c>
      <c r="H9" s="63">
        <v>2669068</v>
      </c>
      <c r="I9" s="63"/>
      <c r="J9" s="63">
        <v>2669068</v>
      </c>
      <c r="K9" s="63"/>
      <c r="L9" s="63"/>
      <c r="M9" s="63"/>
      <c r="N9" s="63"/>
      <c r="O9" s="63"/>
      <c r="P9" s="63"/>
      <c r="Q9" s="63"/>
      <c r="R9" s="105"/>
      <c r="S9" s="101"/>
      <c r="T9" s="101"/>
      <c r="U9" s="101"/>
      <c r="V9" s="101"/>
      <c r="W9" s="101"/>
    </row>
    <row r="10" spans="1:23" ht="20.25" customHeight="1">
      <c r="A10" s="102" t="s">
        <v>231</v>
      </c>
      <c r="B10" s="101"/>
      <c r="C10" s="103" t="s">
        <v>270</v>
      </c>
      <c r="D10" s="30" t="s">
        <v>232</v>
      </c>
      <c r="E10" s="30" t="s">
        <v>233</v>
      </c>
      <c r="F10" s="30" t="s">
        <v>271</v>
      </c>
      <c r="G10" s="63" t="s">
        <v>272</v>
      </c>
      <c r="H10" s="63">
        <v>2369025</v>
      </c>
      <c r="I10" s="63"/>
      <c r="J10" s="63">
        <v>2369025</v>
      </c>
      <c r="K10" s="63"/>
      <c r="L10" s="63"/>
      <c r="M10" s="63"/>
      <c r="N10" s="63"/>
      <c r="O10" s="63"/>
      <c r="P10" s="63"/>
      <c r="Q10" s="63"/>
      <c r="R10" s="105"/>
      <c r="S10" s="101"/>
      <c r="T10" s="101"/>
      <c r="U10" s="101"/>
      <c r="V10" s="101"/>
      <c r="W10" s="101"/>
    </row>
    <row r="11" spans="1:23" ht="20.25" customHeight="1">
      <c r="A11" s="102" t="s">
        <v>231</v>
      </c>
      <c r="B11" s="101"/>
      <c r="C11" s="103" t="s">
        <v>270</v>
      </c>
      <c r="D11" s="30" t="s">
        <v>234</v>
      </c>
      <c r="E11" s="30" t="s">
        <v>235</v>
      </c>
      <c r="F11" s="30" t="s">
        <v>271</v>
      </c>
      <c r="G11" s="63" t="s">
        <v>272</v>
      </c>
      <c r="H11" s="63">
        <v>1610937</v>
      </c>
      <c r="I11" s="63"/>
      <c r="J11" s="63">
        <v>1610937</v>
      </c>
      <c r="K11" s="63"/>
      <c r="L11" s="63"/>
      <c r="M11" s="63"/>
      <c r="N11" s="63"/>
      <c r="O11" s="63"/>
      <c r="P11" s="63"/>
      <c r="Q11" s="63"/>
      <c r="R11" s="105"/>
      <c r="S11" s="101"/>
      <c r="T11" s="101"/>
      <c r="U11" s="101"/>
      <c r="V11" s="101"/>
      <c r="W11" s="101"/>
    </row>
    <row r="12" spans="1:23" ht="20.25" customHeight="1">
      <c r="A12" s="102" t="s">
        <v>231</v>
      </c>
      <c r="B12" s="101"/>
      <c r="C12" s="103" t="s">
        <v>270</v>
      </c>
      <c r="D12" s="30" t="s">
        <v>232</v>
      </c>
      <c r="E12" s="30" t="s">
        <v>233</v>
      </c>
      <c r="F12" s="30" t="s">
        <v>273</v>
      </c>
      <c r="G12" s="63" t="s">
        <v>274</v>
      </c>
      <c r="H12" s="63">
        <v>1332000</v>
      </c>
      <c r="I12" s="63"/>
      <c r="J12" s="63">
        <v>1332000</v>
      </c>
      <c r="K12" s="63"/>
      <c r="L12" s="63"/>
      <c r="M12" s="63"/>
      <c r="N12" s="63"/>
      <c r="O12" s="63"/>
      <c r="P12" s="63"/>
      <c r="Q12" s="63"/>
      <c r="R12" s="105"/>
      <c r="S12" s="101"/>
      <c r="T12" s="101"/>
      <c r="U12" s="101"/>
      <c r="V12" s="101"/>
      <c r="W12" s="101"/>
    </row>
    <row r="13" spans="1:23" ht="20.25" customHeight="1">
      <c r="A13" s="102" t="s">
        <v>231</v>
      </c>
      <c r="B13" s="101"/>
      <c r="C13" s="103" t="s">
        <v>270</v>
      </c>
      <c r="D13" s="30" t="s">
        <v>234</v>
      </c>
      <c r="E13" s="30" t="s">
        <v>235</v>
      </c>
      <c r="F13" s="30" t="s">
        <v>273</v>
      </c>
      <c r="G13" s="63" t="s">
        <v>274</v>
      </c>
      <c r="H13" s="63">
        <v>936000</v>
      </c>
      <c r="I13" s="63"/>
      <c r="J13" s="63">
        <v>936000</v>
      </c>
      <c r="K13" s="63"/>
      <c r="L13" s="63"/>
      <c r="M13" s="63"/>
      <c r="N13" s="63"/>
      <c r="O13" s="63"/>
      <c r="P13" s="63"/>
      <c r="Q13" s="63"/>
      <c r="R13" s="105"/>
      <c r="S13" s="101"/>
      <c r="T13" s="101"/>
      <c r="U13" s="101"/>
      <c r="V13" s="101"/>
      <c r="W13" s="101"/>
    </row>
    <row r="14" spans="1:23" ht="20.25" customHeight="1">
      <c r="A14" s="102" t="s">
        <v>231</v>
      </c>
      <c r="B14" s="101"/>
      <c r="C14" s="103" t="s">
        <v>275</v>
      </c>
      <c r="D14" s="30" t="s">
        <v>238</v>
      </c>
      <c r="E14" s="30" t="s">
        <v>239</v>
      </c>
      <c r="F14" s="30" t="s">
        <v>262</v>
      </c>
      <c r="G14" s="63" t="s">
        <v>263</v>
      </c>
      <c r="H14" s="63">
        <v>37200</v>
      </c>
      <c r="I14" s="63"/>
      <c r="J14" s="63">
        <v>37200</v>
      </c>
      <c r="K14" s="63"/>
      <c r="L14" s="63"/>
      <c r="M14" s="63"/>
      <c r="N14" s="63"/>
      <c r="O14" s="63"/>
      <c r="P14" s="63"/>
      <c r="Q14" s="63"/>
      <c r="R14" s="105"/>
      <c r="S14" s="101"/>
      <c r="T14" s="101"/>
      <c r="U14" s="101"/>
      <c r="V14" s="101"/>
      <c r="W14" s="101"/>
    </row>
    <row r="15" spans="1:23" ht="20.25" customHeight="1">
      <c r="A15" s="102" t="s">
        <v>231</v>
      </c>
      <c r="B15" s="101"/>
      <c r="C15" s="103" t="s">
        <v>276</v>
      </c>
      <c r="D15" s="30" t="s">
        <v>238</v>
      </c>
      <c r="E15" s="30" t="s">
        <v>239</v>
      </c>
      <c r="F15" s="30" t="s">
        <v>277</v>
      </c>
      <c r="G15" s="63" t="s">
        <v>278</v>
      </c>
      <c r="H15" s="63">
        <v>1972000</v>
      </c>
      <c r="I15" s="63"/>
      <c r="J15" s="63">
        <v>1972000</v>
      </c>
      <c r="K15" s="63"/>
      <c r="L15" s="63"/>
      <c r="M15" s="63"/>
      <c r="N15" s="63"/>
      <c r="O15" s="63"/>
      <c r="P15" s="63"/>
      <c r="Q15" s="63"/>
      <c r="R15" s="105"/>
      <c r="S15" s="101"/>
      <c r="T15" s="101"/>
      <c r="U15" s="101"/>
      <c r="V15" s="101"/>
      <c r="W15" s="101"/>
    </row>
    <row r="16" spans="1:23" ht="20.25" customHeight="1">
      <c r="A16" s="102" t="s">
        <v>231</v>
      </c>
      <c r="B16" s="101"/>
      <c r="C16" s="103" t="s">
        <v>279</v>
      </c>
      <c r="D16" s="30" t="s">
        <v>232</v>
      </c>
      <c r="E16" s="30" t="s">
        <v>233</v>
      </c>
      <c r="F16" s="30" t="s">
        <v>262</v>
      </c>
      <c r="G16" s="63" t="s">
        <v>263</v>
      </c>
      <c r="H16" s="63">
        <v>222000</v>
      </c>
      <c r="I16" s="63"/>
      <c r="J16" s="63">
        <v>222000</v>
      </c>
      <c r="K16" s="63"/>
      <c r="L16" s="63"/>
      <c r="M16" s="63"/>
      <c r="N16" s="63"/>
      <c r="O16" s="63"/>
      <c r="P16" s="63"/>
      <c r="Q16" s="63"/>
      <c r="R16" s="105"/>
      <c r="S16" s="101"/>
      <c r="T16" s="101"/>
      <c r="U16" s="101"/>
      <c r="V16" s="101"/>
      <c r="W16" s="101"/>
    </row>
    <row r="17" spans="1:23" ht="20.25" customHeight="1">
      <c r="A17" s="102" t="s">
        <v>231</v>
      </c>
      <c r="B17" s="101"/>
      <c r="C17" s="103" t="s">
        <v>279</v>
      </c>
      <c r="D17" s="30" t="s">
        <v>234</v>
      </c>
      <c r="E17" s="30" t="s">
        <v>235</v>
      </c>
      <c r="F17" s="30" t="s">
        <v>262</v>
      </c>
      <c r="G17" s="63" t="s">
        <v>263</v>
      </c>
      <c r="H17" s="63">
        <v>156000</v>
      </c>
      <c r="I17" s="63"/>
      <c r="J17" s="63">
        <v>156000</v>
      </c>
      <c r="K17" s="63"/>
      <c r="L17" s="63"/>
      <c r="M17" s="63"/>
      <c r="N17" s="63"/>
      <c r="O17" s="63"/>
      <c r="P17" s="63"/>
      <c r="Q17" s="63"/>
      <c r="R17" s="105"/>
      <c r="S17" s="101"/>
      <c r="T17" s="101"/>
      <c r="U17" s="101"/>
      <c r="V17" s="101"/>
      <c r="W17" s="101"/>
    </row>
    <row r="18" spans="1:23" ht="20.25" customHeight="1">
      <c r="A18" s="102" t="s">
        <v>231</v>
      </c>
      <c r="B18" s="101"/>
      <c r="C18" s="103" t="s">
        <v>279</v>
      </c>
      <c r="D18" s="30" t="s">
        <v>238</v>
      </c>
      <c r="E18" s="30" t="s">
        <v>239</v>
      </c>
      <c r="F18" s="30" t="s">
        <v>262</v>
      </c>
      <c r="G18" s="63" t="s">
        <v>263</v>
      </c>
      <c r="H18" s="63">
        <v>223200</v>
      </c>
      <c r="I18" s="63"/>
      <c r="J18" s="63">
        <v>223200</v>
      </c>
      <c r="K18" s="63"/>
      <c r="L18" s="63"/>
      <c r="M18" s="63"/>
      <c r="N18" s="63"/>
      <c r="O18" s="63"/>
      <c r="P18" s="63"/>
      <c r="Q18" s="63"/>
      <c r="R18" s="105"/>
      <c r="S18" s="101"/>
      <c r="T18" s="101"/>
      <c r="U18" s="101"/>
      <c r="V18" s="101"/>
      <c r="W18" s="101"/>
    </row>
    <row r="19" spans="1:23" ht="20.25" customHeight="1">
      <c r="A19" s="102" t="s">
        <v>231</v>
      </c>
      <c r="B19" s="101"/>
      <c r="C19" s="103" t="s">
        <v>280</v>
      </c>
      <c r="D19" s="30" t="s">
        <v>232</v>
      </c>
      <c r="E19" s="30" t="s">
        <v>233</v>
      </c>
      <c r="F19" s="30" t="s">
        <v>281</v>
      </c>
      <c r="G19" s="63" t="s">
        <v>282</v>
      </c>
      <c r="H19" s="63">
        <v>4827624</v>
      </c>
      <c r="I19" s="63"/>
      <c r="J19" s="63">
        <v>4827624</v>
      </c>
      <c r="K19" s="63"/>
      <c r="L19" s="63"/>
      <c r="M19" s="63"/>
      <c r="N19" s="63"/>
      <c r="O19" s="63"/>
      <c r="P19" s="63"/>
      <c r="Q19" s="63"/>
      <c r="R19" s="105"/>
      <c r="S19" s="101"/>
      <c r="T19" s="101"/>
      <c r="U19" s="101"/>
      <c r="V19" s="101"/>
      <c r="W19" s="101"/>
    </row>
    <row r="20" spans="1:23" ht="20.25" customHeight="1">
      <c r="A20" s="102" t="s">
        <v>231</v>
      </c>
      <c r="B20" s="101"/>
      <c r="C20" s="103" t="s">
        <v>280</v>
      </c>
      <c r="D20" s="30" t="s">
        <v>234</v>
      </c>
      <c r="E20" s="30" t="s">
        <v>235</v>
      </c>
      <c r="F20" s="30" t="s">
        <v>281</v>
      </c>
      <c r="G20" s="63" t="s">
        <v>282</v>
      </c>
      <c r="H20" s="63">
        <v>3194940</v>
      </c>
      <c r="I20" s="63"/>
      <c r="J20" s="63">
        <v>3194940</v>
      </c>
      <c r="K20" s="63"/>
      <c r="L20" s="63"/>
      <c r="M20" s="63"/>
      <c r="N20" s="63"/>
      <c r="O20" s="63"/>
      <c r="P20" s="63"/>
      <c r="Q20" s="63"/>
      <c r="R20" s="105"/>
      <c r="S20" s="101"/>
      <c r="T20" s="101"/>
      <c r="U20" s="101"/>
      <c r="V20" s="101"/>
      <c r="W20" s="101"/>
    </row>
    <row r="21" spans="1:23" ht="20.25" customHeight="1">
      <c r="A21" s="102" t="s">
        <v>231</v>
      </c>
      <c r="B21" s="101"/>
      <c r="C21" s="103" t="s">
        <v>280</v>
      </c>
      <c r="D21" s="30" t="s">
        <v>232</v>
      </c>
      <c r="E21" s="30" t="s">
        <v>233</v>
      </c>
      <c r="F21" s="30" t="s">
        <v>283</v>
      </c>
      <c r="G21" s="63" t="s">
        <v>284</v>
      </c>
      <c r="H21" s="63">
        <v>13164</v>
      </c>
      <c r="I21" s="63"/>
      <c r="J21" s="63">
        <v>13164</v>
      </c>
      <c r="K21" s="63"/>
      <c r="L21" s="63"/>
      <c r="M21" s="63"/>
      <c r="N21" s="63"/>
      <c r="O21" s="63"/>
      <c r="P21" s="63"/>
      <c r="Q21" s="63"/>
      <c r="R21" s="105"/>
      <c r="S21" s="101"/>
      <c r="T21" s="101"/>
      <c r="U21" s="101"/>
      <c r="V21" s="101"/>
      <c r="W21" s="101"/>
    </row>
    <row r="22" spans="1:23" ht="20.25" customHeight="1">
      <c r="A22" s="102" t="s">
        <v>231</v>
      </c>
      <c r="B22" s="101"/>
      <c r="C22" s="103" t="s">
        <v>280</v>
      </c>
      <c r="D22" s="30" t="s">
        <v>234</v>
      </c>
      <c r="E22" s="30" t="s">
        <v>235</v>
      </c>
      <c r="F22" s="30" t="s">
        <v>283</v>
      </c>
      <c r="G22" s="63" t="s">
        <v>284</v>
      </c>
      <c r="H22" s="63">
        <v>10596</v>
      </c>
      <c r="I22" s="63"/>
      <c r="J22" s="63">
        <v>10596</v>
      </c>
      <c r="K22" s="63"/>
      <c r="L22" s="63"/>
      <c r="M22" s="63"/>
      <c r="N22" s="63"/>
      <c r="O22" s="63"/>
      <c r="P22" s="63"/>
      <c r="Q22" s="63"/>
      <c r="R22" s="105"/>
      <c r="S22" s="101"/>
      <c r="T22" s="101"/>
      <c r="U22" s="101"/>
      <c r="V22" s="101"/>
      <c r="W22" s="101"/>
    </row>
    <row r="23" spans="1:23" ht="20.25" customHeight="1">
      <c r="A23" s="102" t="s">
        <v>231</v>
      </c>
      <c r="B23" s="101"/>
      <c r="C23" s="103" t="s">
        <v>280</v>
      </c>
      <c r="D23" s="30" t="s">
        <v>232</v>
      </c>
      <c r="E23" s="30" t="s">
        <v>233</v>
      </c>
      <c r="F23" s="30" t="s">
        <v>271</v>
      </c>
      <c r="G23" s="63" t="s">
        <v>272</v>
      </c>
      <c r="H23" s="63">
        <v>402302</v>
      </c>
      <c r="I23" s="63"/>
      <c r="J23" s="63">
        <v>402302</v>
      </c>
      <c r="K23" s="63"/>
      <c r="L23" s="63"/>
      <c r="M23" s="63"/>
      <c r="N23" s="63"/>
      <c r="O23" s="63"/>
      <c r="P23" s="63"/>
      <c r="Q23" s="63"/>
      <c r="R23" s="105"/>
      <c r="S23" s="101"/>
      <c r="T23" s="101"/>
      <c r="U23" s="101"/>
      <c r="V23" s="101"/>
      <c r="W23" s="101"/>
    </row>
    <row r="24" spans="1:23" ht="20.25" customHeight="1">
      <c r="A24" s="102" t="s">
        <v>231</v>
      </c>
      <c r="B24" s="101"/>
      <c r="C24" s="103" t="s">
        <v>280</v>
      </c>
      <c r="D24" s="30" t="s">
        <v>232</v>
      </c>
      <c r="E24" s="30" t="s">
        <v>233</v>
      </c>
      <c r="F24" s="30" t="s">
        <v>271</v>
      </c>
      <c r="G24" s="63" t="s">
        <v>272</v>
      </c>
      <c r="H24" s="63">
        <v>39000</v>
      </c>
      <c r="I24" s="63"/>
      <c r="J24" s="63">
        <v>39000</v>
      </c>
      <c r="K24" s="63"/>
      <c r="L24" s="63"/>
      <c r="M24" s="63"/>
      <c r="N24" s="63"/>
      <c r="O24" s="63"/>
      <c r="P24" s="63"/>
      <c r="Q24" s="63"/>
      <c r="R24" s="105"/>
      <c r="S24" s="101"/>
      <c r="T24" s="101"/>
      <c r="U24" s="101"/>
      <c r="V24" s="101"/>
      <c r="W24" s="101"/>
    </row>
    <row r="25" spans="1:23" ht="20.25" customHeight="1">
      <c r="A25" s="102" t="s">
        <v>231</v>
      </c>
      <c r="B25" s="101"/>
      <c r="C25" s="103" t="s">
        <v>280</v>
      </c>
      <c r="D25" s="30" t="s">
        <v>234</v>
      </c>
      <c r="E25" s="30" t="s">
        <v>235</v>
      </c>
      <c r="F25" s="30" t="s">
        <v>271</v>
      </c>
      <c r="G25" s="63" t="s">
        <v>272</v>
      </c>
      <c r="H25" s="63">
        <v>266245</v>
      </c>
      <c r="I25" s="63"/>
      <c r="J25" s="63">
        <v>266245</v>
      </c>
      <c r="K25" s="63"/>
      <c r="L25" s="63"/>
      <c r="M25" s="63"/>
      <c r="N25" s="63"/>
      <c r="O25" s="63"/>
      <c r="P25" s="63"/>
      <c r="Q25" s="63"/>
      <c r="R25" s="105"/>
      <c r="S25" s="101"/>
      <c r="T25" s="101"/>
      <c r="U25" s="101"/>
      <c r="V25" s="101"/>
      <c r="W25" s="101"/>
    </row>
    <row r="26" spans="1:23" ht="20.25" customHeight="1">
      <c r="A26" s="102" t="s">
        <v>231</v>
      </c>
      <c r="B26" s="101"/>
      <c r="C26" s="103" t="s">
        <v>280</v>
      </c>
      <c r="D26" s="30" t="s">
        <v>232</v>
      </c>
      <c r="E26" s="30" t="s">
        <v>233</v>
      </c>
      <c r="F26" s="30" t="s">
        <v>273</v>
      </c>
      <c r="G26" s="63" t="s">
        <v>274</v>
      </c>
      <c r="H26" s="63">
        <v>2972076</v>
      </c>
      <c r="I26" s="63"/>
      <c r="J26" s="63">
        <v>2972076</v>
      </c>
      <c r="K26" s="63"/>
      <c r="L26" s="63"/>
      <c r="M26" s="63"/>
      <c r="N26" s="63"/>
      <c r="O26" s="63"/>
      <c r="P26" s="63"/>
      <c r="Q26" s="63"/>
      <c r="R26" s="105"/>
      <c r="S26" s="101"/>
      <c r="T26" s="101"/>
      <c r="U26" s="101"/>
      <c r="V26" s="101"/>
      <c r="W26" s="101"/>
    </row>
    <row r="27" spans="1:23" ht="20.25" customHeight="1">
      <c r="A27" s="102" t="s">
        <v>231</v>
      </c>
      <c r="B27" s="101"/>
      <c r="C27" s="103" t="s">
        <v>280</v>
      </c>
      <c r="D27" s="30" t="s">
        <v>232</v>
      </c>
      <c r="E27" s="30" t="s">
        <v>233</v>
      </c>
      <c r="F27" s="30" t="s">
        <v>273</v>
      </c>
      <c r="G27" s="63" t="s">
        <v>274</v>
      </c>
      <c r="H27" s="63">
        <v>792540</v>
      </c>
      <c r="I27" s="63"/>
      <c r="J27" s="63">
        <v>792540</v>
      </c>
      <c r="K27" s="63"/>
      <c r="L27" s="63"/>
      <c r="M27" s="63"/>
      <c r="N27" s="63"/>
      <c r="O27" s="63"/>
      <c r="P27" s="63"/>
      <c r="Q27" s="63"/>
      <c r="R27" s="105"/>
      <c r="S27" s="101"/>
      <c r="T27" s="101"/>
      <c r="U27" s="101"/>
      <c r="V27" s="101"/>
      <c r="W27" s="101"/>
    </row>
    <row r="28" spans="1:23" ht="20.25" customHeight="1">
      <c r="A28" s="102" t="s">
        <v>231</v>
      </c>
      <c r="B28" s="101"/>
      <c r="C28" s="103" t="s">
        <v>280</v>
      </c>
      <c r="D28" s="30" t="s">
        <v>234</v>
      </c>
      <c r="E28" s="30" t="s">
        <v>235</v>
      </c>
      <c r="F28" s="30" t="s">
        <v>273</v>
      </c>
      <c r="G28" s="63" t="s">
        <v>274</v>
      </c>
      <c r="H28" s="63">
        <v>2068824</v>
      </c>
      <c r="I28" s="63"/>
      <c r="J28" s="63">
        <v>2068824</v>
      </c>
      <c r="K28" s="63"/>
      <c r="L28" s="63"/>
      <c r="M28" s="63"/>
      <c r="N28" s="63"/>
      <c r="O28" s="63"/>
      <c r="P28" s="63"/>
      <c r="Q28" s="63"/>
      <c r="R28" s="105"/>
      <c r="S28" s="101"/>
      <c r="T28" s="101"/>
      <c r="U28" s="101"/>
      <c r="V28" s="101"/>
      <c r="W28" s="101"/>
    </row>
    <row r="29" spans="1:23" ht="20.25" customHeight="1">
      <c r="A29" s="102" t="s">
        <v>231</v>
      </c>
      <c r="B29" s="101"/>
      <c r="C29" s="103" t="s">
        <v>280</v>
      </c>
      <c r="D29" s="30" t="s">
        <v>234</v>
      </c>
      <c r="E29" s="30" t="s">
        <v>235</v>
      </c>
      <c r="F29" s="30" t="s">
        <v>273</v>
      </c>
      <c r="G29" s="63" t="s">
        <v>274</v>
      </c>
      <c r="H29" s="63">
        <v>548940</v>
      </c>
      <c r="I29" s="63"/>
      <c r="J29" s="63">
        <v>548940</v>
      </c>
      <c r="K29" s="63"/>
      <c r="L29" s="63"/>
      <c r="M29" s="63"/>
      <c r="N29" s="63"/>
      <c r="O29" s="63"/>
      <c r="P29" s="63"/>
      <c r="Q29" s="63"/>
      <c r="R29" s="105"/>
      <c r="S29" s="101"/>
      <c r="T29" s="101"/>
      <c r="U29" s="101"/>
      <c r="V29" s="101"/>
      <c r="W29" s="101"/>
    </row>
    <row r="30" spans="1:23" ht="20.25" customHeight="1">
      <c r="A30" s="102" t="s">
        <v>231</v>
      </c>
      <c r="B30" s="101"/>
      <c r="C30" s="103" t="s">
        <v>285</v>
      </c>
      <c r="D30" s="30" t="s">
        <v>240</v>
      </c>
      <c r="E30" s="30" t="s">
        <v>241</v>
      </c>
      <c r="F30" s="30" t="s">
        <v>286</v>
      </c>
      <c r="G30" s="63" t="s">
        <v>287</v>
      </c>
      <c r="H30" s="63">
        <v>2627624</v>
      </c>
      <c r="I30" s="63"/>
      <c r="J30" s="63">
        <v>2627624</v>
      </c>
      <c r="K30" s="63"/>
      <c r="L30" s="63"/>
      <c r="M30" s="63"/>
      <c r="N30" s="63"/>
      <c r="O30" s="63"/>
      <c r="P30" s="63"/>
      <c r="Q30" s="63"/>
      <c r="R30" s="105"/>
      <c r="S30" s="101"/>
      <c r="T30" s="101"/>
      <c r="U30" s="101"/>
      <c r="V30" s="101"/>
      <c r="W30" s="101"/>
    </row>
    <row r="31" spans="1:23" ht="20.25" customHeight="1">
      <c r="A31" s="102" t="s">
        <v>231</v>
      </c>
      <c r="B31" s="101"/>
      <c r="C31" s="103" t="s">
        <v>285</v>
      </c>
      <c r="D31" s="30" t="s">
        <v>242</v>
      </c>
      <c r="E31" s="30" t="s">
        <v>243</v>
      </c>
      <c r="F31" s="30" t="s">
        <v>288</v>
      </c>
      <c r="G31" s="63" t="s">
        <v>289</v>
      </c>
      <c r="H31" s="63">
        <v>70000</v>
      </c>
      <c r="I31" s="63"/>
      <c r="J31" s="63">
        <v>70000</v>
      </c>
      <c r="K31" s="63"/>
      <c r="L31" s="63"/>
      <c r="M31" s="63"/>
      <c r="N31" s="63"/>
      <c r="O31" s="63"/>
      <c r="P31" s="63"/>
      <c r="Q31" s="63"/>
      <c r="R31" s="105"/>
      <c r="S31" s="101"/>
      <c r="T31" s="101"/>
      <c r="U31" s="101"/>
      <c r="V31" s="101"/>
      <c r="W31" s="101"/>
    </row>
    <row r="32" spans="1:23" ht="20.25" customHeight="1">
      <c r="A32" s="102" t="s">
        <v>231</v>
      </c>
      <c r="B32" s="101"/>
      <c r="C32" s="103" t="s">
        <v>285</v>
      </c>
      <c r="D32" s="30" t="s">
        <v>242</v>
      </c>
      <c r="E32" s="30" t="s">
        <v>243</v>
      </c>
      <c r="F32" s="30" t="s">
        <v>288</v>
      </c>
      <c r="G32" s="63" t="s">
        <v>289</v>
      </c>
      <c r="H32" s="63">
        <v>947520</v>
      </c>
      <c r="I32" s="63"/>
      <c r="J32" s="63">
        <v>947520</v>
      </c>
      <c r="K32" s="63"/>
      <c r="L32" s="63"/>
      <c r="M32" s="63"/>
      <c r="N32" s="63"/>
      <c r="O32" s="63"/>
      <c r="P32" s="63"/>
      <c r="Q32" s="63"/>
      <c r="R32" s="105"/>
      <c r="S32" s="101"/>
      <c r="T32" s="101"/>
      <c r="U32" s="101"/>
      <c r="V32" s="101"/>
      <c r="W32" s="101"/>
    </row>
    <row r="33" spans="1:23" ht="20.25" customHeight="1">
      <c r="A33" s="102" t="s">
        <v>231</v>
      </c>
      <c r="B33" s="101"/>
      <c r="C33" s="103" t="s">
        <v>285</v>
      </c>
      <c r="D33" s="30" t="s">
        <v>244</v>
      </c>
      <c r="E33" s="30" t="s">
        <v>245</v>
      </c>
      <c r="F33" s="30" t="s">
        <v>290</v>
      </c>
      <c r="G33" s="63" t="s">
        <v>291</v>
      </c>
      <c r="H33" s="63">
        <v>1296292</v>
      </c>
      <c r="I33" s="63"/>
      <c r="J33" s="63">
        <v>1296292</v>
      </c>
      <c r="K33" s="63"/>
      <c r="L33" s="63"/>
      <c r="M33" s="63"/>
      <c r="N33" s="63"/>
      <c r="O33" s="63"/>
      <c r="P33" s="63"/>
      <c r="Q33" s="63"/>
      <c r="R33" s="105"/>
      <c r="S33" s="101"/>
      <c r="T33" s="101"/>
      <c r="U33" s="101"/>
      <c r="V33" s="101"/>
      <c r="W33" s="101"/>
    </row>
    <row r="34" spans="1:23" ht="20.25" customHeight="1">
      <c r="A34" s="102" t="s">
        <v>231</v>
      </c>
      <c r="B34" s="101"/>
      <c r="C34" s="103" t="s">
        <v>285</v>
      </c>
      <c r="D34" s="30" t="s">
        <v>246</v>
      </c>
      <c r="E34" s="30" t="s">
        <v>247</v>
      </c>
      <c r="F34" s="30" t="s">
        <v>292</v>
      </c>
      <c r="G34" s="63" t="s">
        <v>293</v>
      </c>
      <c r="H34" s="63">
        <v>1085484</v>
      </c>
      <c r="I34" s="63"/>
      <c r="J34" s="63">
        <v>1085484</v>
      </c>
      <c r="K34" s="63"/>
      <c r="L34" s="63"/>
      <c r="M34" s="63"/>
      <c r="N34" s="63"/>
      <c r="O34" s="63"/>
      <c r="P34" s="63"/>
      <c r="Q34" s="63"/>
      <c r="R34" s="105"/>
      <c r="S34" s="101"/>
      <c r="T34" s="101"/>
      <c r="U34" s="101"/>
      <c r="V34" s="101"/>
      <c r="W34" s="101"/>
    </row>
    <row r="35" spans="1:23" ht="20.25" customHeight="1">
      <c r="A35" s="102" t="s">
        <v>231</v>
      </c>
      <c r="B35" s="101"/>
      <c r="C35" s="103" t="s">
        <v>285</v>
      </c>
      <c r="D35" s="30" t="s">
        <v>232</v>
      </c>
      <c r="E35" s="30" t="s">
        <v>233</v>
      </c>
      <c r="F35" s="30" t="s">
        <v>294</v>
      </c>
      <c r="G35" s="63" t="s">
        <v>295</v>
      </c>
      <c r="H35" s="63">
        <v>42500</v>
      </c>
      <c r="I35" s="63"/>
      <c r="J35" s="63">
        <v>42500</v>
      </c>
      <c r="K35" s="63"/>
      <c r="L35" s="63"/>
      <c r="M35" s="63"/>
      <c r="N35" s="63"/>
      <c r="O35" s="63"/>
      <c r="P35" s="63"/>
      <c r="Q35" s="63"/>
      <c r="R35" s="105"/>
      <c r="S35" s="101"/>
      <c r="T35" s="101"/>
      <c r="U35" s="101"/>
      <c r="V35" s="101"/>
      <c r="W35" s="101"/>
    </row>
    <row r="36" spans="1:23" ht="20.25" customHeight="1">
      <c r="A36" s="102" t="s">
        <v>231</v>
      </c>
      <c r="B36" s="101"/>
      <c r="C36" s="103" t="s">
        <v>285</v>
      </c>
      <c r="D36" s="30" t="s">
        <v>234</v>
      </c>
      <c r="E36" s="30" t="s">
        <v>235</v>
      </c>
      <c r="F36" s="30" t="s">
        <v>294</v>
      </c>
      <c r="G36" s="63" t="s">
        <v>295</v>
      </c>
      <c r="H36" s="63">
        <v>32500</v>
      </c>
      <c r="I36" s="63"/>
      <c r="J36" s="63">
        <v>32500</v>
      </c>
      <c r="K36" s="63"/>
      <c r="L36" s="63"/>
      <c r="M36" s="63"/>
      <c r="N36" s="63"/>
      <c r="O36" s="63"/>
      <c r="P36" s="63"/>
      <c r="Q36" s="63"/>
      <c r="R36" s="105"/>
      <c r="S36" s="101"/>
      <c r="T36" s="101"/>
      <c r="U36" s="101"/>
      <c r="V36" s="101"/>
      <c r="W36" s="101"/>
    </row>
    <row r="37" spans="1:23" ht="20.25" customHeight="1">
      <c r="A37" s="102" t="s">
        <v>231</v>
      </c>
      <c r="B37" s="101"/>
      <c r="C37" s="103" t="s">
        <v>285</v>
      </c>
      <c r="D37" s="30" t="s">
        <v>248</v>
      </c>
      <c r="E37" s="30" t="s">
        <v>249</v>
      </c>
      <c r="F37" s="30" t="s">
        <v>294</v>
      </c>
      <c r="G37" s="63" t="s">
        <v>295</v>
      </c>
      <c r="H37" s="63">
        <v>15000</v>
      </c>
      <c r="I37" s="63"/>
      <c r="J37" s="63">
        <v>15000</v>
      </c>
      <c r="K37" s="63"/>
      <c r="L37" s="63"/>
      <c r="M37" s="63"/>
      <c r="N37" s="63"/>
      <c r="O37" s="63"/>
      <c r="P37" s="63"/>
      <c r="Q37" s="63"/>
      <c r="R37" s="105"/>
      <c r="S37" s="101"/>
      <c r="T37" s="101"/>
      <c r="U37" s="101"/>
      <c r="V37" s="101"/>
      <c r="W37" s="101"/>
    </row>
    <row r="38" spans="1:23" ht="20.25" customHeight="1">
      <c r="A38" s="102" t="s">
        <v>231</v>
      </c>
      <c r="B38" s="101"/>
      <c r="C38" s="103" t="s">
        <v>285</v>
      </c>
      <c r="D38" s="30" t="s">
        <v>248</v>
      </c>
      <c r="E38" s="30" t="s">
        <v>249</v>
      </c>
      <c r="F38" s="30" t="s">
        <v>294</v>
      </c>
      <c r="G38" s="63" t="s">
        <v>295</v>
      </c>
      <c r="H38" s="63">
        <v>75240</v>
      </c>
      <c r="I38" s="63"/>
      <c r="J38" s="63">
        <v>75240</v>
      </c>
      <c r="K38" s="63"/>
      <c r="L38" s="63"/>
      <c r="M38" s="63"/>
      <c r="N38" s="63"/>
      <c r="O38" s="63"/>
      <c r="P38" s="63"/>
      <c r="Q38" s="63"/>
      <c r="R38" s="105"/>
      <c r="S38" s="101"/>
      <c r="T38" s="101"/>
      <c r="U38" s="101"/>
      <c r="V38" s="101"/>
      <c r="W38" s="101"/>
    </row>
    <row r="39" spans="1:23" ht="20.25" customHeight="1">
      <c r="A39" s="102" t="s">
        <v>231</v>
      </c>
      <c r="B39" s="101"/>
      <c r="C39" s="103" t="s">
        <v>296</v>
      </c>
      <c r="D39" s="30" t="s">
        <v>232</v>
      </c>
      <c r="E39" s="30" t="s">
        <v>233</v>
      </c>
      <c r="F39" s="30" t="s">
        <v>297</v>
      </c>
      <c r="G39" s="63" t="s">
        <v>296</v>
      </c>
      <c r="H39" s="63">
        <v>57720</v>
      </c>
      <c r="I39" s="63"/>
      <c r="J39" s="63">
        <v>57720</v>
      </c>
      <c r="K39" s="63"/>
      <c r="L39" s="63"/>
      <c r="M39" s="63"/>
      <c r="N39" s="63"/>
      <c r="O39" s="63"/>
      <c r="P39" s="63"/>
      <c r="Q39" s="63"/>
      <c r="R39" s="105"/>
      <c r="S39" s="101"/>
      <c r="T39" s="101"/>
      <c r="U39" s="101"/>
      <c r="V39" s="101"/>
      <c r="W39" s="101"/>
    </row>
    <row r="40" spans="1:23" ht="20.25" customHeight="1">
      <c r="A40" s="102" t="s">
        <v>231</v>
      </c>
      <c r="B40" s="101"/>
      <c r="C40" s="103" t="s">
        <v>296</v>
      </c>
      <c r="D40" s="30" t="s">
        <v>234</v>
      </c>
      <c r="E40" s="30" t="s">
        <v>235</v>
      </c>
      <c r="F40" s="30" t="s">
        <v>297</v>
      </c>
      <c r="G40" s="63" t="s">
        <v>296</v>
      </c>
      <c r="H40" s="63">
        <v>40560</v>
      </c>
      <c r="I40" s="63"/>
      <c r="J40" s="63">
        <v>40560</v>
      </c>
      <c r="K40" s="63"/>
      <c r="L40" s="63"/>
      <c r="M40" s="63"/>
      <c r="N40" s="63"/>
      <c r="O40" s="63"/>
      <c r="P40" s="63"/>
      <c r="Q40" s="63"/>
      <c r="R40" s="105"/>
      <c r="S40" s="101"/>
      <c r="T40" s="101"/>
      <c r="U40" s="101"/>
      <c r="V40" s="101"/>
      <c r="W40" s="101"/>
    </row>
    <row r="41" spans="1:23" ht="17.25" customHeight="1">
      <c r="A41" s="173" t="s">
        <v>137</v>
      </c>
      <c r="B41" s="174"/>
      <c r="C41" s="175"/>
      <c r="D41" s="175"/>
      <c r="E41" s="175"/>
      <c r="F41" s="175"/>
      <c r="G41" s="176"/>
      <c r="H41" s="63">
        <f>SUM(H9:H40)</f>
        <v>32954121</v>
      </c>
      <c r="I41" s="63"/>
      <c r="J41" s="63">
        <f>SUM(J9:J40)</f>
        <v>32954121</v>
      </c>
      <c r="K41" s="63"/>
      <c r="L41" s="63"/>
      <c r="M41" s="63"/>
      <c r="N41" s="63"/>
      <c r="O41" s="63"/>
      <c r="P41" s="63"/>
      <c r="Q41" s="63"/>
      <c r="R41" s="63"/>
      <c r="S41" s="100"/>
      <c r="T41" s="100"/>
      <c r="U41" s="100"/>
      <c r="V41" s="100"/>
      <c r="W41" s="100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41:G41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16" type="noConversion"/>
  <printOptions horizontalCentered="1"/>
  <pageMargins left="0.37" right="0.37" top="0.56000000000000005" bottom="0.56000000000000005" header="0.48" footer="0.48"/>
  <pageSetup paperSize="9" scale="2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9"/>
  <sheetViews>
    <sheetView showZeros="0" workbookViewId="0">
      <selection activeCell="D25" sqref="D25"/>
    </sheetView>
  </sheetViews>
  <sheetFormatPr defaultColWidth="9.125" defaultRowHeight="14.25" customHeight="1"/>
  <cols>
    <col min="1" max="1" width="23.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82"/>
      <c r="E1" s="1"/>
      <c r="F1" s="1"/>
      <c r="G1" s="1"/>
      <c r="H1" s="1"/>
      <c r="U1" s="82"/>
      <c r="W1" s="83" t="s">
        <v>165</v>
      </c>
    </row>
    <row r="2" spans="1:23" ht="46.5" customHeight="1">
      <c r="A2" s="182" t="s">
        <v>166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t="13.5" customHeight="1">
      <c r="A3" s="183" t="s">
        <v>228</v>
      </c>
      <c r="B3" s="198"/>
      <c r="C3" s="198"/>
      <c r="D3" s="198"/>
      <c r="E3" s="198"/>
      <c r="F3" s="198"/>
      <c r="G3" s="198"/>
      <c r="H3" s="198"/>
      <c r="I3" s="3"/>
      <c r="J3" s="3"/>
      <c r="K3" s="3"/>
      <c r="L3" s="3"/>
      <c r="M3" s="3"/>
      <c r="N3" s="3"/>
      <c r="O3" s="3"/>
      <c r="P3" s="3"/>
      <c r="Q3" s="3"/>
      <c r="U3" s="82"/>
      <c r="W3" s="73" t="s">
        <v>2</v>
      </c>
    </row>
    <row r="4" spans="1:23" ht="21.75" customHeight="1">
      <c r="A4" s="171" t="s">
        <v>167</v>
      </c>
      <c r="B4" s="192" t="s">
        <v>149</v>
      </c>
      <c r="C4" s="171" t="s">
        <v>150</v>
      </c>
      <c r="D4" s="171" t="s">
        <v>168</v>
      </c>
      <c r="E4" s="192" t="s">
        <v>151</v>
      </c>
      <c r="F4" s="192" t="s">
        <v>152</v>
      </c>
      <c r="G4" s="192" t="s">
        <v>153</v>
      </c>
      <c r="H4" s="192" t="s">
        <v>154</v>
      </c>
      <c r="I4" s="199" t="s">
        <v>56</v>
      </c>
      <c r="J4" s="188" t="s">
        <v>169</v>
      </c>
      <c r="K4" s="153"/>
      <c r="L4" s="153"/>
      <c r="M4" s="154"/>
      <c r="N4" s="188" t="s">
        <v>157</v>
      </c>
      <c r="O4" s="153"/>
      <c r="P4" s="154"/>
      <c r="Q4" s="192" t="s">
        <v>62</v>
      </c>
      <c r="R4" s="188" t="s">
        <v>63</v>
      </c>
      <c r="S4" s="153"/>
      <c r="T4" s="153"/>
      <c r="U4" s="153"/>
      <c r="V4" s="153"/>
      <c r="W4" s="154"/>
    </row>
    <row r="5" spans="1:23" ht="21.75" customHeight="1">
      <c r="A5" s="177"/>
      <c r="B5" s="178"/>
      <c r="C5" s="177"/>
      <c r="D5" s="177"/>
      <c r="E5" s="197"/>
      <c r="F5" s="197"/>
      <c r="G5" s="197"/>
      <c r="H5" s="197"/>
      <c r="I5" s="178"/>
      <c r="J5" s="194" t="s">
        <v>59</v>
      </c>
      <c r="K5" s="159"/>
      <c r="L5" s="192" t="s">
        <v>60</v>
      </c>
      <c r="M5" s="192" t="s">
        <v>61</v>
      </c>
      <c r="N5" s="192" t="s">
        <v>59</v>
      </c>
      <c r="O5" s="192" t="s">
        <v>60</v>
      </c>
      <c r="P5" s="192" t="s">
        <v>61</v>
      </c>
      <c r="Q5" s="197"/>
      <c r="R5" s="192" t="s">
        <v>58</v>
      </c>
      <c r="S5" s="192" t="s">
        <v>65</v>
      </c>
      <c r="T5" s="192" t="s">
        <v>163</v>
      </c>
      <c r="U5" s="192" t="s">
        <v>67</v>
      </c>
      <c r="V5" s="192" t="s">
        <v>68</v>
      </c>
      <c r="W5" s="192" t="s">
        <v>69</v>
      </c>
    </row>
    <row r="6" spans="1:23" ht="21" customHeight="1">
      <c r="A6" s="178"/>
      <c r="B6" s="178"/>
      <c r="C6" s="178"/>
      <c r="D6" s="178"/>
      <c r="E6" s="178"/>
      <c r="F6" s="178"/>
      <c r="G6" s="178"/>
      <c r="H6" s="178"/>
      <c r="I6" s="178"/>
      <c r="J6" s="195" t="s">
        <v>58</v>
      </c>
      <c r="K6" s="160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</row>
    <row r="7" spans="1:23" ht="39.75" customHeight="1">
      <c r="A7" s="172"/>
      <c r="B7" s="158"/>
      <c r="C7" s="172"/>
      <c r="D7" s="172"/>
      <c r="E7" s="193"/>
      <c r="F7" s="193"/>
      <c r="G7" s="193"/>
      <c r="H7" s="193"/>
      <c r="I7" s="158"/>
      <c r="J7" s="31" t="s">
        <v>58</v>
      </c>
      <c r="K7" s="31" t="s">
        <v>170</v>
      </c>
      <c r="L7" s="193"/>
      <c r="M7" s="193"/>
      <c r="N7" s="193"/>
      <c r="O7" s="193"/>
      <c r="P7" s="193"/>
      <c r="Q7" s="193"/>
      <c r="R7" s="193"/>
      <c r="S7" s="193"/>
      <c r="T7" s="193"/>
      <c r="U7" s="158"/>
      <c r="V7" s="193"/>
      <c r="W7" s="193"/>
    </row>
    <row r="8" spans="1:23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9">
        <v>21</v>
      </c>
      <c r="V8" s="15">
        <v>22</v>
      </c>
      <c r="W8" s="9">
        <v>23</v>
      </c>
    </row>
    <row r="9" spans="1:23" s="97" customFormat="1" ht="21.75" customHeight="1">
      <c r="A9" s="33" t="s">
        <v>266</v>
      </c>
      <c r="B9" s="33">
        <v>311</v>
      </c>
      <c r="C9" s="33" t="s">
        <v>252</v>
      </c>
      <c r="D9" s="33" t="s">
        <v>231</v>
      </c>
      <c r="E9" s="33" t="s">
        <v>234</v>
      </c>
      <c r="F9" s="33" t="s">
        <v>235</v>
      </c>
      <c r="G9" s="33" t="s">
        <v>253</v>
      </c>
      <c r="H9" s="33" t="s">
        <v>254</v>
      </c>
      <c r="I9" s="63">
        <v>1371987</v>
      </c>
      <c r="J9" s="63"/>
      <c r="K9" s="63"/>
      <c r="L9" s="63"/>
      <c r="M9" s="100"/>
      <c r="N9" s="63"/>
      <c r="O9" s="63"/>
      <c r="P9" s="63"/>
      <c r="Q9" s="63">
        <v>1371987</v>
      </c>
      <c r="R9" s="63"/>
      <c r="S9" s="63"/>
      <c r="T9" s="63"/>
      <c r="U9" s="63"/>
      <c r="V9" s="63"/>
      <c r="W9" s="63"/>
    </row>
    <row r="10" spans="1:23" s="97" customFormat="1" ht="21.75" customHeight="1">
      <c r="A10" s="33" t="s">
        <v>266</v>
      </c>
      <c r="B10" s="33">
        <v>311</v>
      </c>
      <c r="C10" s="33" t="s">
        <v>256</v>
      </c>
      <c r="D10" s="33" t="s">
        <v>231</v>
      </c>
      <c r="E10" s="33" t="s">
        <v>232</v>
      </c>
      <c r="F10" s="33" t="s">
        <v>233</v>
      </c>
      <c r="G10" s="33" t="s">
        <v>253</v>
      </c>
      <c r="H10" s="33" t="s">
        <v>254</v>
      </c>
      <c r="I10" s="63">
        <v>50</v>
      </c>
      <c r="J10" s="63"/>
      <c r="K10" s="63"/>
      <c r="L10" s="63"/>
      <c r="M10" s="100"/>
      <c r="N10" s="63"/>
      <c r="O10" s="63"/>
      <c r="P10" s="63"/>
      <c r="Q10" s="63"/>
      <c r="R10" s="63">
        <v>50</v>
      </c>
      <c r="S10" s="63"/>
      <c r="T10" s="63"/>
      <c r="U10" s="63"/>
      <c r="V10" s="63"/>
      <c r="W10" s="63">
        <v>50</v>
      </c>
    </row>
    <row r="11" spans="1:23" s="97" customFormat="1" ht="21.75" customHeight="1">
      <c r="A11" s="33" t="s">
        <v>266</v>
      </c>
      <c r="B11" s="33">
        <v>311</v>
      </c>
      <c r="C11" s="33" t="s">
        <v>257</v>
      </c>
      <c r="D11" s="33" t="s">
        <v>231</v>
      </c>
      <c r="E11" s="33" t="s">
        <v>232</v>
      </c>
      <c r="F11" s="33" t="s">
        <v>233</v>
      </c>
      <c r="G11" s="33" t="s">
        <v>258</v>
      </c>
      <c r="H11" s="33" t="s">
        <v>259</v>
      </c>
      <c r="I11" s="63">
        <v>502400</v>
      </c>
      <c r="J11" s="63"/>
      <c r="K11" s="63"/>
      <c r="L11" s="63"/>
      <c r="M11" s="100"/>
      <c r="N11" s="63"/>
      <c r="O11" s="63"/>
      <c r="P11" s="63"/>
      <c r="Q11" s="63"/>
      <c r="R11" s="63">
        <v>502400</v>
      </c>
      <c r="S11" s="63"/>
      <c r="T11" s="63"/>
      <c r="U11" s="63"/>
      <c r="V11" s="63"/>
      <c r="W11" s="63">
        <v>502400</v>
      </c>
    </row>
    <row r="12" spans="1:23" s="97" customFormat="1" ht="21.75" customHeight="1">
      <c r="A12" s="33" t="s">
        <v>267</v>
      </c>
      <c r="B12" s="33">
        <v>312</v>
      </c>
      <c r="C12" s="33" t="s">
        <v>260</v>
      </c>
      <c r="D12" s="33" t="s">
        <v>231</v>
      </c>
      <c r="E12" s="33" t="s">
        <v>232</v>
      </c>
      <c r="F12" s="33" t="s">
        <v>233</v>
      </c>
      <c r="G12" s="33" t="s">
        <v>253</v>
      </c>
      <c r="H12" s="33" t="s">
        <v>254</v>
      </c>
      <c r="I12" s="63">
        <v>74718.720000000001</v>
      </c>
      <c r="J12" s="63">
        <v>74718.720000000001</v>
      </c>
      <c r="K12" s="63">
        <v>74718.720000000001</v>
      </c>
      <c r="L12" s="63"/>
      <c r="M12" s="100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 s="97" customFormat="1" ht="21.75" customHeight="1">
      <c r="A13" s="33" t="s">
        <v>268</v>
      </c>
      <c r="B13" s="33">
        <v>311</v>
      </c>
      <c r="C13" s="33" t="s">
        <v>261</v>
      </c>
      <c r="D13" s="33" t="s">
        <v>231</v>
      </c>
      <c r="E13" s="33" t="s">
        <v>234</v>
      </c>
      <c r="F13" s="33" t="s">
        <v>235</v>
      </c>
      <c r="G13" s="33" t="s">
        <v>253</v>
      </c>
      <c r="H13" s="33" t="s">
        <v>254</v>
      </c>
      <c r="I13" s="63">
        <v>1893000</v>
      </c>
      <c r="J13" s="63">
        <v>1893000</v>
      </c>
      <c r="K13" s="63">
        <v>1893000</v>
      </c>
      <c r="L13" s="63"/>
      <c r="M13" s="100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 s="97" customFormat="1" ht="21.75" customHeight="1">
      <c r="A14" s="33" t="s">
        <v>268</v>
      </c>
      <c r="B14" s="33">
        <v>311</v>
      </c>
      <c r="C14" s="33" t="s">
        <v>261</v>
      </c>
      <c r="D14" s="33" t="s">
        <v>231</v>
      </c>
      <c r="E14" s="33" t="s">
        <v>238</v>
      </c>
      <c r="F14" s="33" t="s">
        <v>239</v>
      </c>
      <c r="G14" s="33" t="s">
        <v>262</v>
      </c>
      <c r="H14" s="33" t="s">
        <v>263</v>
      </c>
      <c r="I14" s="63">
        <v>55800</v>
      </c>
      <c r="J14" s="63">
        <v>55800</v>
      </c>
      <c r="K14" s="63">
        <v>55800</v>
      </c>
      <c r="L14" s="63"/>
      <c r="M14" s="100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 s="97" customFormat="1" ht="21.75" customHeight="1">
      <c r="A15" s="33" t="s">
        <v>266</v>
      </c>
      <c r="B15" s="33">
        <v>311</v>
      </c>
      <c r="C15" s="33" t="s">
        <v>261</v>
      </c>
      <c r="D15" s="33" t="s">
        <v>231</v>
      </c>
      <c r="E15" s="33" t="s">
        <v>232</v>
      </c>
      <c r="F15" s="33" t="s">
        <v>233</v>
      </c>
      <c r="G15" s="33" t="s">
        <v>253</v>
      </c>
      <c r="H15" s="33" t="s">
        <v>254</v>
      </c>
      <c r="I15" s="63">
        <v>217350</v>
      </c>
      <c r="J15" s="63">
        <v>217350</v>
      </c>
      <c r="K15" s="63">
        <v>217350</v>
      </c>
      <c r="L15" s="63"/>
      <c r="M15" s="10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s="97" customFormat="1" ht="21.75" customHeight="1">
      <c r="A16" s="33" t="s">
        <v>268</v>
      </c>
      <c r="B16" s="33">
        <v>311</v>
      </c>
      <c r="C16" s="33" t="s">
        <v>261</v>
      </c>
      <c r="D16" s="33" t="s">
        <v>231</v>
      </c>
      <c r="E16" s="33" t="s">
        <v>236</v>
      </c>
      <c r="F16" s="33" t="s">
        <v>237</v>
      </c>
      <c r="G16" s="33" t="s">
        <v>264</v>
      </c>
      <c r="H16" s="33" t="s">
        <v>265</v>
      </c>
      <c r="I16" s="63">
        <v>45486</v>
      </c>
      <c r="J16" s="63">
        <v>45486</v>
      </c>
      <c r="K16" s="63">
        <v>45486</v>
      </c>
      <c r="L16" s="63"/>
      <c r="M16" s="100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ht="18.75" customHeight="1">
      <c r="A17" s="173" t="s">
        <v>137</v>
      </c>
      <c r="B17" s="196"/>
      <c r="C17" s="196"/>
      <c r="D17" s="196"/>
      <c r="E17" s="196"/>
      <c r="F17" s="196"/>
      <c r="G17" s="196"/>
      <c r="H17" s="137"/>
      <c r="I17" s="63">
        <f>SUM(I9:I16)</f>
        <v>4160791.7199999997</v>
      </c>
      <c r="J17" s="63">
        <f>SUM(J9:J16)</f>
        <v>2286354.7199999997</v>
      </c>
      <c r="K17" s="63">
        <v>2286354.7199999997</v>
      </c>
      <c r="L17" s="63"/>
      <c r="M17" s="63">
        <f>SUM(M9:M16)</f>
        <v>0</v>
      </c>
      <c r="N17" s="63">
        <f>SUM(N9:N16)</f>
        <v>0</v>
      </c>
      <c r="O17" s="63"/>
      <c r="P17" s="63"/>
      <c r="Q17" s="63">
        <f>SUM(Q9:Q16)</f>
        <v>1371987</v>
      </c>
      <c r="R17" s="63">
        <f>SUM(R10:R16)</f>
        <v>502450</v>
      </c>
      <c r="S17" s="63"/>
      <c r="T17" s="63"/>
      <c r="U17" s="63"/>
      <c r="V17" s="63"/>
      <c r="W17" s="63">
        <f>SUM(W10:W16)</f>
        <v>502450</v>
      </c>
    </row>
    <row r="19" spans="1:23" ht="14.25" customHeight="1">
      <c r="J19" s="108"/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7:H17"/>
    <mergeCell ref="A4:A7"/>
    <mergeCell ref="B4:B7"/>
    <mergeCell ref="C4:C7"/>
    <mergeCell ref="D4:D7"/>
    <mergeCell ref="E4:E7"/>
    <mergeCell ref="F4:F7"/>
    <mergeCell ref="G4:G7"/>
    <mergeCell ref="H4:H7"/>
  </mergeCells>
  <phoneticPr fontId="16" type="noConversion"/>
  <printOptions horizontalCentered="1"/>
  <pageMargins left="0.37" right="0.37" top="0.56000000000000005" bottom="0.56000000000000005" header="0.48" footer="0.48"/>
  <pageSetup paperSize="9" scale="3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4"/>
  <sheetViews>
    <sheetView showZeros="0" workbookViewId="0">
      <selection activeCell="C19" sqref="C1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23" ht="18" customHeight="1">
      <c r="J1" s="2" t="s">
        <v>171</v>
      </c>
    </row>
    <row r="2" spans="1:23" ht="39.75" customHeight="1">
      <c r="A2" s="200" t="s">
        <v>172</v>
      </c>
      <c r="B2" s="182"/>
      <c r="C2" s="182"/>
      <c r="D2" s="182"/>
      <c r="E2" s="182"/>
      <c r="F2" s="181"/>
      <c r="G2" s="182"/>
      <c r="H2" s="181"/>
      <c r="I2" s="181"/>
      <c r="J2" s="182"/>
    </row>
    <row r="3" spans="1:23" ht="17.25" customHeight="1">
      <c r="A3" s="183" t="s">
        <v>228</v>
      </c>
      <c r="B3" s="113"/>
      <c r="C3" s="113"/>
      <c r="D3" s="113"/>
      <c r="E3" s="113"/>
      <c r="F3" s="113"/>
      <c r="G3" s="113"/>
      <c r="H3" s="113"/>
    </row>
    <row r="4" spans="1:23" ht="44.25" customHeight="1">
      <c r="A4" s="31" t="s">
        <v>173</v>
      </c>
      <c r="B4" s="31" t="s">
        <v>174</v>
      </c>
      <c r="C4" s="31" t="s">
        <v>175</v>
      </c>
      <c r="D4" s="31" t="s">
        <v>176</v>
      </c>
      <c r="E4" s="31" t="s">
        <v>177</v>
      </c>
      <c r="F4" s="32" t="s">
        <v>178</v>
      </c>
      <c r="G4" s="31" t="s">
        <v>179</v>
      </c>
      <c r="H4" s="32" t="s">
        <v>180</v>
      </c>
      <c r="I4" s="32" t="s">
        <v>181</v>
      </c>
      <c r="J4" s="31" t="s">
        <v>182</v>
      </c>
    </row>
    <row r="5" spans="1:23" ht="18.75" customHeight="1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15">
        <v>6</v>
      </c>
      <c r="G5" s="81">
        <v>7</v>
      </c>
      <c r="H5" s="15">
        <v>8</v>
      </c>
      <c r="I5" s="15">
        <v>9</v>
      </c>
      <c r="J5" s="81">
        <v>10</v>
      </c>
    </row>
    <row r="6" spans="1:23" s="97" customFormat="1" ht="21.75" customHeight="1">
      <c r="A6" s="253" t="s">
        <v>378</v>
      </c>
      <c r="B6" s="33" t="s">
        <v>342</v>
      </c>
      <c r="C6" s="33" t="s">
        <v>343</v>
      </c>
      <c r="D6" s="33" t="s">
        <v>344</v>
      </c>
      <c r="E6" s="33" t="s">
        <v>345</v>
      </c>
      <c r="F6" s="33" t="s">
        <v>346</v>
      </c>
      <c r="G6" s="33" t="s">
        <v>345</v>
      </c>
      <c r="H6" s="33" t="s">
        <v>300</v>
      </c>
      <c r="I6" s="63" t="s">
        <v>347</v>
      </c>
      <c r="J6" s="63" t="s">
        <v>256</v>
      </c>
      <c r="K6" s="63"/>
      <c r="L6" s="63"/>
      <c r="M6" s="100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 s="97" customFormat="1" ht="21.75" customHeight="1">
      <c r="A7" s="254"/>
      <c r="B7" s="33" t="s">
        <v>342</v>
      </c>
      <c r="C7" s="33" t="s">
        <v>348</v>
      </c>
      <c r="D7" s="33" t="s">
        <v>349</v>
      </c>
      <c r="E7" s="33" t="s">
        <v>345</v>
      </c>
      <c r="F7" s="33" t="s">
        <v>346</v>
      </c>
      <c r="G7" s="33" t="s">
        <v>345</v>
      </c>
      <c r="H7" s="33" t="s">
        <v>300</v>
      </c>
      <c r="I7" s="63" t="s">
        <v>347</v>
      </c>
      <c r="J7" s="63" t="s">
        <v>256</v>
      </c>
      <c r="K7" s="63"/>
      <c r="L7" s="63"/>
      <c r="M7" s="100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s="97" customFormat="1" ht="21.75" customHeight="1">
      <c r="A8" s="255"/>
      <c r="B8" s="33" t="s">
        <v>342</v>
      </c>
      <c r="C8" s="33" t="s">
        <v>350</v>
      </c>
      <c r="D8" s="33" t="s">
        <v>351</v>
      </c>
      <c r="E8" s="33" t="s">
        <v>352</v>
      </c>
      <c r="F8" s="33" t="s">
        <v>346</v>
      </c>
      <c r="G8" s="33" t="s">
        <v>352</v>
      </c>
      <c r="H8" s="33" t="s">
        <v>300</v>
      </c>
      <c r="I8" s="63" t="s">
        <v>347</v>
      </c>
      <c r="J8" s="63" t="s">
        <v>352</v>
      </c>
      <c r="K8" s="63"/>
      <c r="L8" s="63"/>
      <c r="M8" s="100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 s="97" customFormat="1" ht="21.75" customHeight="1">
      <c r="A9" s="253" t="s">
        <v>379</v>
      </c>
      <c r="B9" s="33" t="s">
        <v>353</v>
      </c>
      <c r="C9" s="33" t="s">
        <v>343</v>
      </c>
      <c r="D9" s="33" t="s">
        <v>344</v>
      </c>
      <c r="E9" s="33" t="s">
        <v>354</v>
      </c>
      <c r="F9" s="33" t="s">
        <v>346</v>
      </c>
      <c r="G9" s="33" t="s">
        <v>355</v>
      </c>
      <c r="H9" s="33" t="s">
        <v>356</v>
      </c>
      <c r="I9" s="63" t="s">
        <v>347</v>
      </c>
      <c r="J9" s="63" t="s">
        <v>357</v>
      </c>
      <c r="K9" s="63"/>
      <c r="L9" s="63"/>
      <c r="M9" s="100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 s="97" customFormat="1" ht="21.75" customHeight="1">
      <c r="A10" s="254"/>
      <c r="B10" s="33" t="s">
        <v>353</v>
      </c>
      <c r="C10" s="33" t="s">
        <v>348</v>
      </c>
      <c r="D10" s="33" t="s">
        <v>349</v>
      </c>
      <c r="E10" s="33" t="s">
        <v>358</v>
      </c>
      <c r="F10" s="33" t="s">
        <v>359</v>
      </c>
      <c r="G10" s="33" t="s">
        <v>360</v>
      </c>
      <c r="H10" s="33" t="s">
        <v>361</v>
      </c>
      <c r="I10" s="63" t="s">
        <v>362</v>
      </c>
      <c r="J10" s="63" t="s">
        <v>363</v>
      </c>
      <c r="K10" s="63"/>
      <c r="L10" s="63"/>
      <c r="M10" s="100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 s="97" customFormat="1" ht="21.75" customHeight="1">
      <c r="A11" s="255"/>
      <c r="B11" s="33" t="s">
        <v>353</v>
      </c>
      <c r="C11" s="33" t="s">
        <v>350</v>
      </c>
      <c r="D11" s="33" t="s">
        <v>351</v>
      </c>
      <c r="E11" s="33" t="s">
        <v>358</v>
      </c>
      <c r="F11" s="33" t="s">
        <v>359</v>
      </c>
      <c r="G11" s="33" t="s">
        <v>364</v>
      </c>
      <c r="H11" s="33" t="s">
        <v>361</v>
      </c>
      <c r="I11" s="63" t="s">
        <v>347</v>
      </c>
      <c r="J11" s="63" t="s">
        <v>363</v>
      </c>
      <c r="K11" s="63"/>
      <c r="L11" s="63"/>
      <c r="M11" s="100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1:23" s="97" customFormat="1" ht="21.75" customHeight="1">
      <c r="A12" s="253" t="s">
        <v>380</v>
      </c>
      <c r="B12" s="33" t="s">
        <v>365</v>
      </c>
      <c r="C12" s="33" t="s">
        <v>343</v>
      </c>
      <c r="D12" s="33" t="s">
        <v>344</v>
      </c>
      <c r="E12" s="33" t="s">
        <v>366</v>
      </c>
      <c r="F12" s="33" t="s">
        <v>346</v>
      </c>
      <c r="G12" s="33" t="s">
        <v>367</v>
      </c>
      <c r="H12" s="33" t="s">
        <v>356</v>
      </c>
      <c r="I12" s="63" t="s">
        <v>347</v>
      </c>
      <c r="J12" s="63" t="s">
        <v>368</v>
      </c>
      <c r="K12" s="63"/>
      <c r="L12" s="63"/>
      <c r="M12" s="100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 s="97" customFormat="1" ht="21.75" customHeight="1">
      <c r="A13" s="254"/>
      <c r="B13" s="33" t="s">
        <v>365</v>
      </c>
      <c r="C13" s="33" t="s">
        <v>348</v>
      </c>
      <c r="D13" s="33" t="s">
        <v>349</v>
      </c>
      <c r="E13" s="33" t="s">
        <v>369</v>
      </c>
      <c r="F13" s="33" t="s">
        <v>359</v>
      </c>
      <c r="G13" s="33" t="s">
        <v>360</v>
      </c>
      <c r="H13" s="33" t="s">
        <v>361</v>
      </c>
      <c r="I13" s="63" t="s">
        <v>362</v>
      </c>
      <c r="J13" s="63" t="s">
        <v>370</v>
      </c>
      <c r="K13" s="63"/>
      <c r="L13" s="63"/>
      <c r="M13" s="100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 s="97" customFormat="1" ht="21.75" customHeight="1">
      <c r="A14" s="255"/>
      <c r="B14" s="33" t="s">
        <v>365</v>
      </c>
      <c r="C14" s="33" t="s">
        <v>350</v>
      </c>
      <c r="D14" s="33" t="s">
        <v>351</v>
      </c>
      <c r="E14" s="33" t="s">
        <v>371</v>
      </c>
      <c r="F14" s="33" t="s">
        <v>359</v>
      </c>
      <c r="G14" s="33" t="s">
        <v>364</v>
      </c>
      <c r="H14" s="33" t="s">
        <v>361</v>
      </c>
      <c r="I14" s="63" t="s">
        <v>347</v>
      </c>
      <c r="J14" s="63" t="s">
        <v>372</v>
      </c>
      <c r="K14" s="63"/>
      <c r="L14" s="63"/>
      <c r="M14" s="100"/>
      <c r="N14" s="63"/>
      <c r="O14" s="63"/>
      <c r="P14" s="63"/>
      <c r="Q14" s="63"/>
      <c r="R14" s="63"/>
      <c r="S14" s="63"/>
      <c r="T14" s="63"/>
      <c r="U14" s="63"/>
      <c r="V14" s="63"/>
      <c r="W14" s="63"/>
    </row>
  </sheetData>
  <mergeCells count="5">
    <mergeCell ref="A2:J2"/>
    <mergeCell ref="A3:H3"/>
    <mergeCell ref="A12:A14"/>
    <mergeCell ref="A9:A11"/>
    <mergeCell ref="A6:A8"/>
  </mergeCells>
  <phoneticPr fontId="16" type="noConversion"/>
  <printOptions horizontalCentered="1"/>
  <pageMargins left="0.96" right="0.96" top="0.72" bottom="0.72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2026-02-03T07:40:00Z</dcterms:created>
  <dcterms:modified xsi:type="dcterms:W3CDTF">2026-04-02T00:49:49Z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</Properties>
</file>