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<sst xmlns="http://schemas.openxmlformats.org/spreadsheetml/2006/main" count="1987" uniqueCount="568">
  <si>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</si>
  <si>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</si>
  <si>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</si>
  <si>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</si>
  <si>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</si>
  <si>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</si>
  <si>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</si>
  <si>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</si>
  <si>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</si>
  <si>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</si>
  <si>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</si>
  <si>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</si>
  <si>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</si>
  <si>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</si>
  <si>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</si>
  <si>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</si>
  <si>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</si>
  <si>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</si>
  <si>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</si>
  <si>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</si>
  <si>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</si>
  <si>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</si>
  <si>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</si>
  <si>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</si>
  <si>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</si>
  <si>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</si>
  <si>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</si>
  <si>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</si>
  <si>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</si>
  <si>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</si>
  <si>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</si>
  <si>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</si>
  <si>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</si>
  <si>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</si>
  <si>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</si>
  <si>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</si>
  <si>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</si>
  <si>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</si>
  <si>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</si>
  <si>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</si>
  <si>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</si>
  <si>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</si>
  <si>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</si>
  <si>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</si>
  <si>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</si>
  <si>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</si>
  <si>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</si>
  <si>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</si>
  <si>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</si>
  <si>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</si>
  <si>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</si>
  <si>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</si>
  <si>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</si>
  <si>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</si>
  <si>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</si>
  <si>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</si>
  <si>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</si>
  <si>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</si>
  <si>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</si>
  <si>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</si>
  <si>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</si>
  <si>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</si>
  <si>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</si>
  <si>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</si>
  <si>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</si>
  <si>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</si>
  <si>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</si>
  <si>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</si>
  <si>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</si>
  <si>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131001</t>
  </si>
  <si>
    <t>昆明市官渡区卫生健康局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</si>
  <si>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</si>
  <si>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</si>
  <si>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</si>
  <si>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</si>
  <si>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</si>
  <si>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</si>
  <si>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</si>
  <si>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</si>
  <si>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</si>
  <si>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</si>
  <si>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</si>
  <si>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</si>
  <si>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</si>
  <si>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</si>
  <si>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</si>
  <si>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</si>
  <si>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</si>
  <si>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</si>
  <si>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</si>
  <si>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</si>
  <si>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</si>
  <si>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</si>
  <si>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</si>
  <si>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</si>
  <si>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</si>
  <si>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</si>
  <si>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</si>
  <si>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</si>
  <si>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</si>
  <si>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</si>
  <si>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</si>
  <si>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</si>
  <si>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</si>
  <si>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</si>
  <si>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</si>
  <si>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</si>
  <si>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</si>
  <si>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</si>
  <si>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</si>
  <si>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</si>
  <si>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</si>
  <si>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</si>
  <si>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</si>
  <si>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</si>
  <si>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21004</t>
  </si>
  <si>
    <t>公共卫生</t>
  </si>
  <si>
    <t>2100407</t>
  </si>
  <si>
    <t>其他专业公共卫生机构</t>
  </si>
  <si>
    <t>2100410</t>
  </si>
  <si>
    <t>突发公共卫生事件应急处置</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</si>
  <si>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</si>
  <si>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</si>
  <si>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</si>
  <si>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</si>
  <si>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</si>
  <si>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</si>
  <si>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</si>
  <si>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</si>
  <si>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</si>
  <si>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</si>
  <si>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</si>
  <si>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</si>
  <si>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</si>
  <si>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</si>
  <si>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</si>
  <si>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</si>
  <si>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</si>
  <si>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</si>
  <si>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</si>
  <si>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</si>
  <si>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</si>
  <si>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</si>
  <si>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</si>
  <si>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</si>
  <si>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</si>
  <si>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</si>
  <si>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</si>
  <si>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</si>
  <si>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</si>
  <si>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</si>
  <si>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</si>
  <si>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</si>
  <si>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</si>
  <si>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</si>
  <si>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</si>
  <si>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</si>
  <si>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</si>
  <si>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</si>
  <si>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</si>
  <si>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</si>
  <si>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</si>
  <si>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</si>
  <si>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</si>
  <si>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</si>
  <si>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</si>
  <si>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</si>
  <si>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</si>
  <si>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</si>
  <si>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</si>
  <si>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</si>
  <si>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</si>
  <si>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</si>
  <si>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</si>
  <si>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</si>
  <si>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</si>
  <si>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</si>
  <si>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</si>
  <si>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</si>
  <si>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</si>
  <si>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</si>
  <si>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</si>
  <si>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</si>
  <si>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20807</t>
  </si>
  <si>
    <t>就业补助</t>
  </si>
  <si>
    <t>2080705</t>
  </si>
  <si>
    <t>公益性岗位补贴</t>
  </si>
  <si>
    <t>21003</t>
  </si>
  <si>
    <t>基层医疗卫生机构</t>
  </si>
  <si>
    <t>2100399</t>
  </si>
  <si>
    <t>其他基层医疗卫生机构支出</t>
  </si>
  <si>
    <t>2100408</t>
  </si>
  <si>
    <t>基本公共卫生服务</t>
  </si>
  <si>
    <t>2100409</t>
  </si>
  <si>
    <t>重大公共卫生服务</t>
  </si>
  <si>
    <t>21019</t>
  </si>
  <si>
    <t>育幼服务</t>
  </si>
  <si>
    <t>2101999</t>
  </si>
  <si>
    <t>其他育幼服务支出</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</si>
  <si>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</si>
  <si>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</si>
  <si>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</si>
  <si>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</si>
  <si>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</si>
  <si>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</si>
  <si>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</si>
  <si>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</si>
  <si>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</si>
  <si>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</si>
  <si>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</si>
  <si>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</si>
  <si>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</si>
  <si>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</si>
  <si>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</si>
  <si>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</si>
  <si>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</si>
  <si>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</si>
  <si>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</si>
  <si>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</si>
  <si>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</si>
  <si>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</si>
  <si>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</si>
  <si>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</si>
  <si>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</si>
  <si>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</si>
  <si>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</si>
  <si>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530111210000000002653</t>
  </si>
  <si>
    <t>行政人员工资支出</t>
  </si>
  <si>
    <t>30101</t>
  </si>
  <si>
    <t>基本工资</t>
  </si>
  <si>
    <t>30102</t>
  </si>
  <si>
    <t>津贴补贴</t>
  </si>
  <si>
    <t>30103</t>
  </si>
  <si>
    <t>奖金</t>
  </si>
  <si>
    <t>530111210000000002655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</si>
  <si>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</si>
  <si>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</si>
  <si>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</si>
  <si>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</si>
  <si>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</si>
  <si>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</si>
  <si>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</si>
  <si>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</si>
  <si>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</si>
  <si>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</si>
  <si>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</si>
  <si>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530111210000000002656</t>
  </si>
  <si>
    <t>30113</t>
  </si>
  <si>
    <t>530111210000000002660</t>
  </si>
  <si>
    <t>公务交通补贴</t>
  </si>
  <si>
    <t>30239</t>
  </si>
  <si>
    <t>其他交通费用</t>
  </si>
  <si>
    <t>530111210000000002661</t>
  </si>
  <si>
    <t>工会经费</t>
  </si>
  <si>
    <t>30228</t>
  </si>
  <si>
    <t>530111210000000002662</t>
  </si>
  <si>
    <t>一般公用支出</t>
  </si>
  <si>
    <t>30201</t>
  </si>
  <si>
    <t>办公费</t>
  </si>
  <si>
    <t>30205</t>
  </si>
  <si>
    <t>水费</t>
  </si>
  <si>
    <t>30207</t>
  </si>
  <si>
    <t>邮电费</t>
  </si>
  <si>
    <t>30211</t>
  </si>
  <si>
    <t>差旅费</t>
  </si>
  <si>
    <t>30216</t>
  </si>
  <si>
    <t>培训费</t>
  </si>
  <si>
    <t>30299</t>
  </si>
  <si>
    <t>其他商品和服务支出</t>
  </si>
  <si>
    <t>530111231100001504334</t>
  </si>
  <si>
    <t>行政人员绩效奖励</t>
  </si>
  <si>
    <t>530111231100001504335</t>
  </si>
  <si>
    <t>离退休人员支出</t>
  </si>
  <si>
    <t>30305</t>
  </si>
  <si>
    <t>生活补助</t>
  </si>
  <si>
    <t>530111241100002097662</t>
  </si>
  <si>
    <t>离退休干部走访慰问经费</t>
  </si>
  <si>
    <t>530111251100003609885</t>
  </si>
  <si>
    <t>行政人员公共交通专项经费</t>
  </si>
  <si>
    <t>530111251100003655395</t>
  </si>
  <si>
    <t>事业人员工资支出</t>
  </si>
  <si>
    <t>30107</t>
  </si>
  <si>
    <t>绩效工资</t>
  </si>
  <si>
    <t>530111251100003655396</t>
  </si>
  <si>
    <t>事业人员绩效奖励</t>
  </si>
  <si>
    <t>530111251100003655397</t>
  </si>
  <si>
    <t>事业人员公共交通专项经费</t>
  </si>
  <si>
    <t>预算05-1表</t>
  </si>
  <si>
    <t>项目分类</t>
  </si>
  <si>
    <t>项目单位</t>
  </si>
  <si>
    <t>经济科目编码</t>
  </si>
  <si>
    <t>经济科目名称</t>
  </si>
  <si>
    <t>本年拨款</t>
  </si>
  <si>
    <t>其中：本次下达</t>
  </si>
  <si>
    <t>专项业务类</t>
  </si>
  <si>
    <t>530111210000000005006</t>
  </si>
  <si>
    <t>官渡区7个专项行动办公室专项经费</t>
  </si>
  <si>
    <t>530111221100000905817</t>
  </si>
  <si>
    <t>基本药物制度省级结算补助资金</t>
  </si>
  <si>
    <t>530111251100004105915</t>
  </si>
  <si>
    <t>2025年生育支持项目省级补助资金</t>
  </si>
  <si>
    <t>30309</t>
  </si>
  <si>
    <t>奖励金</t>
  </si>
  <si>
    <t>530111251100004231781</t>
  </si>
  <si>
    <t>2025年基本药物制度中央补助资金</t>
  </si>
  <si>
    <t>530111251100004470411</t>
  </si>
  <si>
    <t>2025年基本公共卫生服务项目中央结算补助资金</t>
  </si>
  <si>
    <t>530111251100004722702</t>
  </si>
  <si>
    <t>2025年重大公共卫生服务结算补助资金</t>
  </si>
  <si>
    <t>530111261100004952769</t>
  </si>
  <si>
    <t>病原微生物实验室安全工作经费</t>
  </si>
  <si>
    <t>30226</t>
  </si>
  <si>
    <t>劳务费</t>
  </si>
  <si>
    <t>民生类</t>
  </si>
  <si>
    <t>530111210000000003045</t>
  </si>
  <si>
    <t>计划生育奖优免补区级配套经费</t>
  </si>
  <si>
    <t>530111210000000003349</t>
  </si>
  <si>
    <t>艾滋病防治区级工作经费</t>
  </si>
  <si>
    <t>530111231100001626812</t>
  </si>
  <si>
    <t>全国计划生育特别扶助区级资金</t>
  </si>
  <si>
    <t>530111231100001691144</t>
  </si>
  <si>
    <t>新冠疫情防控补助经费</t>
  </si>
  <si>
    <t>530111251100004106942</t>
  </si>
  <si>
    <t>2025年计划生育中央转移支付资金</t>
  </si>
  <si>
    <t>530111251100004176690</t>
  </si>
  <si>
    <t>2025年计划生育奖优免补及优化生育市级补助资金</t>
  </si>
  <si>
    <t>530111251100004443516</t>
  </si>
  <si>
    <t>2025年第二批公益性岗位补贴经费</t>
  </si>
  <si>
    <t>530111251100004619946</t>
  </si>
  <si>
    <t>2025年育儿补贴中央补助资金</t>
  </si>
  <si>
    <t>530111251100004732209</t>
  </si>
  <si>
    <t>2025年计划生育家庭奖励与扶助省级结算补助资金</t>
  </si>
  <si>
    <t>530111251100004756917</t>
  </si>
  <si>
    <t>2025年生育支持项目省级补助结算资金</t>
  </si>
  <si>
    <t>530111251100004761659</t>
  </si>
  <si>
    <t>2025年基本公共卫生项目省级结算补助资金</t>
  </si>
  <si>
    <t>530111251100004761754</t>
  </si>
  <si>
    <t>2025年基本公共卫生服务项目市级结算补助资金</t>
  </si>
  <si>
    <t>530111261100005037295</t>
  </si>
  <si>
    <t>计划生育区级配套经费（保民生部分）资金</t>
  </si>
  <si>
    <t>事业发展类</t>
  </si>
  <si>
    <t>530111210000000004199</t>
  </si>
  <si>
    <t>干部保健经费</t>
  </si>
  <si>
    <t>530111210000000004876</t>
  </si>
  <si>
    <t>办公设备购置经费</t>
  </si>
  <si>
    <t>31002</t>
  </si>
  <si>
    <t>办公设备购置</t>
  </si>
  <si>
    <t>530111221100000237800</t>
  </si>
  <si>
    <t>业务工作经费</t>
  </si>
  <si>
    <t>530111251100004143696</t>
  </si>
  <si>
    <t>2025年第一批医疗卫生事业高质量发展三年行动计划资金</t>
  </si>
  <si>
    <t>预算05-2表</t>
  </si>
  <si>
    <t>项目年度绩效目标</t>
  </si>
  <si>
    <t>一级指标</t>
  </si>
  <si>
    <t>二级指标</t>
  </si>
  <si>
    <t>三级指标</t>
  </si>
  <si>
    <t>指标性质</t>
  </si>
  <si>
    <t>指标值</t>
  </si>
  <si>
    <t>度量单位</t>
  </si>
  <si>
    <t>指标属性</t>
  </si>
  <si>
    <t>指标内容</t>
  </si>
  <si>
    <t>目标1：实施农村计划生育家庭奖励扶助制度，解决农村独生子女家庭的养老问题，提高部分计生家庭的发展能力，实施计划生育家庭特别扶助制度，缓解计划生育困难家庭在生产、生活、医疗和养老等方面的困难，为探索如何加大对“失独”家庭的保障进行了有益的探索，保障和改善民生，促进社会和谐与稳定，调整完善计划生育投入机制，支持建立较为完善的计划生育服务管理制度和家庭发展支持体系，推动人口计划生育工作由控制人口数量为主向调控总量、提升素质和促进人口长期均衡发展。目标2：对应享受奖励与扶助（包括“奖励与扶助制度”、“特别扶助制度”、一次性抚慰金、一次性奖励金、奖学金、城乡居民基本医疗保险个人参保费用）政策的人员，全部进行资格认定，并建立完善基本的信息档案，做到及时发放奖励与扶助资金。</t>
  </si>
  <si>
    <t>产出指标</t>
  </si>
  <si>
    <t>数量指标</t>
  </si>
  <si>
    <t>奖励扶助对象建档</t>
  </si>
  <si>
    <t>=</t>
  </si>
  <si>
    <t>100</t>
  </si>
  <si>
    <t>%</t>
  </si>
  <si>
    <t>定量指标</t>
  </si>
  <si>
    <t>国家、省、市、区任务</t>
  </si>
  <si>
    <t>效益指标</t>
  </si>
  <si>
    <t>社会效益</t>
  </si>
  <si>
    <t>符合条件申报对象覆盖率</t>
  </si>
  <si>
    <t>通过实施计划生育奖优免补政策，到达利国利民，服务民生</t>
  </si>
  <si>
    <t>年</t>
  </si>
  <si>
    <t>满意度指标</t>
  </si>
  <si>
    <t>服务对象满意度</t>
  </si>
  <si>
    <t>奖励对象满意度</t>
  </si>
  <si>
    <t>&gt;=</t>
  </si>
  <si>
    <t>90</t>
  </si>
  <si>
    <t>第一季度：安排部署2026年扩大检测、感染者管理、行为干预等工作，组织各街道采取多种方式对辖区居民和流动人口开展宣传并动员检测，最大限度发现艾滋病病毒感染者和病人。
第二季度：按照市级2026年防艾工作目标责任书要求，明确职责和任务，按照任务目标要求各部门开展宣传教育、动员检测、行为干预、感染者管理、示范区创建等工作，积极动员感染者进行治疗，提高治疗率，延长感染者寿命。
第三季度：在全区大力开展扩大检测工作，组织各成员单位对辖区居民、建筑工人、职业学院学生等开展检测，提高检测率。
第四季度：各项指标进行冲刺，达省市级责任目标要求，力争实现市级提出的“三个92％”和全省新发感染率整体下降的目标。</t>
  </si>
  <si>
    <t>宣传教育</t>
  </si>
  <si>
    <t>群众对防艾工作满意度≥80%；城镇居民、农村居民、学生、农民工</t>
  </si>
  <si>
    <t>省、市、区任务指标</t>
  </si>
  <si>
    <t>行为干预</t>
  </si>
  <si>
    <t>暗娼干预乡镇覆盖率达30% ；阳性暗娼信息通报率达100%。</t>
  </si>
  <si>
    <t>监测检测</t>
  </si>
  <si>
    <t>检测率</t>
  </si>
  <si>
    <t>各级医疗卫生机构按要求开展HIV监测检测工作，检测人数占当地常驻人口比例达到60%以上暗娼、男男性行为人群、性病就诊者及接触者检测覆盖率达90%以上，吸毒人群、HIV/AIDS阴性配偶/固定性伴检测覆盖率达92%以上。</t>
  </si>
  <si>
    <t>质量指标</t>
  </si>
  <si>
    <t>感染者管理</t>
  </si>
  <si>
    <t>累计报告的感染者和病人CD4检测率达90%以上；配偶/固定性伴检测率达90%以上；结核病检查率达95%以上；新报告感染者和病人抗病毒治疗成功转介率达95%以上；新报告感染者和病人溯源检测比例达15%以上；完成县区咨询和感染者网络专家建设，按要求完成培训，培训率及合格率达95%以上。</t>
  </si>
  <si>
    <t>临床治疗访</t>
  </si>
  <si>
    <t>治疗有效率</t>
  </si>
  <si>
    <t>抗病毒治疗比例达90%以上，治疗有效率达90%以上。抗病毒治疗病人病毒载量检测率不低于90%，病毒治疗病人CD4检测比例不低于90%，当年检测病毒载量的病人中病毒抑制率（即病毒载量低于最低检测值的比例）不低于80%</t>
  </si>
  <si>
    <t>母婴阻断、推套防艾工作</t>
  </si>
  <si>
    <t>阻断率</t>
  </si>
  <si>
    <t>母婴阻断：消除母婴艾滋病、梅毒、乙肝传播工作。推套防艾：在辖区内的宾馆、酒店、饭店、旅馆、招待所、路边小旅店等提供住宿的场所安全套摆放率达100%；按时规范报送安全套管理的相关信息报表。</t>
  </si>
  <si>
    <t>社区综合防治</t>
  </si>
  <si>
    <t>防治工作</t>
  </si>
  <si>
    <t>继续全面推广以家庭为基础、社区为依托、专业技术机构为指导的艾滋病综合防治模式，把各项防艾措施有效融入街道、居委会的常规工作之中，组织开展流动人口、老年人、暗娼等重点人群的综合防治工作。</t>
  </si>
  <si>
    <t>艾滋病综合防治示范区创建工作</t>
  </si>
  <si>
    <t>项目开展目标</t>
  </si>
  <si>
    <t>按年度计划开展国家示范区项目和社会组织参与防艾项目。</t>
  </si>
  <si>
    <t>时效指标</t>
  </si>
  <si>
    <t>项目完成时限</t>
  </si>
  <si>
    <t>2025</t>
  </si>
  <si>
    <t>定性指标</t>
  </si>
  <si>
    <t>经济效益</t>
  </si>
  <si>
    <t>减少经济社会负担</t>
  </si>
  <si>
    <t>治疗有效率＞90%，延长感染者寿命</t>
  </si>
  <si>
    <t>降低艾滋病个人和国家的医疗保险费用。</t>
  </si>
  <si>
    <t>发现率＞90%以上，减少艾滋病的传播</t>
  </si>
  <si>
    <t>降低我区艾滋病新发感染率、降低艾滋病死亡率、提高艾滋病感染者和病人的生存质量。</t>
  </si>
  <si>
    <t>受益对象满意度</t>
  </si>
  <si>
    <t>&gt;</t>
  </si>
  <si>
    <t>任务要求</t>
  </si>
  <si>
    <t>内部人员满意度</t>
  </si>
  <si>
    <t>社会公众满意度</t>
  </si>
  <si>
    <t>80</t>
  </si>
  <si>
    <t>一季度：对养老生活补助，特殊家庭进行资格审核
二季度：对资格和人数进行再次核对，下发部分已审核人员资金
三季度：完成农业人口奖优免补各项资格认定，并做好数据上报以及市级的全人口信息平台的维护
四季度:对下一年度的工作进行安排，对上一年的工作进行整理，并下发所有奖优免补人员资金</t>
  </si>
  <si>
    <t>　 奖励扶助对象建档</t>
  </si>
  <si>
    <t>资格确认准确率</t>
  </si>
  <si>
    <t>完成时限</t>
  </si>
  <si>
    <t>2026</t>
  </si>
  <si>
    <t>可持续影响</t>
  </si>
  <si>
    <t>家庭发展能力</t>
  </si>
  <si>
    <t>逐步提高</t>
  </si>
  <si>
    <t>社会满意度</t>
  </si>
  <si>
    <t>职工满意度</t>
  </si>
  <si>
    <t>官渡区保健经费主要用于官渡区干部保健委员会确定的保健对象医疗保健工作支出，以及用于干保室工作人员参加在辖区内举办的重要会议和重大活动医疗保障工作支出。
第一季度：日常保健工作，保障副县以上领导身体健康，相关卫生保障。
第二季度：日常保健工作，保障副县以上领导身体健康，相关卫生保障。 
第三季度：为四季度健康体检进行准备工作。以男性1000/人；女性1200/人，共计720人。
第四季度：为全区副科以上领导组织健康体检，并完成体检报告发放及费用报销。</t>
  </si>
  <si>
    <t>服务对象完成率</t>
  </si>
  <si>
    <t>干部健康体检，看望生病领导，卫生保障，健康培训</t>
  </si>
  <si>
    <t>目标人群保障率</t>
  </si>
  <si>
    <t>符合可持续发展要求</t>
  </si>
  <si>
    <t>85</t>
  </si>
  <si>
    <t>扶助对象建档率</t>
  </si>
  <si>
    <t>发放及时率</t>
  </si>
  <si>
    <t>95</t>
  </si>
  <si>
    <t>区级配套资金成本</t>
  </si>
  <si>
    <t>1812480</t>
  </si>
  <si>
    <t>元</t>
  </si>
  <si>
    <t>目标人群政策知晓率</t>
  </si>
  <si>
    <t>按照《云南省人民政府办公厅关于印发〈云南省推进爱国卫生“7个专项行动”方案〉的通知》（云政办发〔2020〕43号）、《昆明市人民政府关于印发〈昆明市推进爱国卫生“7个专项行动”方案〉的通知》（昆政办发〔2020〕27号）、《昆明市官渡区人民政府关于印发〈官渡区推进爱国卫生“7个专项行动”方案〉的通知》（官政办发〔2020〕18号）文件要求，官渡区成立了推进爱国卫生“7个专项行动”领导小组，领导小组办公室设在区卫生健康局，负责统筹协调全区2025年“7个专项行动”。</t>
  </si>
  <si>
    <t>完成领导小组办公室工作任务</t>
  </si>
  <si>
    <t>省、市、区任务</t>
  </si>
  <si>
    <t>清垃圾、扫厕所、勤洗手、净餐馆、常消毒、管集市、众参与</t>
  </si>
  <si>
    <t>全年实施</t>
  </si>
  <si>
    <t>通过集中开展为期一年半的“清垃圾、扫厕所、勤洗手、净餐馆、常消毒、管集市、众参与”爱国卫生“7个专项行动”, 全面消除城乡裸露垃圾，消除城镇旱厕，完善公众洗手配套设施，改善餐饮服务环境卫生，大力推进公共场所常态化清洁消毒，彻底改变农贸市场“脏、乱、差”现状，引导全社会形成健康文明新风尚，巩固国家卫生城市成果，着力健全完善常态化疫情防控体制机制，推动从环境卫生治理向全面社会健康管理转变，解决好关系人民健康的全局性、长期性问题。</t>
  </si>
  <si>
    <t>健全完善常态化疫情防控体制机制</t>
  </si>
  <si>
    <t>巩固工作成果</t>
  </si>
  <si>
    <t>社会公众对爱国卫生“7个专项行动”领导小组办公室工作满意度</t>
  </si>
  <si>
    <t>受益对象对爱国卫生“7个专项行动”领导小组办公室工作满意度</t>
  </si>
  <si>
    <t>工作人员满意度</t>
  </si>
  <si>
    <t>工作人员对爱国卫生“7个专项行动”领导小组办公室工作满意度</t>
  </si>
  <si>
    <t>按照省市级文件及通知要求，积极开展辖区内病原微生物实验室安全工作的督导和检查，加强病原微生物实验室人员安全意识和能力，为全区人民的健康保驾护航。
2026年第一季度：对辖区内10余家已备案的病原微生物实验室进行督导检查；
2026年第二季度：对辖区内10余家已备案的病原微生物实验室进行督导检查；
2026年第三季度：对辖区内10余家已备案的病原微生物实验室进行督导检查；
2026年第四季度：对辖区内10余家已备案的病原微生物实验室进行督导检查，全年完成辖区内病原微生物的安全生产督导检查，并对问题多，安全隐患突出的机构进行二次督导检查。</t>
  </si>
  <si>
    <t>已完成备案的病原微生物实验室</t>
  </si>
  <si>
    <t>43个</t>
  </si>
  <si>
    <t>人次</t>
  </si>
  <si>
    <t>根据省市级文件对已备案病原微生物实验室的管理要求</t>
  </si>
  <si>
    <t>该项目为年度工作任务项目</t>
  </si>
  <si>
    <t>提升辖区内病原微生物实验室安全操作能力和水平</t>
  </si>
  <si>
    <t>病原微生物实验室安全操作水平和服务质量显著提升</t>
  </si>
  <si>
    <t>按照病原微生物安全管理条例开展安全督导检查工作</t>
  </si>
  <si>
    <t>全区病原微生物实验室安全性</t>
  </si>
  <si>
    <t>确保病原微生物实验室安全操作，杜绝不安全事件发生</t>
  </si>
  <si>
    <t>按照病原微生物安全管理条例规定，全年安全开展病原微生物实验室的各项活动</t>
  </si>
  <si>
    <t>全年对病原微生物实验室安全操作的投诉情况</t>
  </si>
  <si>
    <t>第一季度：支付以前年度采购欠款，满足区卫生健康局管理和服务需求。
第二季度：在采购系统上申报准备采购的办公设备。
第三季度：支付办公设备货款，完成办公设备采购工作，设备验收合格率达100%。</t>
  </si>
  <si>
    <t>台式电脑</t>
  </si>
  <si>
    <t>台/套</t>
  </si>
  <si>
    <t>申报审批表</t>
  </si>
  <si>
    <t>彩色激光打印机</t>
  </si>
  <si>
    <t>黑白激光打印机</t>
  </si>
  <si>
    <t>便携式电脑</t>
  </si>
  <si>
    <t>碎纸机</t>
  </si>
  <si>
    <t>台</t>
  </si>
  <si>
    <t>复印纸</t>
  </si>
  <si>
    <t>件</t>
  </si>
  <si>
    <t>打印机</t>
  </si>
  <si>
    <t>申报配置情况</t>
  </si>
  <si>
    <t>档案柜</t>
  </si>
  <si>
    <t>22</t>
  </si>
  <si>
    <t>组</t>
  </si>
  <si>
    <t>提高工作效率</t>
  </si>
  <si>
    <t>根据昆明市官渡区卫生健康局职能配置、内设机构和人员编制规定</t>
  </si>
  <si>
    <t>项目实施目标</t>
  </si>
  <si>
    <t>群众对卫生健康工作满意度</t>
  </si>
  <si>
    <t>官渡区卫生健康局承担着全区的卫生事务管理工作，工作任务较重，局机关基本支出安排的商品服务支出经费不能满足局机关开展卫生健康事务管理的工作需要，故申请此项目资金，项目预算资金主要用于开展卫生事务管理、业务工作用，以保证完成其职能要求的工作任务，保障卫生健康事业健康发展。
1、2026年3月30日前完成各项卫生健康工作，同时完成支出进度30%；
2、2026年6月30日前完成各项卫生健康工作，同时完成支出进度60%；
3、2026年9月30日前完成各项卫生健康工作，同时完成支出进度90%；
4、2026年11月30日前完各项卫生健康工作，同时完成支出进度100%.</t>
  </si>
  <si>
    <t>完成工作任务</t>
  </si>
  <si>
    <t>保障单位卫生健康事业工作正常运转、运行</t>
  </si>
  <si>
    <t>政府考核</t>
  </si>
  <si>
    <t>间接效益</t>
  </si>
  <si>
    <t>机关工作正常运转</t>
  </si>
  <si>
    <t xml:space="preserve">支持新冠肺炎、鼠疫等重点传染病监测和能力建设、疫苗冷链能力建设、国家卫生应急队伍能力提升、基层疫情防控能力提升、基层呼吸系统疾病早期筛查干预能力提升等公共卫生体系建设和县级公立医院医防结合能力建设、基层医疗卫生机构重大疫情救治能力提升和人才培训、院前医疗急救服务能力提升、县级中医医院传染病防治能力建设等重大疫情防控救治体系建设。 </t>
  </si>
  <si>
    <t>患者医疗救治率</t>
  </si>
  <si>
    <t>根据新型冠状病毒肺炎疫情防控工作要求</t>
  </si>
  <si>
    <t>突发疫情及时处置率</t>
  </si>
  <si>
    <t>经费使用时效</t>
  </si>
  <si>
    <t>及时高效控制疫情，减少经济损失和社会危害率</t>
  </si>
  <si>
    <t>突发疫情有效处置率</t>
  </si>
  <si>
    <t>可持续影响力</t>
  </si>
  <si>
    <t>符合持续发展要求</t>
  </si>
  <si>
    <t>官渡区辖区群众满意度</t>
  </si>
  <si>
    <t>预算06表</t>
  </si>
  <si>
    <t>政府性基金预算支出预算表</t>
  </si>
  <si>
    <t>单位名称：昆明市发展和改革委员会</t>
  </si>
  <si>
    <t>政府性基金预算支出</t>
  </si>
  <si>
    <t>昆明市官渡区卫生健康局机关无部门政府性基金预算支出，故此表无数据。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</si>
  <si>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</si>
  <si>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</si>
  <si>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</si>
  <si>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</si>
  <si>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</si>
  <si>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</si>
  <si>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</si>
  <si>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</si>
  <si>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</si>
  <si>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</si>
  <si>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</si>
  <si>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包</t>
  </si>
  <si>
    <t>激光打印机JM2033DWA</t>
  </si>
  <si>
    <t>A4黑白打印机</t>
  </si>
  <si>
    <t>激光打印机JP2033DW</t>
  </si>
  <si>
    <t>激光打印机LBP663cdn</t>
  </si>
  <si>
    <t>笔记本电脑</t>
  </si>
  <si>
    <t>便携式计算机</t>
  </si>
  <si>
    <t>台式整机</t>
  </si>
  <si>
    <t>台式计算机</t>
  </si>
  <si>
    <t>东高文件柜</t>
  </si>
  <si>
    <t>文件柜</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</si>
  <si>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</si>
  <si>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</si>
  <si>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</si>
  <si>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</si>
  <si>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</si>
  <si>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</si>
  <si>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</si>
  <si>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</si>
  <si>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昆明市官渡区卫生健康局机关无部门政府采购服务预算支出，故此表无数据。</t>
  </si>
  <si>
    <t>预算09-1表</t>
  </si>
  <si>
    <t>单位名称（项目）</t>
  </si>
  <si>
    <t>地区</t>
  </si>
  <si>
    <t>磨憨经济合作区</t>
  </si>
  <si>
    <t>昆明市官渡区卫生健康局机关无对下转移支付，故此表无数据。</t>
  </si>
  <si>
    <t>预算09-2表</t>
  </si>
  <si>
    <t xml:space="preserve">预算10表
</t>
  </si>
  <si>
    <t>资产类别</t>
  </si>
  <si>
    <t>资产分类代码.名称</t>
  </si>
  <si>
    <t>资产名称</t>
  </si>
  <si>
    <t>计量单位</t>
  </si>
  <si>
    <t>财政部门批复数（元）</t>
  </si>
  <si>
    <t>单价</t>
  </si>
  <si>
    <t>金额</t>
  </si>
  <si>
    <t>昆明市官渡区卫生健康局机关无新增资产，故此表无数据。</t>
  </si>
  <si>
    <t>预算11表</t>
  </si>
  <si>
    <t>上级补助</t>
  </si>
  <si>
    <t>昆明市官渡区卫生健康局机关无上级转移支付项目，故此表无数据。</t>
  </si>
  <si>
    <t>预算12表</t>
  </si>
  <si>
    <t>="单位名称："&amp;"昆明市官渡区卫生健康局机关"</t>
  </si>
  <si>
    <t>项目级次</t>
  </si>
  <si>
    <t>2026年</t>
  </si>
  <si>
    <t>2027年</t>
  </si>
  <si>
    <t>2028年</t>
  </si>
  <si>
    <t>312 民生类</t>
  </si>
  <si>
    <t>本级</t>
  </si>
  <si>
    <t>313 事业发展类</t>
  </si>
  <si>
    <t>311 专项业务类</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</si>
</sst>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176" formatCode="yyyy/mm/dd\ hh:mm:ss"/>
    <numFmt numFmtId="44" formatCode="_ &quot;￥&quot;* #,##0.00_ ;_ &quot;￥&quot;* \-#,##0.00_ ;_ &quot;￥&quot;* &quot;-&quot;??_ ;_ @_ "/>
    <numFmt numFmtId="177" formatCode="hh:mm:ss"/>
    <numFmt numFmtId="178" formatCode="yyyy/mm/dd"/>
    <numFmt numFmtId="179" formatCode="#,##0;\-#,##0;;@"/>
    <numFmt numFmtId="180" formatCode="#,##0.00;\-#,##0.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sz val="9"/>
      <name val="宋体"/>
      <charset val="134"/>
    </font>
    <font>
      <sz val="11"/>
      <color rgb="FF9C000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1"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5" fillId="0" borderId="1">
      <alignment horizontal="right" vertical="center"/>
    </xf>
    <xf numFmtId="0" fontId="19" fillId="6"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2" fillId="1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5" fillId="0" borderId="1">
      <alignment horizontal="right" vertical="center"/>
    </xf>
    <xf numFmtId="0" fontId="30" fillId="0" borderId="0" applyNumberFormat="0" applyFill="0" applyBorder="0" applyAlignment="0" applyProtection="0">
      <alignment vertical="center"/>
    </xf>
    <xf numFmtId="0" fontId="0" fillId="16" borderId="17" applyNumberFormat="0" applyFont="0" applyAlignment="0" applyProtection="0">
      <alignment vertical="center"/>
    </xf>
    <xf numFmtId="0" fontId="22" fillId="18"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16" applyNumberFormat="0" applyFill="0" applyAlignment="0" applyProtection="0">
      <alignment vertical="center"/>
    </xf>
    <xf numFmtId="0" fontId="28" fillId="0" borderId="16" applyNumberFormat="0" applyFill="0" applyAlignment="0" applyProtection="0">
      <alignment vertical="center"/>
    </xf>
    <xf numFmtId="0" fontId="22" fillId="22" borderId="0" applyNumberFormat="0" applyBorder="0" applyAlignment="0" applyProtection="0">
      <alignment vertical="center"/>
    </xf>
    <xf numFmtId="0" fontId="20" fillId="0" borderId="15" applyNumberFormat="0" applyFill="0" applyAlignment="0" applyProtection="0">
      <alignment vertical="center"/>
    </xf>
    <xf numFmtId="0" fontId="22" fillId="24" borderId="0" applyNumberFormat="0" applyBorder="0" applyAlignment="0" applyProtection="0">
      <alignment vertical="center"/>
    </xf>
    <xf numFmtId="0" fontId="32" fillId="21" borderId="18" applyNumberFormat="0" applyAlignment="0" applyProtection="0">
      <alignment vertical="center"/>
    </xf>
    <xf numFmtId="0" fontId="35" fillId="21" borderId="14" applyNumberFormat="0" applyAlignment="0" applyProtection="0">
      <alignment vertical="center"/>
    </xf>
    <xf numFmtId="0" fontId="37" fillId="25" borderId="20" applyNumberFormat="0" applyAlignment="0" applyProtection="0">
      <alignment vertical="center"/>
    </xf>
    <xf numFmtId="0" fontId="19" fillId="23" borderId="0" applyNumberFormat="0" applyBorder="0" applyAlignment="0" applyProtection="0">
      <alignment vertical="center"/>
    </xf>
    <xf numFmtId="0" fontId="22" fillId="26" borderId="0" applyNumberFormat="0" applyBorder="0" applyAlignment="0" applyProtection="0">
      <alignment vertical="center"/>
    </xf>
    <xf numFmtId="0" fontId="36" fillId="0" borderId="19" applyNumberFormat="0" applyFill="0" applyAlignment="0" applyProtection="0">
      <alignment vertical="center"/>
    </xf>
    <xf numFmtId="0" fontId="38" fillId="0" borderId="21" applyNumberFormat="0" applyFill="0" applyAlignment="0" applyProtection="0">
      <alignment vertical="center"/>
    </xf>
    <xf numFmtId="0" fontId="27" fillId="10" borderId="0" applyNumberFormat="0" applyBorder="0" applyAlignment="0" applyProtection="0">
      <alignment vertical="center"/>
    </xf>
    <xf numFmtId="0" fontId="31" fillId="15" borderId="0" applyNumberFormat="0" applyBorder="0" applyAlignment="0" applyProtection="0">
      <alignment vertical="center"/>
    </xf>
    <xf numFmtId="10" fontId="25" fillId="0" borderId="1">
      <alignment horizontal="right" vertical="center"/>
    </xf>
    <xf numFmtId="0" fontId="19" fillId="9" borderId="0" applyNumberFormat="0" applyBorder="0" applyAlignment="0" applyProtection="0">
      <alignment vertical="center"/>
    </xf>
    <xf numFmtId="0" fontId="22" fillId="28" borderId="0" applyNumberFormat="0" applyBorder="0" applyAlignment="0" applyProtection="0">
      <alignment vertical="center"/>
    </xf>
    <xf numFmtId="0" fontId="19" fillId="17" borderId="0" applyNumberFormat="0" applyBorder="0" applyAlignment="0" applyProtection="0">
      <alignment vertical="center"/>
    </xf>
    <xf numFmtId="0" fontId="19" fillId="20" borderId="0" applyNumberFormat="0" applyBorder="0" applyAlignment="0" applyProtection="0">
      <alignment vertical="center"/>
    </xf>
    <xf numFmtId="0" fontId="19" fillId="19" borderId="0" applyNumberFormat="0" applyBorder="0" applyAlignment="0" applyProtection="0">
      <alignment vertical="center"/>
    </xf>
    <xf numFmtId="0" fontId="19" fillId="27" borderId="0" applyNumberFormat="0" applyBorder="0" applyAlignment="0" applyProtection="0">
      <alignment vertical="center"/>
    </xf>
    <xf numFmtId="0" fontId="22" fillId="14" borderId="0" applyNumberFormat="0" applyBorder="0" applyAlignment="0" applyProtection="0">
      <alignment vertical="center"/>
    </xf>
    <xf numFmtId="0" fontId="22" fillId="29" borderId="0" applyNumberFormat="0" applyBorder="0" applyAlignment="0" applyProtection="0">
      <alignment vertical="center"/>
    </xf>
    <xf numFmtId="0" fontId="19" fillId="7" borderId="0" applyNumberFormat="0" applyBorder="0" applyAlignment="0" applyProtection="0">
      <alignment vertical="center"/>
    </xf>
    <xf numFmtId="0" fontId="19" fillId="13" borderId="0" applyNumberFormat="0" applyBorder="0" applyAlignment="0" applyProtection="0">
      <alignment vertical="center"/>
    </xf>
    <xf numFmtId="0" fontId="22" fillId="5"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12"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180" fontId="25" fillId="0" borderId="1">
      <alignment horizontal="right" vertical="center"/>
    </xf>
    <xf numFmtId="49" fontId="25" fillId="0" borderId="1">
      <alignment horizontal="left" vertical="center" wrapText="1"/>
    </xf>
    <xf numFmtId="180" fontId="25" fillId="0" borderId="1">
      <alignment horizontal="right" vertical="center"/>
    </xf>
    <xf numFmtId="177" fontId="25" fillId="0" borderId="1">
      <alignment horizontal="right" vertical="center"/>
    </xf>
    <xf numFmtId="179" fontId="25" fillId="0" borderId="1">
      <alignment horizontal="right" vertical="center"/>
    </xf>
  </cellStyleXfs>
  <cellXfs count="196">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80" fontId="6" fillId="0" borderId="1" xfId="54" applyNumberFormat="1" applyFont="1" applyBorder="1">
      <alignment horizontal="right" vertical="center"/>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80"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79" fontId="5" fillId="0" borderId="1" xfId="56" applyNumberFormat="1" applyFont="1" applyBorder="1" applyAlignment="1">
      <alignment horizontal="center" vertical="center"/>
    </xf>
    <xf numFmtId="179"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I13" sqref="I13"/>
    </sheetView>
  </sheetViews>
  <sheetFormatPr defaultColWidth="8.575" defaultRowHeight="12.75" customHeight="1" outlineLevelCol="3"/>
  <cols>
    <col min="1" max="4" width="41" customWidth="1"/>
  </cols>
  <sheetData>
    <row r="1" ht="15" customHeight="1" spans="1:4">
      <c r="A1" s="48"/>
      <c r="B1" s="48"/>
      <c r="C1" s="48"/>
      <c r="D1" s="65" t="s">
        <v>0</v>
      </c>
    </row>
    <row r="2" ht="41.25" customHeight="1" spans="1:1">
      <c r="A2" s="43" t="str">
        <f>"2026"&amp;"年部门财务收支预算总表"</f>
        <v>2026年部门财务收支预算总表</v>
      </c>
    </row>
    <row r="3" ht="17.25" customHeight="1" spans="1:4">
      <c r="A3" s="46" t="str">
        <f>"单位名称："&amp;"昆明市官渡区卫生健康局机关"</f>
        <v>单位名称：昆明市官渡区卫生健康局机关</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9">
        <v>32217151</v>
      </c>
      <c r="C6" s="164" t="s">
        <v>8</v>
      </c>
      <c r="D6" s="79"/>
    </row>
    <row r="7" ht="17.25" customHeight="1" spans="1:4">
      <c r="A7" s="164" t="s">
        <v>9</v>
      </c>
      <c r="B7" s="79"/>
      <c r="C7" s="164" t="s">
        <v>10</v>
      </c>
      <c r="D7" s="79"/>
    </row>
    <row r="8" ht="17.25" customHeight="1" spans="1:4">
      <c r="A8" s="164" t="s">
        <v>11</v>
      </c>
      <c r="B8" s="79"/>
      <c r="C8" s="195" t="s">
        <v>12</v>
      </c>
      <c r="D8" s="79"/>
    </row>
    <row r="9" ht="17.25" customHeight="1" spans="1:4">
      <c r="A9" s="164" t="s">
        <v>13</v>
      </c>
      <c r="B9" s="79"/>
      <c r="C9" s="195" t="s">
        <v>14</v>
      </c>
      <c r="D9" s="79"/>
    </row>
    <row r="10" ht="17.25" customHeight="1" spans="1:4">
      <c r="A10" s="164" t="s">
        <v>15</v>
      </c>
      <c r="B10" s="79"/>
      <c r="C10" s="195" t="s">
        <v>16</v>
      </c>
      <c r="D10" s="79"/>
    </row>
    <row r="11" ht="17.25" customHeight="1" spans="1:4">
      <c r="A11" s="164" t="s">
        <v>17</v>
      </c>
      <c r="B11" s="79"/>
      <c r="C11" s="195" t="s">
        <v>18</v>
      </c>
      <c r="D11" s="79"/>
    </row>
    <row r="12" ht="17.25" customHeight="1" spans="1:4">
      <c r="A12" s="164" t="s">
        <v>19</v>
      </c>
      <c r="B12" s="79"/>
      <c r="C12" s="28" t="s">
        <v>20</v>
      </c>
      <c r="D12" s="79"/>
    </row>
    <row r="13" ht="17.25" customHeight="1" spans="1:4">
      <c r="A13" s="164" t="s">
        <v>21</v>
      </c>
      <c r="B13" s="79"/>
      <c r="C13" s="28" t="s">
        <v>22</v>
      </c>
      <c r="D13" s="79">
        <v>2218345</v>
      </c>
    </row>
    <row r="14" ht="17.25" customHeight="1" spans="1:4">
      <c r="A14" s="164" t="s">
        <v>23</v>
      </c>
      <c r="B14" s="79"/>
      <c r="C14" s="28" t="s">
        <v>24</v>
      </c>
      <c r="D14" s="79">
        <v>64654630.44</v>
      </c>
    </row>
    <row r="15" ht="17.25" customHeight="1" spans="1:4">
      <c r="A15" s="164" t="s">
        <v>25</v>
      </c>
      <c r="B15" s="79"/>
      <c r="C15" s="28" t="s">
        <v>26</v>
      </c>
      <c r="D15" s="79"/>
    </row>
    <row r="16" ht="17.25" customHeight="1" spans="1:4">
      <c r="A16" s="145"/>
      <c r="B16" s="79"/>
      <c r="C16" s="28" t="s">
        <v>27</v>
      </c>
      <c r="D16" s="79"/>
    </row>
    <row r="17" ht="17.25" customHeight="1" spans="1:4">
      <c r="A17" s="165"/>
      <c r="B17" s="79"/>
      <c r="C17" s="28" t="s">
        <v>28</v>
      </c>
      <c r="D17" s="79"/>
    </row>
    <row r="18" ht="17.25" customHeight="1" spans="1:4">
      <c r="A18" s="165"/>
      <c r="B18" s="79"/>
      <c r="C18" s="28" t="s">
        <v>29</v>
      </c>
      <c r="D18" s="79"/>
    </row>
    <row r="19" ht="17.25" customHeight="1" spans="1:4">
      <c r="A19" s="165"/>
      <c r="B19" s="79"/>
      <c r="C19" s="28" t="s">
        <v>30</v>
      </c>
      <c r="D19" s="79"/>
    </row>
    <row r="20" ht="17.25" customHeight="1" spans="1:4">
      <c r="A20" s="165"/>
      <c r="B20" s="79"/>
      <c r="C20" s="28" t="s">
        <v>31</v>
      </c>
      <c r="D20" s="79"/>
    </row>
    <row r="21" ht="17.25" customHeight="1" spans="1:4">
      <c r="A21" s="165"/>
      <c r="B21" s="79"/>
      <c r="C21" s="28" t="s">
        <v>32</v>
      </c>
      <c r="D21" s="79"/>
    </row>
    <row r="22" ht="17.25" customHeight="1" spans="1:4">
      <c r="A22" s="165"/>
      <c r="B22" s="79"/>
      <c r="C22" s="28" t="s">
        <v>33</v>
      </c>
      <c r="D22" s="79"/>
    </row>
    <row r="23" ht="17.25" customHeight="1" spans="1:4">
      <c r="A23" s="165"/>
      <c r="B23" s="79"/>
      <c r="C23" s="28" t="s">
        <v>34</v>
      </c>
      <c r="D23" s="79"/>
    </row>
    <row r="24" ht="17.25" customHeight="1" spans="1:4">
      <c r="A24" s="165"/>
      <c r="B24" s="79"/>
      <c r="C24" s="28" t="s">
        <v>35</v>
      </c>
      <c r="D24" s="79">
        <v>630000</v>
      </c>
    </row>
    <row r="25" ht="17.25" customHeight="1" spans="1:4">
      <c r="A25" s="165"/>
      <c r="B25" s="79"/>
      <c r="C25" s="28" t="s">
        <v>36</v>
      </c>
      <c r="D25" s="79"/>
    </row>
    <row r="26" ht="17.25" customHeight="1" spans="1:4">
      <c r="A26" s="165"/>
      <c r="B26" s="79"/>
      <c r="C26" s="145" t="s">
        <v>37</v>
      </c>
      <c r="D26" s="79"/>
    </row>
    <row r="27" ht="17.25" customHeight="1" spans="1:4">
      <c r="A27" s="165"/>
      <c r="B27" s="79"/>
      <c r="C27" s="28" t="s">
        <v>38</v>
      </c>
      <c r="D27" s="79"/>
    </row>
    <row r="28" ht="16.5" customHeight="1" spans="1:4">
      <c r="A28" s="165"/>
      <c r="B28" s="79"/>
      <c r="C28" s="28" t="s">
        <v>39</v>
      </c>
      <c r="D28" s="79"/>
    </row>
    <row r="29" ht="16.5" customHeight="1" spans="1:4">
      <c r="A29" s="165"/>
      <c r="B29" s="79"/>
      <c r="C29" s="145" t="s">
        <v>40</v>
      </c>
      <c r="D29" s="79"/>
    </row>
    <row r="30" ht="17.25" customHeight="1" spans="1:4">
      <c r="A30" s="165"/>
      <c r="B30" s="79"/>
      <c r="C30" s="145" t="s">
        <v>41</v>
      </c>
      <c r="D30" s="79"/>
    </row>
    <row r="31" ht="17.25" customHeight="1" spans="1:4">
      <c r="A31" s="165"/>
      <c r="B31" s="79"/>
      <c r="C31" s="28" t="s">
        <v>42</v>
      </c>
      <c r="D31" s="79"/>
    </row>
    <row r="32" ht="16.5" customHeight="1" spans="1:4">
      <c r="A32" s="165" t="s">
        <v>43</v>
      </c>
      <c r="B32" s="79">
        <v>32217151</v>
      </c>
      <c r="C32" s="165" t="s">
        <v>44</v>
      </c>
      <c r="D32" s="79">
        <v>67502975.44</v>
      </c>
    </row>
    <row r="33" ht="16.5" customHeight="1" spans="1:4">
      <c r="A33" s="145" t="s">
        <v>45</v>
      </c>
      <c r="B33" s="79">
        <v>35285824.44</v>
      </c>
      <c r="C33" s="145" t="s">
        <v>46</v>
      </c>
      <c r="D33" s="79"/>
    </row>
    <row r="34" ht="16.5" customHeight="1" spans="1:4">
      <c r="A34" s="28" t="s">
        <v>47</v>
      </c>
      <c r="B34" s="79">
        <v>35285824.44</v>
      </c>
      <c r="C34" s="28" t="s">
        <v>47</v>
      </c>
      <c r="D34" s="79"/>
    </row>
    <row r="35" ht="16.5" customHeight="1" spans="1:4">
      <c r="A35" s="28" t="s">
        <v>48</v>
      </c>
      <c r="B35" s="79"/>
      <c r="C35" s="28" t="s">
        <v>49</v>
      </c>
      <c r="D35" s="79"/>
    </row>
    <row r="36" ht="16.5" customHeight="1" spans="1:4">
      <c r="A36" s="166" t="s">
        <v>50</v>
      </c>
      <c r="B36" s="79">
        <v>67502975.44</v>
      </c>
      <c r="C36" s="166" t="s">
        <v>51</v>
      </c>
      <c r="D36" s="79">
        <v>67502975.44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4" sqref="D2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7" t="s">
        <v>504</v>
      </c>
    </row>
    <row r="2" ht="42" customHeight="1" spans="1:6">
      <c r="A2" s="121" t="str">
        <f>"2026"&amp;"年部门政府性基金预算支出预算表"</f>
        <v>2026年部门政府性基金预算支出预算表</v>
      </c>
      <c r="B2" s="121" t="s">
        <v>505</v>
      </c>
      <c r="C2" s="122"/>
      <c r="D2" s="123"/>
      <c r="E2" s="123"/>
      <c r="F2" s="123"/>
    </row>
    <row r="3" ht="13.5" customHeight="1" spans="1:6">
      <c r="A3" s="12" t="str">
        <f>"单位名称："&amp;"昆明市官渡区卫生健康局机关"</f>
        <v>单位名称：昆明市官渡区卫生健康局机关</v>
      </c>
      <c r="B3" s="12" t="s">
        <v>506</v>
      </c>
      <c r="C3" s="118"/>
      <c r="D3" s="120"/>
      <c r="E3" s="120"/>
      <c r="F3" s="117" t="s">
        <v>1</v>
      </c>
    </row>
    <row r="4" ht="19.5" customHeight="1" spans="1:6">
      <c r="A4" s="124" t="s">
        <v>209</v>
      </c>
      <c r="B4" s="125" t="s">
        <v>72</v>
      </c>
      <c r="C4" s="124" t="s">
        <v>73</v>
      </c>
      <c r="D4" s="35" t="s">
        <v>507</v>
      </c>
      <c r="E4" s="36"/>
      <c r="F4" s="37"/>
    </row>
    <row r="5" ht="18.75" customHeight="1" spans="1:6">
      <c r="A5" s="126"/>
      <c r="B5" s="127"/>
      <c r="C5" s="126"/>
      <c r="D5" s="128" t="s">
        <v>55</v>
      </c>
      <c r="E5" s="35" t="s">
        <v>75</v>
      </c>
      <c r="F5" s="128" t="s">
        <v>76</v>
      </c>
    </row>
    <row r="6" ht="18.75" customHeight="1" spans="1:6">
      <c r="A6" s="69">
        <v>1</v>
      </c>
      <c r="B6" s="129" t="s">
        <v>83</v>
      </c>
      <c r="C6" s="69">
        <v>3</v>
      </c>
      <c r="D6" s="130">
        <v>4</v>
      </c>
      <c r="E6" s="130">
        <v>5</v>
      </c>
      <c r="F6" s="130">
        <v>6</v>
      </c>
    </row>
    <row r="7" ht="21" customHeight="1" spans="1:6">
      <c r="A7" s="26"/>
      <c r="B7" s="26"/>
      <c r="C7" s="26"/>
      <c r="D7" s="79"/>
      <c r="E7" s="79"/>
      <c r="F7" s="79"/>
    </row>
    <row r="8" ht="21" customHeight="1" spans="1:6">
      <c r="A8" s="26"/>
      <c r="B8" s="26"/>
      <c r="C8" s="26"/>
      <c r="D8" s="79"/>
      <c r="E8" s="79"/>
      <c r="F8" s="79"/>
    </row>
    <row r="9" ht="18.75" customHeight="1" spans="1:6">
      <c r="A9" s="131" t="s">
        <v>199</v>
      </c>
      <c r="B9" s="131" t="s">
        <v>199</v>
      </c>
      <c r="C9" s="132" t="s">
        <v>199</v>
      </c>
      <c r="D9" s="79"/>
      <c r="E9" s="79"/>
      <c r="F9" s="79"/>
    </row>
    <row r="10" customHeight="1" spans="1:1">
      <c r="A10" t="s">
        <v>508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8"/>
  <sheetViews>
    <sheetView showZeros="0" workbookViewId="0">
      <selection activeCell="B22" sqref="B2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1"/>
      <c r="C1" s="81"/>
      <c r="R1" s="33"/>
      <c r="S1" s="33" t="s">
        <v>509</v>
      </c>
    </row>
    <row r="2" ht="41.25" customHeight="1" spans="1:19">
      <c r="A2" s="73" t="str">
        <f>"2026"&amp;"年部门政府采购预算表"</f>
        <v>2026年部门政府采购预算表</v>
      </c>
      <c r="B2" s="67"/>
      <c r="C2" s="67"/>
      <c r="D2" s="11"/>
      <c r="E2" s="11"/>
      <c r="F2" s="11"/>
      <c r="G2" s="11"/>
      <c r="H2" s="11"/>
      <c r="I2" s="11"/>
      <c r="J2" s="11"/>
      <c r="K2" s="11"/>
      <c r="L2" s="11"/>
      <c r="M2" s="67"/>
      <c r="N2" s="11"/>
      <c r="O2" s="11"/>
      <c r="P2" s="67"/>
      <c r="Q2" s="11"/>
      <c r="R2" s="67"/>
      <c r="S2" s="67"/>
    </row>
    <row r="3" ht="18.75" customHeight="1" spans="1:19">
      <c r="A3" s="110" t="str">
        <f>"单位名称："&amp;"昆明市官渡区卫生健康局机关"</f>
        <v>单位名称：昆明市官渡区卫生健康局机关</v>
      </c>
      <c r="B3" s="83"/>
      <c r="C3" s="83"/>
      <c r="D3" s="14"/>
      <c r="E3" s="14"/>
      <c r="F3" s="14"/>
      <c r="G3" s="14"/>
      <c r="H3" s="14"/>
      <c r="I3" s="14"/>
      <c r="J3" s="14"/>
      <c r="K3" s="14"/>
      <c r="L3" s="14"/>
      <c r="R3" s="34"/>
      <c r="S3" s="117" t="s">
        <v>1</v>
      </c>
    </row>
    <row r="4" ht="15.75" customHeight="1" spans="1:19">
      <c r="A4" s="16" t="s">
        <v>208</v>
      </c>
      <c r="B4" s="84" t="s">
        <v>209</v>
      </c>
      <c r="C4" s="84" t="s">
        <v>510</v>
      </c>
      <c r="D4" s="85" t="s">
        <v>511</v>
      </c>
      <c r="E4" s="85" t="s">
        <v>512</v>
      </c>
      <c r="F4" s="85" t="s">
        <v>513</v>
      </c>
      <c r="G4" s="85" t="s">
        <v>514</v>
      </c>
      <c r="H4" s="85" t="s">
        <v>515</v>
      </c>
      <c r="I4" s="98" t="s">
        <v>216</v>
      </c>
      <c r="J4" s="98"/>
      <c r="K4" s="98"/>
      <c r="L4" s="98"/>
      <c r="M4" s="99"/>
      <c r="N4" s="98"/>
      <c r="O4" s="98"/>
      <c r="P4" s="106"/>
      <c r="Q4" s="98"/>
      <c r="R4" s="99"/>
      <c r="S4" s="107"/>
    </row>
    <row r="5" ht="17.25" customHeight="1" spans="1:19">
      <c r="A5" s="19"/>
      <c r="B5" s="86"/>
      <c r="C5" s="86"/>
      <c r="D5" s="87"/>
      <c r="E5" s="87"/>
      <c r="F5" s="87"/>
      <c r="G5" s="87"/>
      <c r="H5" s="87"/>
      <c r="I5" s="87" t="s">
        <v>55</v>
      </c>
      <c r="J5" s="87" t="s">
        <v>58</v>
      </c>
      <c r="K5" s="87" t="s">
        <v>516</v>
      </c>
      <c r="L5" s="87" t="s">
        <v>517</v>
      </c>
      <c r="M5" s="100" t="s">
        <v>518</v>
      </c>
      <c r="N5" s="101" t="s">
        <v>519</v>
      </c>
      <c r="O5" s="101"/>
      <c r="P5" s="108"/>
      <c r="Q5" s="101"/>
      <c r="R5" s="109"/>
      <c r="S5" s="88"/>
    </row>
    <row r="6" ht="54" customHeight="1" spans="1:19">
      <c r="A6" s="22"/>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90" t="s">
        <v>70</v>
      </c>
      <c r="B8" s="91" t="s">
        <v>70</v>
      </c>
      <c r="C8" s="91" t="s">
        <v>256</v>
      </c>
      <c r="D8" s="92" t="s">
        <v>477</v>
      </c>
      <c r="E8" s="92" t="s">
        <v>477</v>
      </c>
      <c r="F8" s="92" t="s">
        <v>520</v>
      </c>
      <c r="G8" s="113">
        <v>125</v>
      </c>
      <c r="H8" s="79">
        <v>20000</v>
      </c>
      <c r="I8" s="79">
        <v>20000</v>
      </c>
      <c r="J8" s="79">
        <v>20000</v>
      </c>
      <c r="K8" s="79"/>
      <c r="L8" s="79"/>
      <c r="M8" s="79"/>
      <c r="N8" s="79"/>
      <c r="O8" s="79"/>
      <c r="P8" s="79"/>
      <c r="Q8" s="79"/>
      <c r="R8" s="79"/>
      <c r="S8" s="79"/>
    </row>
    <row r="9" ht="21" customHeight="1" spans="1:19">
      <c r="A9" s="90" t="s">
        <v>70</v>
      </c>
      <c r="B9" s="91" t="s">
        <v>70</v>
      </c>
      <c r="C9" s="91" t="s">
        <v>344</v>
      </c>
      <c r="D9" s="92" t="s">
        <v>521</v>
      </c>
      <c r="E9" s="92" t="s">
        <v>522</v>
      </c>
      <c r="F9" s="92" t="s">
        <v>441</v>
      </c>
      <c r="G9" s="113">
        <v>1</v>
      </c>
      <c r="H9" s="79">
        <v>3989.9</v>
      </c>
      <c r="I9" s="79">
        <v>3989.9</v>
      </c>
      <c r="J9" s="79">
        <v>3989.9</v>
      </c>
      <c r="K9" s="79"/>
      <c r="L9" s="79"/>
      <c r="M9" s="79"/>
      <c r="N9" s="79"/>
      <c r="O9" s="79"/>
      <c r="P9" s="79"/>
      <c r="Q9" s="79"/>
      <c r="R9" s="79"/>
      <c r="S9" s="79"/>
    </row>
    <row r="10" ht="21" customHeight="1" spans="1:19">
      <c r="A10" s="90" t="s">
        <v>70</v>
      </c>
      <c r="B10" s="91" t="s">
        <v>70</v>
      </c>
      <c r="C10" s="91" t="s">
        <v>344</v>
      </c>
      <c r="D10" s="92" t="s">
        <v>523</v>
      </c>
      <c r="E10" s="92" t="s">
        <v>522</v>
      </c>
      <c r="F10" s="92" t="s">
        <v>441</v>
      </c>
      <c r="G10" s="113">
        <v>1</v>
      </c>
      <c r="H10" s="79">
        <v>1994.51</v>
      </c>
      <c r="I10" s="79">
        <v>1994.51</v>
      </c>
      <c r="J10" s="79">
        <v>1994.51</v>
      </c>
      <c r="K10" s="79"/>
      <c r="L10" s="79"/>
      <c r="M10" s="79"/>
      <c r="N10" s="79"/>
      <c r="O10" s="79"/>
      <c r="P10" s="79"/>
      <c r="Q10" s="79"/>
      <c r="R10" s="79"/>
      <c r="S10" s="79"/>
    </row>
    <row r="11" ht="21" customHeight="1" spans="1:19">
      <c r="A11" s="90" t="s">
        <v>70</v>
      </c>
      <c r="B11" s="91" t="s">
        <v>70</v>
      </c>
      <c r="C11" s="91" t="s">
        <v>344</v>
      </c>
      <c r="D11" s="92" t="s">
        <v>524</v>
      </c>
      <c r="E11" s="92" t="s">
        <v>522</v>
      </c>
      <c r="F11" s="92" t="s">
        <v>441</v>
      </c>
      <c r="G11" s="113">
        <v>2</v>
      </c>
      <c r="H11" s="79">
        <v>7979.8</v>
      </c>
      <c r="I11" s="79">
        <v>7979.8</v>
      </c>
      <c r="J11" s="79">
        <v>7979.8</v>
      </c>
      <c r="K11" s="79"/>
      <c r="L11" s="79"/>
      <c r="M11" s="79"/>
      <c r="N11" s="79"/>
      <c r="O11" s="79"/>
      <c r="P11" s="79"/>
      <c r="Q11" s="79"/>
      <c r="R11" s="79"/>
      <c r="S11" s="79"/>
    </row>
    <row r="12" ht="21" customHeight="1" spans="1:19">
      <c r="A12" s="90" t="s">
        <v>70</v>
      </c>
      <c r="B12" s="91" t="s">
        <v>70</v>
      </c>
      <c r="C12" s="91" t="s">
        <v>344</v>
      </c>
      <c r="D12" s="92" t="s">
        <v>525</v>
      </c>
      <c r="E12" s="92" t="s">
        <v>526</v>
      </c>
      <c r="F12" s="92" t="s">
        <v>441</v>
      </c>
      <c r="G12" s="113">
        <v>1</v>
      </c>
      <c r="H12" s="79">
        <v>3491.17</v>
      </c>
      <c r="I12" s="79">
        <v>3491.17</v>
      </c>
      <c r="J12" s="79">
        <v>3491.17</v>
      </c>
      <c r="K12" s="79"/>
      <c r="L12" s="79"/>
      <c r="M12" s="79"/>
      <c r="N12" s="79"/>
      <c r="O12" s="79"/>
      <c r="P12" s="79"/>
      <c r="Q12" s="79"/>
      <c r="R12" s="79"/>
      <c r="S12" s="79"/>
    </row>
    <row r="13" ht="21" customHeight="1" spans="1:19">
      <c r="A13" s="90" t="s">
        <v>70</v>
      </c>
      <c r="B13" s="91" t="s">
        <v>70</v>
      </c>
      <c r="C13" s="91" t="s">
        <v>344</v>
      </c>
      <c r="D13" s="92" t="s">
        <v>477</v>
      </c>
      <c r="E13" s="92" t="s">
        <v>477</v>
      </c>
      <c r="F13" s="92" t="s">
        <v>441</v>
      </c>
      <c r="G13" s="113">
        <v>100</v>
      </c>
      <c r="H13" s="79">
        <v>17955</v>
      </c>
      <c r="I13" s="79">
        <v>17955</v>
      </c>
      <c r="J13" s="79">
        <v>17955</v>
      </c>
      <c r="K13" s="79"/>
      <c r="L13" s="79"/>
      <c r="M13" s="79"/>
      <c r="N13" s="79"/>
      <c r="O13" s="79"/>
      <c r="P13" s="79"/>
      <c r="Q13" s="79"/>
      <c r="R13" s="79"/>
      <c r="S13" s="79"/>
    </row>
    <row r="14" ht="21" customHeight="1" spans="1:19">
      <c r="A14" s="90" t="s">
        <v>70</v>
      </c>
      <c r="B14" s="91" t="s">
        <v>70</v>
      </c>
      <c r="C14" s="91" t="s">
        <v>344</v>
      </c>
      <c r="D14" s="92" t="s">
        <v>475</v>
      </c>
      <c r="E14" s="92" t="s">
        <v>475</v>
      </c>
      <c r="F14" s="92" t="s">
        <v>441</v>
      </c>
      <c r="G14" s="113">
        <v>1</v>
      </c>
      <c r="H14" s="79">
        <v>997.48</v>
      </c>
      <c r="I14" s="79">
        <v>997.48</v>
      </c>
      <c r="J14" s="79">
        <v>997.48</v>
      </c>
      <c r="K14" s="79"/>
      <c r="L14" s="79"/>
      <c r="M14" s="79"/>
      <c r="N14" s="79"/>
      <c r="O14" s="79"/>
      <c r="P14" s="79"/>
      <c r="Q14" s="79"/>
      <c r="R14" s="79"/>
      <c r="S14" s="79"/>
    </row>
    <row r="15" ht="21" customHeight="1" spans="1:19">
      <c r="A15" s="90" t="s">
        <v>70</v>
      </c>
      <c r="B15" s="91" t="s">
        <v>70</v>
      </c>
      <c r="C15" s="91" t="s">
        <v>344</v>
      </c>
      <c r="D15" s="92" t="s">
        <v>527</v>
      </c>
      <c r="E15" s="92" t="s">
        <v>528</v>
      </c>
      <c r="F15" s="92" t="s">
        <v>441</v>
      </c>
      <c r="G15" s="113">
        <v>1</v>
      </c>
      <c r="H15" s="79">
        <v>4688.14</v>
      </c>
      <c r="I15" s="79">
        <v>4688.14</v>
      </c>
      <c r="J15" s="79">
        <v>4688.14</v>
      </c>
      <c r="K15" s="79"/>
      <c r="L15" s="79"/>
      <c r="M15" s="79"/>
      <c r="N15" s="79"/>
      <c r="O15" s="79"/>
      <c r="P15" s="79"/>
      <c r="Q15" s="79"/>
      <c r="R15" s="79"/>
      <c r="S15" s="79"/>
    </row>
    <row r="16" ht="21" customHeight="1" spans="1:19">
      <c r="A16" s="90" t="s">
        <v>70</v>
      </c>
      <c r="B16" s="91" t="s">
        <v>70</v>
      </c>
      <c r="C16" s="91" t="s">
        <v>344</v>
      </c>
      <c r="D16" s="92" t="s">
        <v>529</v>
      </c>
      <c r="E16" s="92" t="s">
        <v>530</v>
      </c>
      <c r="F16" s="92" t="s">
        <v>441</v>
      </c>
      <c r="G16" s="113">
        <v>22</v>
      </c>
      <c r="H16" s="79">
        <v>21890</v>
      </c>
      <c r="I16" s="79">
        <v>21890</v>
      </c>
      <c r="J16" s="79">
        <v>21890</v>
      </c>
      <c r="K16" s="79"/>
      <c r="L16" s="79"/>
      <c r="M16" s="79"/>
      <c r="N16" s="79"/>
      <c r="O16" s="79"/>
      <c r="P16" s="79"/>
      <c r="Q16" s="79"/>
      <c r="R16" s="79"/>
      <c r="S16" s="79"/>
    </row>
    <row r="17" ht="21" customHeight="1" spans="1:19">
      <c r="A17" s="93" t="s">
        <v>199</v>
      </c>
      <c r="B17" s="94"/>
      <c r="C17" s="94"/>
      <c r="D17" s="95"/>
      <c r="E17" s="95"/>
      <c r="F17" s="95"/>
      <c r="G17" s="114"/>
      <c r="H17" s="79">
        <v>82986</v>
      </c>
      <c r="I17" s="79">
        <v>82986</v>
      </c>
      <c r="J17" s="79">
        <v>82986</v>
      </c>
      <c r="K17" s="79"/>
      <c r="L17" s="79"/>
      <c r="M17" s="79"/>
      <c r="N17" s="79"/>
      <c r="O17" s="79"/>
      <c r="P17" s="79"/>
      <c r="Q17" s="79"/>
      <c r="R17" s="79"/>
      <c r="S17" s="79"/>
    </row>
    <row r="18" ht="21" customHeight="1" spans="1:19">
      <c r="A18" s="110" t="s">
        <v>531</v>
      </c>
      <c r="B18" s="12"/>
      <c r="C18" s="12"/>
      <c r="D18" s="110"/>
      <c r="E18" s="110"/>
      <c r="F18" s="110"/>
      <c r="G18" s="115"/>
      <c r="H18" s="116"/>
      <c r="I18" s="116"/>
      <c r="J18" s="116"/>
      <c r="K18" s="116"/>
      <c r="L18" s="116"/>
      <c r="M18" s="116"/>
      <c r="N18" s="116"/>
      <c r="O18" s="116"/>
      <c r="P18" s="116"/>
      <c r="Q18" s="116"/>
      <c r="R18" s="116"/>
      <c r="S18" s="116"/>
    </row>
  </sheetData>
  <mergeCells count="19">
    <mergeCell ref="A2:S2"/>
    <mergeCell ref="A3:H3"/>
    <mergeCell ref="I4:S4"/>
    <mergeCell ref="N5:S5"/>
    <mergeCell ref="A17:G17"/>
    <mergeCell ref="A18:S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7" sqref="A1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0"/>
      <c r="B1" s="81"/>
      <c r="C1" s="81"/>
      <c r="D1" s="81"/>
      <c r="E1" s="81"/>
      <c r="F1" s="81"/>
      <c r="G1" s="81"/>
      <c r="H1" s="80"/>
      <c r="I1" s="80"/>
      <c r="J1" s="80"/>
      <c r="K1" s="80"/>
      <c r="L1" s="80"/>
      <c r="M1" s="80"/>
      <c r="N1" s="96"/>
      <c r="O1" s="80"/>
      <c r="P1" s="80"/>
      <c r="Q1" s="81"/>
      <c r="R1" s="80"/>
      <c r="S1" s="104"/>
      <c r="T1" s="104" t="s">
        <v>532</v>
      </c>
    </row>
    <row r="2" ht="41.25" customHeight="1" spans="1:20">
      <c r="A2" s="73" t="str">
        <f>"2026"&amp;"年部门政府购买服务预算表"</f>
        <v>2026年部门政府购买服务预算表</v>
      </c>
      <c r="B2" s="67"/>
      <c r="C2" s="67"/>
      <c r="D2" s="67"/>
      <c r="E2" s="67"/>
      <c r="F2" s="67"/>
      <c r="G2" s="67"/>
      <c r="H2" s="82"/>
      <c r="I2" s="82"/>
      <c r="J2" s="82"/>
      <c r="K2" s="82"/>
      <c r="L2" s="82"/>
      <c r="M2" s="82"/>
      <c r="N2" s="97"/>
      <c r="O2" s="82"/>
      <c r="P2" s="82"/>
      <c r="Q2" s="67"/>
      <c r="R2" s="82"/>
      <c r="S2" s="97"/>
      <c r="T2" s="67"/>
    </row>
    <row r="3" ht="22.5" customHeight="1" spans="1:20">
      <c r="A3" s="74" t="str">
        <f>"单位名称："&amp;"昆明市官渡区卫生健康局机关"</f>
        <v>单位名称：昆明市官渡区卫生健康局机关</v>
      </c>
      <c r="B3" s="83"/>
      <c r="C3" s="83"/>
      <c r="D3" s="83"/>
      <c r="E3" s="83"/>
      <c r="F3" s="83"/>
      <c r="G3" s="83"/>
      <c r="H3" s="75"/>
      <c r="I3" s="75"/>
      <c r="J3" s="75"/>
      <c r="K3" s="75"/>
      <c r="L3" s="75"/>
      <c r="M3" s="75"/>
      <c r="N3" s="96"/>
      <c r="O3" s="80"/>
      <c r="P3" s="80"/>
      <c r="Q3" s="81"/>
      <c r="R3" s="80"/>
      <c r="S3" s="105"/>
      <c r="T3" s="104" t="s">
        <v>1</v>
      </c>
    </row>
    <row r="4" ht="24" customHeight="1" spans="1:20">
      <c r="A4" s="16" t="s">
        <v>208</v>
      </c>
      <c r="B4" s="84" t="s">
        <v>209</v>
      </c>
      <c r="C4" s="84" t="s">
        <v>510</v>
      </c>
      <c r="D4" s="84" t="s">
        <v>533</v>
      </c>
      <c r="E4" s="84" t="s">
        <v>534</v>
      </c>
      <c r="F4" s="84" t="s">
        <v>535</v>
      </c>
      <c r="G4" s="84" t="s">
        <v>536</v>
      </c>
      <c r="H4" s="85" t="s">
        <v>537</v>
      </c>
      <c r="I4" s="85" t="s">
        <v>538</v>
      </c>
      <c r="J4" s="98" t="s">
        <v>216</v>
      </c>
      <c r="K4" s="98"/>
      <c r="L4" s="98"/>
      <c r="M4" s="98"/>
      <c r="N4" s="99"/>
      <c r="O4" s="98"/>
      <c r="P4" s="98"/>
      <c r="Q4" s="106"/>
      <c r="R4" s="98"/>
      <c r="S4" s="99"/>
      <c r="T4" s="107"/>
    </row>
    <row r="5" ht="24" customHeight="1" spans="1:20">
      <c r="A5" s="19"/>
      <c r="B5" s="86"/>
      <c r="C5" s="86"/>
      <c r="D5" s="86"/>
      <c r="E5" s="86"/>
      <c r="F5" s="86"/>
      <c r="G5" s="86"/>
      <c r="H5" s="87"/>
      <c r="I5" s="87"/>
      <c r="J5" s="87" t="s">
        <v>55</v>
      </c>
      <c r="K5" s="87" t="s">
        <v>58</v>
      </c>
      <c r="L5" s="87" t="s">
        <v>516</v>
      </c>
      <c r="M5" s="87" t="s">
        <v>517</v>
      </c>
      <c r="N5" s="100" t="s">
        <v>518</v>
      </c>
      <c r="O5" s="101" t="s">
        <v>519</v>
      </c>
      <c r="P5" s="101"/>
      <c r="Q5" s="108"/>
      <c r="R5" s="101"/>
      <c r="S5" s="109"/>
      <c r="T5" s="88"/>
    </row>
    <row r="6" ht="54" customHeight="1" spans="1:20">
      <c r="A6" s="22"/>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23">
        <v>1</v>
      </c>
      <c r="B7" s="88">
        <v>2</v>
      </c>
      <c r="C7" s="23">
        <v>3</v>
      </c>
      <c r="D7" s="23">
        <v>4</v>
      </c>
      <c r="E7" s="88">
        <v>5</v>
      </c>
      <c r="F7" s="23">
        <v>6</v>
      </c>
      <c r="G7" s="23">
        <v>7</v>
      </c>
      <c r="H7" s="88">
        <v>8</v>
      </c>
      <c r="I7" s="23">
        <v>9</v>
      </c>
      <c r="J7" s="23">
        <v>10</v>
      </c>
      <c r="K7" s="88">
        <v>11</v>
      </c>
      <c r="L7" s="23">
        <v>12</v>
      </c>
      <c r="M7" s="23">
        <v>13</v>
      </c>
      <c r="N7" s="88">
        <v>14</v>
      </c>
      <c r="O7" s="23">
        <v>15</v>
      </c>
      <c r="P7" s="23">
        <v>16</v>
      </c>
      <c r="Q7" s="88">
        <v>17</v>
      </c>
      <c r="R7" s="23">
        <v>18</v>
      </c>
      <c r="S7" s="23">
        <v>19</v>
      </c>
      <c r="T7" s="23">
        <v>20</v>
      </c>
    </row>
    <row r="8" ht="21" customHeight="1" spans="1:20">
      <c r="A8" s="90"/>
      <c r="B8" s="91"/>
      <c r="C8" s="91"/>
      <c r="D8" s="91"/>
      <c r="E8" s="91"/>
      <c r="F8" s="91"/>
      <c r="G8" s="91"/>
      <c r="H8" s="92"/>
      <c r="I8" s="92"/>
      <c r="J8" s="79"/>
      <c r="K8" s="79"/>
      <c r="L8" s="79"/>
      <c r="M8" s="79"/>
      <c r="N8" s="79"/>
      <c r="O8" s="79"/>
      <c r="P8" s="79"/>
      <c r="Q8" s="79"/>
      <c r="R8" s="79"/>
      <c r="S8" s="79"/>
      <c r="T8" s="79"/>
    </row>
    <row r="9" ht="21" customHeight="1" spans="1:20">
      <c r="A9" s="93" t="s">
        <v>199</v>
      </c>
      <c r="B9" s="94"/>
      <c r="C9" s="94"/>
      <c r="D9" s="94"/>
      <c r="E9" s="94"/>
      <c r="F9" s="94"/>
      <c r="G9" s="94"/>
      <c r="H9" s="95"/>
      <c r="I9" s="103"/>
      <c r="J9" s="79"/>
      <c r="K9" s="79"/>
      <c r="L9" s="79"/>
      <c r="M9" s="79"/>
      <c r="N9" s="79"/>
      <c r="O9" s="79"/>
      <c r="P9" s="79"/>
      <c r="Q9" s="79"/>
      <c r="R9" s="79"/>
      <c r="S9" s="79"/>
      <c r="T9" s="79"/>
    </row>
    <row r="10" customHeight="1" spans="1:1">
      <c r="A10" t="s">
        <v>539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D23" sqref="D23"/>
    </sheetView>
  </sheetViews>
  <sheetFormatPr defaultColWidth="9.14166666666667" defaultRowHeight="14.25" customHeight="1" outlineLevelCol="4"/>
  <cols>
    <col min="1" max="1" width="37.7083333333333" customWidth="1"/>
    <col min="2" max="5" width="20" customWidth="1"/>
  </cols>
  <sheetData>
    <row r="1" ht="17.25" customHeight="1" spans="4:5">
      <c r="D1" s="72"/>
      <c r="E1" s="33" t="s">
        <v>540</v>
      </c>
    </row>
    <row r="2" ht="41.25" customHeight="1" spans="1:5">
      <c r="A2" s="73" t="str">
        <f>"2026"&amp;"年对下转移支付预算表"</f>
        <v>2026年对下转移支付预算表</v>
      </c>
      <c r="B2" s="11"/>
      <c r="C2" s="11"/>
      <c r="D2" s="11"/>
      <c r="E2" s="67"/>
    </row>
    <row r="3" ht="18" customHeight="1" spans="1:5">
      <c r="A3" s="74" t="str">
        <f>"单位名称："&amp;"昆明市官渡区卫生健康局机关"</f>
        <v>单位名称：昆明市官渡区卫生健康局机关</v>
      </c>
      <c r="B3" s="75"/>
      <c r="C3" s="75"/>
      <c r="D3" s="76"/>
      <c r="E3" s="34" t="s">
        <v>1</v>
      </c>
    </row>
    <row r="4" ht="19.5" customHeight="1" spans="1:5">
      <c r="A4" s="17" t="s">
        <v>541</v>
      </c>
      <c r="B4" s="35" t="s">
        <v>216</v>
      </c>
      <c r="C4" s="36"/>
      <c r="D4" s="36"/>
      <c r="E4" s="69" t="s">
        <v>542</v>
      </c>
    </row>
    <row r="5" ht="40.5" customHeight="1" spans="1:5">
      <c r="A5" s="23"/>
      <c r="B5" s="20" t="s">
        <v>55</v>
      </c>
      <c r="C5" s="16" t="s">
        <v>58</v>
      </c>
      <c r="D5" s="77" t="s">
        <v>516</v>
      </c>
      <c r="E5" s="38" t="s">
        <v>543</v>
      </c>
    </row>
    <row r="6" ht="19.5" customHeight="1" spans="1:5">
      <c r="A6" s="24">
        <v>1</v>
      </c>
      <c r="B6" s="24">
        <v>2</v>
      </c>
      <c r="C6" s="24">
        <v>3</v>
      </c>
      <c r="D6" s="78">
        <v>4</v>
      </c>
      <c r="E6" s="38">
        <v>5</v>
      </c>
    </row>
    <row r="7" ht="19.5" customHeight="1" spans="1:5">
      <c r="A7" s="25"/>
      <c r="B7" s="79"/>
      <c r="C7" s="79"/>
      <c r="D7" s="79"/>
      <c r="E7" s="79"/>
    </row>
    <row r="8" ht="19.5" customHeight="1" spans="1:5">
      <c r="A8" s="70"/>
      <c r="B8" s="79"/>
      <c r="C8" s="79"/>
      <c r="D8" s="79"/>
      <c r="E8" s="79"/>
    </row>
    <row r="9" customHeight="1" spans="1:1">
      <c r="A9" t="s">
        <v>544</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25" sqref="D25"/>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3" t="s">
        <v>545</v>
      </c>
    </row>
    <row r="2" ht="41.25" customHeight="1" spans="1:10">
      <c r="A2" s="66" t="str">
        <f>"2026"&amp;"年对下转移支付绩效目标表"</f>
        <v>2026年对下转移支付绩效目标表</v>
      </c>
      <c r="B2" s="11"/>
      <c r="C2" s="11"/>
      <c r="D2" s="11"/>
      <c r="E2" s="11"/>
      <c r="F2" s="67"/>
      <c r="G2" s="11"/>
      <c r="H2" s="67"/>
      <c r="I2" s="67"/>
      <c r="J2" s="11"/>
    </row>
    <row r="3" ht="17.25" customHeight="1" spans="1:1">
      <c r="A3" s="12" t="str">
        <f>"单位名称："&amp;"昆明市官渡区卫生健康局机关"</f>
        <v>单位名称：昆明市官渡区卫生健康局机关</v>
      </c>
    </row>
    <row r="4" ht="44.25" customHeight="1" spans="1:10">
      <c r="A4" s="68" t="s">
        <v>541</v>
      </c>
      <c r="B4" s="68" t="s">
        <v>352</v>
      </c>
      <c r="C4" s="68" t="s">
        <v>353</v>
      </c>
      <c r="D4" s="68" t="s">
        <v>354</v>
      </c>
      <c r="E4" s="68" t="s">
        <v>355</v>
      </c>
      <c r="F4" s="69" t="s">
        <v>356</v>
      </c>
      <c r="G4" s="68" t="s">
        <v>357</v>
      </c>
      <c r="H4" s="69" t="s">
        <v>358</v>
      </c>
      <c r="I4" s="69" t="s">
        <v>359</v>
      </c>
      <c r="J4" s="68" t="s">
        <v>360</v>
      </c>
    </row>
    <row r="5" ht="14.25" customHeight="1" spans="1:10">
      <c r="A5" s="68">
        <v>1</v>
      </c>
      <c r="B5" s="68">
        <v>2</v>
      </c>
      <c r="C5" s="68">
        <v>3</v>
      </c>
      <c r="D5" s="68">
        <v>4</v>
      </c>
      <c r="E5" s="68">
        <v>5</v>
      </c>
      <c r="F5" s="69">
        <v>6</v>
      </c>
      <c r="G5" s="68">
        <v>7</v>
      </c>
      <c r="H5" s="69">
        <v>8</v>
      </c>
      <c r="I5" s="69">
        <v>9</v>
      </c>
      <c r="J5" s="68">
        <v>10</v>
      </c>
    </row>
    <row r="6" ht="42" customHeight="1" spans="1:10">
      <c r="A6" s="25"/>
      <c r="B6" s="70"/>
      <c r="C6" s="70"/>
      <c r="D6" s="70"/>
      <c r="E6" s="56"/>
      <c r="F6" s="71"/>
      <c r="G6" s="56"/>
      <c r="H6" s="71"/>
      <c r="I6" s="71"/>
      <c r="J6" s="56"/>
    </row>
    <row r="7" ht="42" customHeight="1" spans="1:10">
      <c r="A7" s="25"/>
      <c r="B7" s="26"/>
      <c r="C7" s="26"/>
      <c r="D7" s="26"/>
      <c r="E7" s="25"/>
      <c r="F7" s="26"/>
      <c r="G7" s="25"/>
      <c r="H7" s="26"/>
      <c r="I7" s="26"/>
      <c r="J7" s="25"/>
    </row>
    <row r="8" customHeight="1" spans="1:1">
      <c r="A8" t="s">
        <v>544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8" sqref="C1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546</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"单位名称："&amp;"昆明市官渡区卫生健康局机关"</f>
        <v>单位名称：昆明市官渡区卫生健康局机关</v>
      </c>
      <c r="B3" s="47"/>
      <c r="C3" s="47"/>
      <c r="D3" s="48"/>
      <c r="F3" s="45"/>
      <c r="G3" s="44"/>
      <c r="H3" s="44"/>
      <c r="I3" s="65" t="s">
        <v>1</v>
      </c>
    </row>
    <row r="4" ht="28.5" customHeight="1" spans="1:9">
      <c r="A4" s="49" t="s">
        <v>208</v>
      </c>
      <c r="B4" s="50" t="s">
        <v>209</v>
      </c>
      <c r="C4" s="51" t="s">
        <v>547</v>
      </c>
      <c r="D4" s="49" t="s">
        <v>548</v>
      </c>
      <c r="E4" s="49" t="s">
        <v>549</v>
      </c>
      <c r="F4" s="49" t="s">
        <v>550</v>
      </c>
      <c r="G4" s="50" t="s">
        <v>551</v>
      </c>
      <c r="H4" s="38"/>
      <c r="I4" s="49"/>
    </row>
    <row r="5" ht="21" customHeight="1" spans="1:9">
      <c r="A5" s="51"/>
      <c r="B5" s="52"/>
      <c r="C5" s="52"/>
      <c r="D5" s="53"/>
      <c r="E5" s="52"/>
      <c r="F5" s="52"/>
      <c r="G5" s="50" t="s">
        <v>514</v>
      </c>
      <c r="H5" s="50" t="s">
        <v>552</v>
      </c>
      <c r="I5" s="50" t="s">
        <v>553</v>
      </c>
    </row>
    <row r="6" ht="17.25" customHeight="1" spans="1:9">
      <c r="A6" s="54" t="s">
        <v>82</v>
      </c>
      <c r="B6" s="55" t="s">
        <v>83</v>
      </c>
      <c r="C6" s="54" t="s">
        <v>84</v>
      </c>
      <c r="D6" s="56" t="s">
        <v>85</v>
      </c>
      <c r="E6" s="54" t="s">
        <v>86</v>
      </c>
      <c r="F6" s="55" t="s">
        <v>87</v>
      </c>
      <c r="G6" s="57" t="s">
        <v>88</v>
      </c>
      <c r="H6" s="56" t="s">
        <v>89</v>
      </c>
      <c r="I6" s="56">
        <v>9</v>
      </c>
    </row>
    <row r="7" ht="19.5" customHeight="1" spans="1:9">
      <c r="A7" s="58"/>
      <c r="B7" s="28"/>
      <c r="C7" s="28"/>
      <c r="D7" s="25"/>
      <c r="E7" s="26"/>
      <c r="F7" s="57"/>
      <c r="G7" s="59"/>
      <c r="H7" s="60"/>
      <c r="I7" s="60"/>
    </row>
    <row r="8" ht="19.5" customHeight="1" spans="1:9">
      <c r="A8" s="61" t="s">
        <v>55</v>
      </c>
      <c r="B8" s="62"/>
      <c r="C8" s="62"/>
      <c r="D8" s="63"/>
      <c r="E8" s="64"/>
      <c r="F8" s="64"/>
      <c r="G8" s="59"/>
      <c r="H8" s="60"/>
      <c r="I8" s="60"/>
    </row>
    <row r="9" customHeight="1" spans="1:1">
      <c r="A9" t="s">
        <v>554</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23" sqref="C2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0"/>
      <c r="E1" s="10"/>
      <c r="F1" s="10"/>
      <c r="G1" s="10"/>
      <c r="K1" s="33" t="s">
        <v>555</v>
      </c>
    </row>
    <row r="2" ht="41.25" customHeight="1" spans="1:11">
      <c r="A2" s="11" t="str">
        <f>"2026"&amp;"年上级转移支付补助项目支出预算表"</f>
        <v>2026年上级转移支付补助项目支出预算表</v>
      </c>
      <c r="B2" s="11"/>
      <c r="C2" s="11"/>
      <c r="D2" s="11"/>
      <c r="E2" s="11"/>
      <c r="F2" s="11"/>
      <c r="G2" s="11"/>
      <c r="H2" s="11"/>
      <c r="I2" s="11"/>
      <c r="J2" s="11"/>
      <c r="K2" s="11"/>
    </row>
    <row r="3" ht="13.5" customHeight="1" spans="1:11">
      <c r="A3" s="12" t="str">
        <f>"单位名称："&amp;"昆明市官渡区卫生健康局机关"</f>
        <v>单位名称：昆明市官渡区卫生健康局机关</v>
      </c>
      <c r="B3" s="13"/>
      <c r="C3" s="13"/>
      <c r="D3" s="13"/>
      <c r="E3" s="13"/>
      <c r="F3" s="13"/>
      <c r="G3" s="13"/>
      <c r="H3" s="14"/>
      <c r="I3" s="14"/>
      <c r="J3" s="14"/>
      <c r="K3" s="34" t="s">
        <v>1</v>
      </c>
    </row>
    <row r="4" ht="21.75" customHeight="1" spans="1:11">
      <c r="A4" s="15" t="s">
        <v>288</v>
      </c>
      <c r="B4" s="15" t="s">
        <v>211</v>
      </c>
      <c r="C4" s="15" t="s">
        <v>289</v>
      </c>
      <c r="D4" s="16" t="s">
        <v>212</v>
      </c>
      <c r="E4" s="16" t="s">
        <v>213</v>
      </c>
      <c r="F4" s="16" t="s">
        <v>290</v>
      </c>
      <c r="G4" s="16" t="s">
        <v>291</v>
      </c>
      <c r="H4" s="17" t="s">
        <v>55</v>
      </c>
      <c r="I4" s="35" t="s">
        <v>556</v>
      </c>
      <c r="J4" s="36"/>
      <c r="K4" s="37"/>
    </row>
    <row r="5" ht="21.75" customHeight="1" spans="1:11">
      <c r="A5" s="18"/>
      <c r="B5" s="18"/>
      <c r="C5" s="18"/>
      <c r="D5" s="19"/>
      <c r="E5" s="19"/>
      <c r="F5" s="19"/>
      <c r="G5" s="19"/>
      <c r="H5" s="20"/>
      <c r="I5" s="16" t="s">
        <v>58</v>
      </c>
      <c r="J5" s="16" t="s">
        <v>59</v>
      </c>
      <c r="K5" s="16" t="s">
        <v>60</v>
      </c>
    </row>
    <row r="6" ht="40.5" customHeight="1" spans="1:11">
      <c r="A6" s="21"/>
      <c r="B6" s="21"/>
      <c r="C6" s="21"/>
      <c r="D6" s="22"/>
      <c r="E6" s="22"/>
      <c r="F6" s="22"/>
      <c r="G6" s="22"/>
      <c r="H6" s="23"/>
      <c r="I6" s="22" t="s">
        <v>57</v>
      </c>
      <c r="J6" s="22"/>
      <c r="K6" s="22"/>
    </row>
    <row r="7" ht="15" customHeight="1" spans="1:11">
      <c r="A7" s="24">
        <v>1</v>
      </c>
      <c r="B7" s="24">
        <v>2</v>
      </c>
      <c r="C7" s="24">
        <v>3</v>
      </c>
      <c r="D7" s="24">
        <v>4</v>
      </c>
      <c r="E7" s="24">
        <v>5</v>
      </c>
      <c r="F7" s="24">
        <v>6</v>
      </c>
      <c r="G7" s="24">
        <v>7</v>
      </c>
      <c r="H7" s="24">
        <v>8</v>
      </c>
      <c r="I7" s="24">
        <v>9</v>
      </c>
      <c r="J7" s="38">
        <v>10</v>
      </c>
      <c r="K7" s="38">
        <v>11</v>
      </c>
    </row>
    <row r="8" ht="18.75" customHeight="1" spans="1:11">
      <c r="A8" s="25"/>
      <c r="B8" s="26"/>
      <c r="C8" s="25"/>
      <c r="D8" s="25"/>
      <c r="E8" s="25"/>
      <c r="F8" s="25"/>
      <c r="G8" s="25"/>
      <c r="H8" s="27"/>
      <c r="I8" s="39"/>
      <c r="J8" s="39"/>
      <c r="K8" s="27"/>
    </row>
    <row r="9" ht="18.75" customHeight="1" spans="1:11">
      <c r="A9" s="28"/>
      <c r="B9" s="26"/>
      <c r="C9" s="26"/>
      <c r="D9" s="26"/>
      <c r="E9" s="26"/>
      <c r="F9" s="26"/>
      <c r="G9" s="26"/>
      <c r="H9" s="29"/>
      <c r="I9" s="29"/>
      <c r="J9" s="29"/>
      <c r="K9" s="27"/>
    </row>
    <row r="10" ht="18.75" customHeight="1" spans="1:11">
      <c r="A10" s="30" t="s">
        <v>199</v>
      </c>
      <c r="B10" s="31"/>
      <c r="C10" s="31"/>
      <c r="D10" s="31"/>
      <c r="E10" s="31"/>
      <c r="F10" s="31"/>
      <c r="G10" s="32"/>
      <c r="H10" s="29"/>
      <c r="I10" s="29"/>
      <c r="J10" s="29"/>
      <c r="K10" s="27"/>
    </row>
    <row r="11" customHeight="1" spans="1:1">
      <c r="A11" t="s">
        <v>557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GridLines="0" showZeros="0" workbookViewId="0">
      <selection activeCell="B23" sqref="B23"/>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558</v>
      </c>
    </row>
    <row r="2" ht="45" customHeight="1" spans="1:7">
      <c r="A2" s="3" t="str">
        <f>"2026"&amp;"年部门项目支出中期规划预算表"</f>
        <v>2026年部门项目支出中期规划预算表</v>
      </c>
      <c r="B2" s="3"/>
      <c r="C2" s="3"/>
      <c r="D2" s="3"/>
      <c r="E2" s="3"/>
      <c r="F2" s="3"/>
      <c r="G2" s="3"/>
    </row>
    <row r="3" ht="15" customHeight="1" spans="1:7">
      <c r="A3" s="4" t="s">
        <v>559</v>
      </c>
      <c r="B3" s="4"/>
      <c r="C3" s="1"/>
      <c r="D3" s="1"/>
      <c r="E3" s="1"/>
      <c r="F3" s="1"/>
      <c r="G3" s="2" t="s">
        <v>1</v>
      </c>
    </row>
    <row r="4" ht="45" customHeight="1" spans="1:7">
      <c r="A4" s="5" t="s">
        <v>289</v>
      </c>
      <c r="B4" s="5" t="s">
        <v>288</v>
      </c>
      <c r="C4" s="5" t="s">
        <v>211</v>
      </c>
      <c r="D4" s="5" t="s">
        <v>560</v>
      </c>
      <c r="E4" s="5" t="s">
        <v>58</v>
      </c>
      <c r="F4" s="5"/>
      <c r="G4" s="5"/>
    </row>
    <row r="5" ht="45" customHeight="1" spans="1:7">
      <c r="A5" s="5"/>
      <c r="B5" s="5"/>
      <c r="C5" s="5"/>
      <c r="D5" s="5"/>
      <c r="E5" s="5" t="s">
        <v>561</v>
      </c>
      <c r="F5" s="5" t="s">
        <v>562</v>
      </c>
      <c r="G5" s="5" t="s">
        <v>563</v>
      </c>
    </row>
    <row r="6" ht="15" customHeight="1" spans="1:7">
      <c r="A6" s="6">
        <v>1</v>
      </c>
      <c r="B6" s="6">
        <v>2</v>
      </c>
      <c r="C6" s="6">
        <v>3</v>
      </c>
      <c r="D6" s="6">
        <v>4</v>
      </c>
      <c r="E6" s="6">
        <v>5</v>
      </c>
      <c r="F6" s="6">
        <v>6</v>
      </c>
      <c r="G6" s="6">
        <v>7</v>
      </c>
    </row>
    <row r="7" ht="22.5" customHeight="1" spans="1:7">
      <c r="A7" s="7" t="s">
        <v>70</v>
      </c>
      <c r="B7" s="7"/>
      <c r="C7" s="7"/>
      <c r="D7" s="7"/>
      <c r="E7" s="8">
        <v>22477666</v>
      </c>
      <c r="F7" s="8"/>
      <c r="G7" s="8"/>
    </row>
    <row r="8" ht="22.5" customHeight="1" spans="1:7">
      <c r="A8" s="7"/>
      <c r="B8" s="7" t="s">
        <v>564</v>
      </c>
      <c r="C8" s="7" t="s">
        <v>339</v>
      </c>
      <c r="D8" s="7" t="s">
        <v>565</v>
      </c>
      <c r="E8" s="8">
        <v>6144000</v>
      </c>
      <c r="F8" s="8"/>
      <c r="G8" s="8"/>
    </row>
    <row r="9" ht="22.5" customHeight="1" spans="1:7">
      <c r="A9" s="7"/>
      <c r="B9" s="7" t="s">
        <v>564</v>
      </c>
      <c r="C9" s="7" t="s">
        <v>317</v>
      </c>
      <c r="D9" s="7" t="s">
        <v>565</v>
      </c>
      <c r="E9" s="8">
        <v>500000</v>
      </c>
      <c r="F9" s="8"/>
      <c r="G9" s="8"/>
    </row>
    <row r="10" ht="22.5" customHeight="1" spans="1:7">
      <c r="A10" s="7"/>
      <c r="B10" s="7" t="s">
        <v>564</v>
      </c>
      <c r="C10" s="7" t="s">
        <v>315</v>
      </c>
      <c r="D10" s="7" t="s">
        <v>565</v>
      </c>
      <c r="E10" s="8">
        <v>11729600</v>
      </c>
      <c r="F10" s="8"/>
      <c r="G10" s="8"/>
    </row>
    <row r="11" ht="22.5" customHeight="1" spans="1:7">
      <c r="A11" s="7"/>
      <c r="B11" s="7" t="s">
        <v>566</v>
      </c>
      <c r="C11" s="7" t="s">
        <v>342</v>
      </c>
      <c r="D11" s="7" t="s">
        <v>565</v>
      </c>
      <c r="E11" s="8">
        <v>1197000</v>
      </c>
      <c r="F11" s="8"/>
      <c r="G11" s="8"/>
    </row>
    <row r="12" ht="22.5" customHeight="1" spans="1:7">
      <c r="A12" s="7"/>
      <c r="B12" s="7" t="s">
        <v>564</v>
      </c>
      <c r="C12" s="7" t="s">
        <v>319</v>
      </c>
      <c r="D12" s="7" t="s">
        <v>565</v>
      </c>
      <c r="E12" s="8">
        <v>1812480</v>
      </c>
      <c r="F12" s="8"/>
      <c r="G12" s="8"/>
    </row>
    <row r="13" ht="22.5" customHeight="1" spans="1:7">
      <c r="A13" s="7"/>
      <c r="B13" s="7" t="s">
        <v>567</v>
      </c>
      <c r="C13" s="7" t="s">
        <v>296</v>
      </c>
      <c r="D13" s="7" t="s">
        <v>565</v>
      </c>
      <c r="E13" s="8">
        <v>100000</v>
      </c>
      <c r="F13" s="8"/>
      <c r="G13" s="8"/>
    </row>
    <row r="14" ht="22.5" customHeight="1" spans="1:7">
      <c r="A14" s="7"/>
      <c r="B14" s="7" t="s">
        <v>567</v>
      </c>
      <c r="C14" s="7" t="s">
        <v>310</v>
      </c>
      <c r="D14" s="7" t="s">
        <v>565</v>
      </c>
      <c r="E14" s="8">
        <v>21600</v>
      </c>
      <c r="F14" s="8"/>
      <c r="G14" s="8"/>
    </row>
    <row r="15" ht="22.5" customHeight="1" spans="1:7">
      <c r="A15" s="7"/>
      <c r="B15" s="7" t="s">
        <v>566</v>
      </c>
      <c r="C15" s="7" t="s">
        <v>344</v>
      </c>
      <c r="D15" s="7" t="s">
        <v>565</v>
      </c>
      <c r="E15" s="8">
        <v>62986</v>
      </c>
      <c r="F15" s="8"/>
      <c r="G15" s="8"/>
    </row>
    <row r="16" ht="22.5" customHeight="1" spans="1:7">
      <c r="A16" s="7"/>
      <c r="B16" s="7" t="s">
        <v>566</v>
      </c>
      <c r="C16" s="7" t="s">
        <v>348</v>
      </c>
      <c r="D16" s="7" t="s">
        <v>565</v>
      </c>
      <c r="E16" s="8">
        <v>100000</v>
      </c>
      <c r="F16" s="8"/>
      <c r="G16" s="8"/>
    </row>
    <row r="17" ht="22.5" customHeight="1" spans="1:7">
      <c r="A17" s="7"/>
      <c r="B17" s="7" t="s">
        <v>564</v>
      </c>
      <c r="C17" s="7" t="s">
        <v>321</v>
      </c>
      <c r="D17" s="7" t="s">
        <v>565</v>
      </c>
      <c r="E17" s="8">
        <v>810000</v>
      </c>
      <c r="F17" s="8"/>
      <c r="G17" s="8"/>
    </row>
    <row r="18" ht="22.5" customHeight="1" spans="1:7">
      <c r="A18" s="9" t="s">
        <v>55</v>
      </c>
      <c r="B18" s="9"/>
      <c r="C18" s="9"/>
      <c r="D18" s="9"/>
      <c r="E18" s="8">
        <v>22477666</v>
      </c>
      <c r="F18" s="8"/>
      <c r="G18" s="8"/>
    </row>
  </sheetData>
  <mergeCells count="8">
    <mergeCell ref="A2:G2"/>
    <mergeCell ref="A3:B3"/>
    <mergeCell ref="E4:G4"/>
    <mergeCell ref="A18:D18"/>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17" sqref="D17"/>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52</v>
      </c>
    </row>
    <row r="2" ht="41.25" customHeight="1" spans="1:1">
      <c r="A2" s="43" t="str">
        <f>"2026"&amp;"年部门收入预算表"</f>
        <v>2026年部门收入预算表</v>
      </c>
    </row>
    <row r="3" ht="17.25" customHeight="1" spans="1:19">
      <c r="A3" s="46" t="str">
        <f>"单位名称："&amp;"昆明市官渡区卫生健康局机关"</f>
        <v>单位名称：昆明市官渡区卫生健康局机关</v>
      </c>
      <c r="S3" s="48" t="s">
        <v>1</v>
      </c>
    </row>
    <row r="4" ht="21.75" customHeight="1" spans="1:19">
      <c r="A4" s="182" t="s">
        <v>53</v>
      </c>
      <c r="B4" s="183" t="s">
        <v>54</v>
      </c>
      <c r="C4" s="183" t="s">
        <v>55</v>
      </c>
      <c r="D4" s="184" t="s">
        <v>56</v>
      </c>
      <c r="E4" s="184"/>
      <c r="F4" s="184"/>
      <c r="G4" s="184"/>
      <c r="H4" s="184"/>
      <c r="I4" s="131"/>
      <c r="J4" s="184"/>
      <c r="K4" s="184"/>
      <c r="L4" s="184"/>
      <c r="M4" s="184"/>
      <c r="N4" s="190"/>
      <c r="O4" s="184" t="s">
        <v>45</v>
      </c>
      <c r="P4" s="184"/>
      <c r="Q4" s="184"/>
      <c r="R4" s="184"/>
      <c r="S4" s="190"/>
    </row>
    <row r="5" ht="27" customHeight="1" spans="1:19">
      <c r="A5" s="185"/>
      <c r="B5" s="186"/>
      <c r="C5" s="186"/>
      <c r="D5" s="186" t="s">
        <v>57</v>
      </c>
      <c r="E5" s="186" t="s">
        <v>58</v>
      </c>
      <c r="F5" s="186" t="s">
        <v>59</v>
      </c>
      <c r="G5" s="186" t="s">
        <v>60</v>
      </c>
      <c r="H5" s="186" t="s">
        <v>61</v>
      </c>
      <c r="I5" s="191" t="s">
        <v>62</v>
      </c>
      <c r="J5" s="192"/>
      <c r="K5" s="192"/>
      <c r="L5" s="192"/>
      <c r="M5" s="192"/>
      <c r="N5" s="193"/>
      <c r="O5" s="186" t="s">
        <v>57</v>
      </c>
      <c r="P5" s="186" t="s">
        <v>58</v>
      </c>
      <c r="Q5" s="186" t="s">
        <v>59</v>
      </c>
      <c r="R5" s="186" t="s">
        <v>60</v>
      </c>
      <c r="S5" s="186" t="s">
        <v>63</v>
      </c>
    </row>
    <row r="6" ht="30" customHeight="1" spans="1:19">
      <c r="A6" s="187"/>
      <c r="B6" s="103"/>
      <c r="C6" s="114"/>
      <c r="D6" s="114"/>
      <c r="E6" s="114"/>
      <c r="F6" s="114"/>
      <c r="G6" s="114"/>
      <c r="H6" s="114"/>
      <c r="I6" s="71" t="s">
        <v>57</v>
      </c>
      <c r="J6" s="193" t="s">
        <v>64</v>
      </c>
      <c r="K6" s="193" t="s">
        <v>65</v>
      </c>
      <c r="L6" s="193" t="s">
        <v>66</v>
      </c>
      <c r="M6" s="193" t="s">
        <v>67</v>
      </c>
      <c r="N6" s="193" t="s">
        <v>68</v>
      </c>
      <c r="O6" s="194"/>
      <c r="P6" s="194"/>
      <c r="Q6" s="194"/>
      <c r="R6" s="194"/>
      <c r="S6" s="114"/>
    </row>
    <row r="7" ht="15" customHeight="1" spans="1:19">
      <c r="A7" s="188">
        <v>1</v>
      </c>
      <c r="B7" s="188">
        <v>2</v>
      </c>
      <c r="C7" s="188">
        <v>3</v>
      </c>
      <c r="D7" s="188">
        <v>4</v>
      </c>
      <c r="E7" s="188">
        <v>5</v>
      </c>
      <c r="F7" s="188">
        <v>6</v>
      </c>
      <c r="G7" s="188">
        <v>7</v>
      </c>
      <c r="H7" s="188">
        <v>8</v>
      </c>
      <c r="I7" s="71">
        <v>9</v>
      </c>
      <c r="J7" s="188">
        <v>10</v>
      </c>
      <c r="K7" s="188">
        <v>11</v>
      </c>
      <c r="L7" s="188">
        <v>12</v>
      </c>
      <c r="M7" s="188">
        <v>13</v>
      </c>
      <c r="N7" s="188">
        <v>14</v>
      </c>
      <c r="O7" s="188">
        <v>15</v>
      </c>
      <c r="P7" s="188">
        <v>16</v>
      </c>
      <c r="Q7" s="188">
        <v>17</v>
      </c>
      <c r="R7" s="188">
        <v>18</v>
      </c>
      <c r="S7" s="188">
        <v>19</v>
      </c>
    </row>
    <row r="8" ht="18" customHeight="1" spans="1:19">
      <c r="A8" s="26" t="s">
        <v>69</v>
      </c>
      <c r="B8" s="26" t="s">
        <v>70</v>
      </c>
      <c r="C8" s="79">
        <v>67502975.44</v>
      </c>
      <c r="D8" s="79">
        <v>32217151</v>
      </c>
      <c r="E8" s="79">
        <v>32217151</v>
      </c>
      <c r="F8" s="79"/>
      <c r="G8" s="79"/>
      <c r="H8" s="79"/>
      <c r="I8" s="79"/>
      <c r="J8" s="79"/>
      <c r="K8" s="79"/>
      <c r="L8" s="79"/>
      <c r="M8" s="79"/>
      <c r="N8" s="79"/>
      <c r="O8" s="79">
        <v>35285824.44</v>
      </c>
      <c r="P8" s="79">
        <v>35285824.44</v>
      </c>
      <c r="Q8" s="79"/>
      <c r="R8" s="79"/>
      <c r="S8" s="79"/>
    </row>
    <row r="9" ht="18" customHeight="1" spans="1:19">
      <c r="A9" s="51" t="s">
        <v>55</v>
      </c>
      <c r="B9" s="189"/>
      <c r="C9" s="79">
        <v>67502975.44</v>
      </c>
      <c r="D9" s="79">
        <v>32217151</v>
      </c>
      <c r="E9" s="79">
        <v>32217151</v>
      </c>
      <c r="F9" s="79"/>
      <c r="G9" s="79"/>
      <c r="H9" s="79"/>
      <c r="I9" s="79"/>
      <c r="J9" s="79"/>
      <c r="K9" s="79"/>
      <c r="L9" s="79"/>
      <c r="M9" s="79"/>
      <c r="N9" s="79"/>
      <c r="O9" s="79">
        <v>35285824.44</v>
      </c>
      <c r="P9" s="79">
        <v>35285824.44</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workbookViewId="0">
      <selection activeCell="D15" sqref="D1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8" t="s">
        <v>71</v>
      </c>
    </row>
    <row r="2" ht="41.25" customHeight="1" spans="1:1">
      <c r="A2" s="43" t="str">
        <f>"2026"&amp;"年部门支出预算表"</f>
        <v>2026年部门支出预算表</v>
      </c>
    </row>
    <row r="3" ht="17.25" customHeight="1" spans="1:15">
      <c r="A3" s="46" t="str">
        <f>"单位名称："&amp;"昆明市官渡区卫生健康局机关"</f>
        <v>单位名称：昆明市官渡区卫生健康局机关</v>
      </c>
      <c r="O3" s="48"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9"/>
      <c r="O4" s="180"/>
    </row>
    <row r="5" ht="42" customHeight="1" spans="1:15">
      <c r="A5" s="173"/>
      <c r="B5" s="173"/>
      <c r="C5" s="174"/>
      <c r="D5" s="175" t="s">
        <v>57</v>
      </c>
      <c r="E5" s="175" t="s">
        <v>75</v>
      </c>
      <c r="F5" s="175" t="s">
        <v>76</v>
      </c>
      <c r="G5" s="174"/>
      <c r="H5" s="174"/>
      <c r="I5" s="181"/>
      <c r="J5" s="175" t="s">
        <v>57</v>
      </c>
      <c r="K5" s="162" t="s">
        <v>77</v>
      </c>
      <c r="L5" s="162" t="s">
        <v>78</v>
      </c>
      <c r="M5" s="162" t="s">
        <v>79</v>
      </c>
      <c r="N5" s="162" t="s">
        <v>80</v>
      </c>
      <c r="O5" s="162" t="s">
        <v>81</v>
      </c>
    </row>
    <row r="6" ht="18" customHeight="1" spans="1:15">
      <c r="A6" s="54" t="s">
        <v>82</v>
      </c>
      <c r="B6" s="54" t="s">
        <v>83</v>
      </c>
      <c r="C6" s="54" t="s">
        <v>84</v>
      </c>
      <c r="D6" s="57" t="s">
        <v>85</v>
      </c>
      <c r="E6" s="57" t="s">
        <v>86</v>
      </c>
      <c r="F6" s="57" t="s">
        <v>87</v>
      </c>
      <c r="G6" s="57" t="s">
        <v>88</v>
      </c>
      <c r="H6" s="57" t="s">
        <v>89</v>
      </c>
      <c r="I6" s="57" t="s">
        <v>90</v>
      </c>
      <c r="J6" s="57" t="s">
        <v>91</v>
      </c>
      <c r="K6" s="57" t="s">
        <v>92</v>
      </c>
      <c r="L6" s="57" t="s">
        <v>93</v>
      </c>
      <c r="M6" s="57" t="s">
        <v>94</v>
      </c>
      <c r="N6" s="54" t="s">
        <v>95</v>
      </c>
      <c r="O6" s="57" t="s">
        <v>96</v>
      </c>
    </row>
    <row r="7" ht="21" customHeight="1" spans="1:15">
      <c r="A7" s="58" t="s">
        <v>97</v>
      </c>
      <c r="B7" s="58" t="s">
        <v>98</v>
      </c>
      <c r="C7" s="79">
        <v>2216275</v>
      </c>
      <c r="D7" s="79">
        <v>2216275</v>
      </c>
      <c r="E7" s="79">
        <v>2216275</v>
      </c>
      <c r="F7" s="79"/>
      <c r="G7" s="79"/>
      <c r="H7" s="79"/>
      <c r="I7" s="79"/>
      <c r="J7" s="79"/>
      <c r="K7" s="79"/>
      <c r="L7" s="79"/>
      <c r="M7" s="79"/>
      <c r="N7" s="79"/>
      <c r="O7" s="79"/>
    </row>
    <row r="8" ht="21" customHeight="1" spans="1:15">
      <c r="A8" s="176" t="s">
        <v>99</v>
      </c>
      <c r="B8" s="176" t="s">
        <v>100</v>
      </c>
      <c r="C8" s="79">
        <v>2216275</v>
      </c>
      <c r="D8" s="79">
        <v>2216275</v>
      </c>
      <c r="E8" s="79">
        <v>2216275</v>
      </c>
      <c r="F8" s="79"/>
      <c r="G8" s="79"/>
      <c r="H8" s="79"/>
      <c r="I8" s="79"/>
      <c r="J8" s="79"/>
      <c r="K8" s="79"/>
      <c r="L8" s="79"/>
      <c r="M8" s="79"/>
      <c r="N8" s="79"/>
      <c r="O8" s="79"/>
    </row>
    <row r="9" ht="21" customHeight="1" spans="1:15">
      <c r="A9" s="177" t="s">
        <v>101</v>
      </c>
      <c r="B9" s="177" t="s">
        <v>102</v>
      </c>
      <c r="C9" s="79">
        <v>1193200</v>
      </c>
      <c r="D9" s="79">
        <v>1193200</v>
      </c>
      <c r="E9" s="79">
        <v>1193200</v>
      </c>
      <c r="F9" s="79"/>
      <c r="G9" s="79"/>
      <c r="H9" s="79"/>
      <c r="I9" s="79"/>
      <c r="J9" s="79"/>
      <c r="K9" s="79"/>
      <c r="L9" s="79"/>
      <c r="M9" s="79"/>
      <c r="N9" s="79"/>
      <c r="O9" s="79"/>
    </row>
    <row r="10" ht="21" customHeight="1" spans="1:15">
      <c r="A10" s="177" t="s">
        <v>103</v>
      </c>
      <c r="B10" s="177" t="s">
        <v>104</v>
      </c>
      <c r="C10" s="79">
        <v>750000</v>
      </c>
      <c r="D10" s="79">
        <v>750000</v>
      </c>
      <c r="E10" s="79">
        <v>750000</v>
      </c>
      <c r="F10" s="79"/>
      <c r="G10" s="79"/>
      <c r="H10" s="79"/>
      <c r="I10" s="79"/>
      <c r="J10" s="79"/>
      <c r="K10" s="79"/>
      <c r="L10" s="79"/>
      <c r="M10" s="79"/>
      <c r="N10" s="79"/>
      <c r="O10" s="79"/>
    </row>
    <row r="11" ht="21" customHeight="1" spans="1:15">
      <c r="A11" s="177" t="s">
        <v>105</v>
      </c>
      <c r="B11" s="177" t="s">
        <v>106</v>
      </c>
      <c r="C11" s="79">
        <v>273075</v>
      </c>
      <c r="D11" s="79">
        <v>273075</v>
      </c>
      <c r="E11" s="79">
        <v>273075</v>
      </c>
      <c r="F11" s="79"/>
      <c r="G11" s="79"/>
      <c r="H11" s="79"/>
      <c r="I11" s="79"/>
      <c r="J11" s="79"/>
      <c r="K11" s="79"/>
      <c r="L11" s="79"/>
      <c r="M11" s="79"/>
      <c r="N11" s="79"/>
      <c r="O11" s="79"/>
    </row>
    <row r="12" ht="21" customHeight="1" spans="1:15">
      <c r="A12" s="58" t="s">
        <v>107</v>
      </c>
      <c r="B12" s="58" t="s">
        <v>108</v>
      </c>
      <c r="C12" s="79">
        <v>29370876</v>
      </c>
      <c r="D12" s="79">
        <v>29370876</v>
      </c>
      <c r="E12" s="79">
        <v>6893210</v>
      </c>
      <c r="F12" s="79">
        <v>22477666</v>
      </c>
      <c r="G12" s="79"/>
      <c r="H12" s="79"/>
      <c r="I12" s="79"/>
      <c r="J12" s="79"/>
      <c r="K12" s="79"/>
      <c r="L12" s="79"/>
      <c r="M12" s="79"/>
      <c r="N12" s="79"/>
      <c r="O12" s="79"/>
    </row>
    <row r="13" ht="21" customHeight="1" spans="1:15">
      <c r="A13" s="176" t="s">
        <v>109</v>
      </c>
      <c r="B13" s="176" t="s">
        <v>110</v>
      </c>
      <c r="C13" s="79">
        <v>7341796</v>
      </c>
      <c r="D13" s="79">
        <v>7341796</v>
      </c>
      <c r="E13" s="79">
        <v>5960210</v>
      </c>
      <c r="F13" s="79">
        <v>1381586</v>
      </c>
      <c r="G13" s="79"/>
      <c r="H13" s="79"/>
      <c r="I13" s="79"/>
      <c r="J13" s="79"/>
      <c r="K13" s="79"/>
      <c r="L13" s="79"/>
      <c r="M13" s="79"/>
      <c r="N13" s="79"/>
      <c r="O13" s="79"/>
    </row>
    <row r="14" ht="21" customHeight="1" spans="1:15">
      <c r="A14" s="177" t="s">
        <v>111</v>
      </c>
      <c r="B14" s="177" t="s">
        <v>112</v>
      </c>
      <c r="C14" s="79">
        <v>7178810</v>
      </c>
      <c r="D14" s="79">
        <v>7178810</v>
      </c>
      <c r="E14" s="79">
        <v>5960210</v>
      </c>
      <c r="F14" s="79">
        <v>1218600</v>
      </c>
      <c r="G14" s="79"/>
      <c r="H14" s="79"/>
      <c r="I14" s="79"/>
      <c r="J14" s="79"/>
      <c r="K14" s="79"/>
      <c r="L14" s="79"/>
      <c r="M14" s="79"/>
      <c r="N14" s="79"/>
      <c r="O14" s="79"/>
    </row>
    <row r="15" ht="21" customHeight="1" spans="1:15">
      <c r="A15" s="177" t="s">
        <v>113</v>
      </c>
      <c r="B15" s="177" t="s">
        <v>114</v>
      </c>
      <c r="C15" s="79">
        <v>162986</v>
      </c>
      <c r="D15" s="79">
        <v>162986</v>
      </c>
      <c r="E15" s="79"/>
      <c r="F15" s="79">
        <v>162986</v>
      </c>
      <c r="G15" s="79"/>
      <c r="H15" s="79"/>
      <c r="I15" s="79"/>
      <c r="J15" s="79"/>
      <c r="K15" s="79"/>
      <c r="L15" s="79"/>
      <c r="M15" s="79"/>
      <c r="N15" s="79"/>
      <c r="O15" s="79"/>
    </row>
    <row r="16" ht="21" customHeight="1" spans="1:15">
      <c r="A16" s="176" t="s">
        <v>115</v>
      </c>
      <c r="B16" s="176" t="s">
        <v>116</v>
      </c>
      <c r="C16" s="79">
        <v>1410000</v>
      </c>
      <c r="D16" s="79">
        <v>1410000</v>
      </c>
      <c r="E16" s="79"/>
      <c r="F16" s="79">
        <v>1410000</v>
      </c>
      <c r="G16" s="79"/>
      <c r="H16" s="79"/>
      <c r="I16" s="79"/>
      <c r="J16" s="79"/>
      <c r="K16" s="79"/>
      <c r="L16" s="79"/>
      <c r="M16" s="79"/>
      <c r="N16" s="79"/>
      <c r="O16" s="79"/>
    </row>
    <row r="17" ht="21" customHeight="1" spans="1:15">
      <c r="A17" s="177" t="s">
        <v>117</v>
      </c>
      <c r="B17" s="177" t="s">
        <v>118</v>
      </c>
      <c r="C17" s="79">
        <v>500000</v>
      </c>
      <c r="D17" s="79">
        <v>500000</v>
      </c>
      <c r="E17" s="79"/>
      <c r="F17" s="79">
        <v>500000</v>
      </c>
      <c r="G17" s="79"/>
      <c r="H17" s="79"/>
      <c r="I17" s="79"/>
      <c r="J17" s="79"/>
      <c r="K17" s="79"/>
      <c r="L17" s="79"/>
      <c r="M17" s="79"/>
      <c r="N17" s="79"/>
      <c r="O17" s="79"/>
    </row>
    <row r="18" ht="21" customHeight="1" spans="1:15">
      <c r="A18" s="177" t="s">
        <v>119</v>
      </c>
      <c r="B18" s="177" t="s">
        <v>120</v>
      </c>
      <c r="C18" s="79">
        <v>910000</v>
      </c>
      <c r="D18" s="79">
        <v>910000</v>
      </c>
      <c r="E18" s="79"/>
      <c r="F18" s="79">
        <v>910000</v>
      </c>
      <c r="G18" s="79"/>
      <c r="H18" s="79"/>
      <c r="I18" s="79"/>
      <c r="J18" s="79"/>
      <c r="K18" s="79"/>
      <c r="L18" s="79"/>
      <c r="M18" s="79"/>
      <c r="N18" s="79"/>
      <c r="O18" s="79"/>
    </row>
    <row r="19" ht="21" customHeight="1" spans="1:15">
      <c r="A19" s="176" t="s">
        <v>121</v>
      </c>
      <c r="B19" s="176" t="s">
        <v>122</v>
      </c>
      <c r="C19" s="79">
        <v>19686080</v>
      </c>
      <c r="D19" s="79">
        <v>19686080</v>
      </c>
      <c r="E19" s="79"/>
      <c r="F19" s="79">
        <v>19686080</v>
      </c>
      <c r="G19" s="79"/>
      <c r="H19" s="79"/>
      <c r="I19" s="79"/>
      <c r="J19" s="79"/>
      <c r="K19" s="79"/>
      <c r="L19" s="79"/>
      <c r="M19" s="79"/>
      <c r="N19" s="79"/>
      <c r="O19" s="79"/>
    </row>
    <row r="20" ht="21" customHeight="1" spans="1:15">
      <c r="A20" s="177" t="s">
        <v>123</v>
      </c>
      <c r="B20" s="177" t="s">
        <v>124</v>
      </c>
      <c r="C20" s="79">
        <v>11729600</v>
      </c>
      <c r="D20" s="79">
        <v>11729600</v>
      </c>
      <c r="E20" s="79"/>
      <c r="F20" s="79">
        <v>11729600</v>
      </c>
      <c r="G20" s="79"/>
      <c r="H20" s="79"/>
      <c r="I20" s="79"/>
      <c r="J20" s="79"/>
      <c r="K20" s="79"/>
      <c r="L20" s="79"/>
      <c r="M20" s="79"/>
      <c r="N20" s="79"/>
      <c r="O20" s="79"/>
    </row>
    <row r="21" ht="21" customHeight="1" spans="1:15">
      <c r="A21" s="177" t="s">
        <v>125</v>
      </c>
      <c r="B21" s="177" t="s">
        <v>126</v>
      </c>
      <c r="C21" s="79">
        <v>1812480</v>
      </c>
      <c r="D21" s="79">
        <v>1812480</v>
      </c>
      <c r="E21" s="79"/>
      <c r="F21" s="79">
        <v>1812480</v>
      </c>
      <c r="G21" s="79"/>
      <c r="H21" s="79"/>
      <c r="I21" s="79"/>
      <c r="J21" s="79"/>
      <c r="K21" s="79"/>
      <c r="L21" s="79"/>
      <c r="M21" s="79"/>
      <c r="N21" s="79"/>
      <c r="O21" s="79"/>
    </row>
    <row r="22" ht="21" customHeight="1" spans="1:15">
      <c r="A22" s="177" t="s">
        <v>127</v>
      </c>
      <c r="B22" s="177" t="s">
        <v>128</v>
      </c>
      <c r="C22" s="79">
        <v>6144000</v>
      </c>
      <c r="D22" s="79">
        <v>6144000</v>
      </c>
      <c r="E22" s="79"/>
      <c r="F22" s="79">
        <v>6144000</v>
      </c>
      <c r="G22" s="79"/>
      <c r="H22" s="79"/>
      <c r="I22" s="79"/>
      <c r="J22" s="79"/>
      <c r="K22" s="79"/>
      <c r="L22" s="79"/>
      <c r="M22" s="79"/>
      <c r="N22" s="79"/>
      <c r="O22" s="79"/>
    </row>
    <row r="23" ht="21" customHeight="1" spans="1:15">
      <c r="A23" s="176" t="s">
        <v>129</v>
      </c>
      <c r="B23" s="176" t="s">
        <v>130</v>
      </c>
      <c r="C23" s="79">
        <v>933000</v>
      </c>
      <c r="D23" s="79">
        <v>933000</v>
      </c>
      <c r="E23" s="79">
        <v>933000</v>
      </c>
      <c r="F23" s="79"/>
      <c r="G23" s="79"/>
      <c r="H23" s="79"/>
      <c r="I23" s="79"/>
      <c r="J23" s="79"/>
      <c r="K23" s="79"/>
      <c r="L23" s="79"/>
      <c r="M23" s="79"/>
      <c r="N23" s="79"/>
      <c r="O23" s="79"/>
    </row>
    <row r="24" ht="21" customHeight="1" spans="1:15">
      <c r="A24" s="177" t="s">
        <v>131</v>
      </c>
      <c r="B24" s="177" t="s">
        <v>132</v>
      </c>
      <c r="C24" s="79">
        <v>420000</v>
      </c>
      <c r="D24" s="79">
        <v>420000</v>
      </c>
      <c r="E24" s="79">
        <v>420000</v>
      </c>
      <c r="F24" s="79"/>
      <c r="G24" s="79"/>
      <c r="H24" s="79"/>
      <c r="I24" s="79"/>
      <c r="J24" s="79"/>
      <c r="K24" s="79"/>
      <c r="L24" s="79"/>
      <c r="M24" s="79"/>
      <c r="N24" s="79"/>
      <c r="O24" s="79"/>
    </row>
    <row r="25" ht="21" customHeight="1" spans="1:15">
      <c r="A25" s="177" t="s">
        <v>133</v>
      </c>
      <c r="B25" s="177" t="s">
        <v>134</v>
      </c>
      <c r="C25" s="79">
        <v>9000</v>
      </c>
      <c r="D25" s="79">
        <v>9000</v>
      </c>
      <c r="E25" s="79">
        <v>9000</v>
      </c>
      <c r="F25" s="79"/>
      <c r="G25" s="79"/>
      <c r="H25" s="79"/>
      <c r="I25" s="79"/>
      <c r="J25" s="79"/>
      <c r="K25" s="79"/>
      <c r="L25" s="79"/>
      <c r="M25" s="79"/>
      <c r="N25" s="79"/>
      <c r="O25" s="79"/>
    </row>
    <row r="26" ht="21" customHeight="1" spans="1:15">
      <c r="A26" s="177" t="s">
        <v>135</v>
      </c>
      <c r="B26" s="177" t="s">
        <v>136</v>
      </c>
      <c r="C26" s="79">
        <v>450000</v>
      </c>
      <c r="D26" s="79">
        <v>450000</v>
      </c>
      <c r="E26" s="79">
        <v>450000</v>
      </c>
      <c r="F26" s="79"/>
      <c r="G26" s="79"/>
      <c r="H26" s="79"/>
      <c r="I26" s="79"/>
      <c r="J26" s="79"/>
      <c r="K26" s="79"/>
      <c r="L26" s="79"/>
      <c r="M26" s="79"/>
      <c r="N26" s="79"/>
      <c r="O26" s="79"/>
    </row>
    <row r="27" ht="21" customHeight="1" spans="1:15">
      <c r="A27" s="177" t="s">
        <v>137</v>
      </c>
      <c r="B27" s="177" t="s">
        <v>138</v>
      </c>
      <c r="C27" s="79">
        <v>54000</v>
      </c>
      <c r="D27" s="79">
        <v>54000</v>
      </c>
      <c r="E27" s="79">
        <v>54000</v>
      </c>
      <c r="F27" s="79"/>
      <c r="G27" s="79"/>
      <c r="H27" s="79"/>
      <c r="I27" s="79"/>
      <c r="J27" s="79"/>
      <c r="K27" s="79"/>
      <c r="L27" s="79"/>
      <c r="M27" s="79"/>
      <c r="N27" s="79"/>
      <c r="O27" s="79"/>
    </row>
    <row r="28" ht="21" customHeight="1" spans="1:15">
      <c r="A28" s="58" t="s">
        <v>139</v>
      </c>
      <c r="B28" s="58" t="s">
        <v>140</v>
      </c>
      <c r="C28" s="79">
        <v>630000</v>
      </c>
      <c r="D28" s="79">
        <v>630000</v>
      </c>
      <c r="E28" s="79">
        <v>630000</v>
      </c>
      <c r="F28" s="79"/>
      <c r="G28" s="79"/>
      <c r="H28" s="79"/>
      <c r="I28" s="79"/>
      <c r="J28" s="79"/>
      <c r="K28" s="79"/>
      <c r="L28" s="79"/>
      <c r="M28" s="79"/>
      <c r="N28" s="79"/>
      <c r="O28" s="79"/>
    </row>
    <row r="29" ht="21" customHeight="1" spans="1:15">
      <c r="A29" s="176" t="s">
        <v>141</v>
      </c>
      <c r="B29" s="176" t="s">
        <v>142</v>
      </c>
      <c r="C29" s="79">
        <v>630000</v>
      </c>
      <c r="D29" s="79">
        <v>630000</v>
      </c>
      <c r="E29" s="79">
        <v>630000</v>
      </c>
      <c r="F29" s="79"/>
      <c r="G29" s="79"/>
      <c r="H29" s="79"/>
      <c r="I29" s="79"/>
      <c r="J29" s="79"/>
      <c r="K29" s="79"/>
      <c r="L29" s="79"/>
      <c r="M29" s="79"/>
      <c r="N29" s="79"/>
      <c r="O29" s="79"/>
    </row>
    <row r="30" ht="21" customHeight="1" spans="1:15">
      <c r="A30" s="177" t="s">
        <v>143</v>
      </c>
      <c r="B30" s="177" t="s">
        <v>144</v>
      </c>
      <c r="C30" s="79">
        <v>630000</v>
      </c>
      <c r="D30" s="79">
        <v>630000</v>
      </c>
      <c r="E30" s="79">
        <v>630000</v>
      </c>
      <c r="F30" s="79"/>
      <c r="G30" s="79"/>
      <c r="H30" s="79"/>
      <c r="I30" s="79"/>
      <c r="J30" s="79"/>
      <c r="K30" s="79"/>
      <c r="L30" s="79"/>
      <c r="M30" s="79"/>
      <c r="N30" s="79"/>
      <c r="O30" s="79"/>
    </row>
    <row r="31" ht="21" customHeight="1" spans="1:15">
      <c r="A31" s="178" t="s">
        <v>55</v>
      </c>
      <c r="B31" s="32"/>
      <c r="C31" s="79">
        <v>32217151</v>
      </c>
      <c r="D31" s="79">
        <v>32217151</v>
      </c>
      <c r="E31" s="79">
        <v>9739485</v>
      </c>
      <c r="F31" s="79">
        <v>22477666</v>
      </c>
      <c r="G31" s="79"/>
      <c r="H31" s="79"/>
      <c r="I31" s="79"/>
      <c r="J31" s="79"/>
      <c r="K31" s="79"/>
      <c r="L31" s="79"/>
      <c r="M31" s="79"/>
      <c r="N31" s="79"/>
      <c r="O31" s="79"/>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G8" sqref="G8"/>
    </sheetView>
  </sheetViews>
  <sheetFormatPr defaultColWidth="8.575" defaultRowHeight="12.75" customHeight="1" outlineLevelCol="3"/>
  <cols>
    <col min="1" max="4" width="35.575" customWidth="1"/>
  </cols>
  <sheetData>
    <row r="1" ht="15" customHeight="1" spans="1:4">
      <c r="A1" s="44"/>
      <c r="B1" s="48"/>
      <c r="C1" s="48"/>
      <c r="D1" s="48" t="s">
        <v>145</v>
      </c>
    </row>
    <row r="2" ht="41.25" customHeight="1" spans="1:1">
      <c r="A2" s="43" t="str">
        <f>"2026"&amp;"年部门财政拨款收支预算总表"</f>
        <v>2026年部门财政拨款收支预算总表</v>
      </c>
    </row>
    <row r="3" ht="17.25" customHeight="1" spans="1:4">
      <c r="A3" s="46" t="str">
        <f>"单位名称："&amp;"昆明市官渡区卫生健康局机关"</f>
        <v>单位名称：昆明市官渡区卫生健康局机关</v>
      </c>
      <c r="B3" s="161"/>
      <c r="D3" s="48"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146</v>
      </c>
      <c r="B6" s="79">
        <v>32217151</v>
      </c>
      <c r="C6" s="164" t="s">
        <v>147</v>
      </c>
      <c r="D6" s="79">
        <v>67502975.44</v>
      </c>
    </row>
    <row r="7" ht="16.5" customHeight="1" spans="1:4">
      <c r="A7" s="164" t="s">
        <v>148</v>
      </c>
      <c r="B7" s="79">
        <v>32217151</v>
      </c>
      <c r="C7" s="164" t="s">
        <v>149</v>
      </c>
      <c r="D7" s="79"/>
    </row>
    <row r="8" ht="16.5" customHeight="1" spans="1:4">
      <c r="A8" s="164" t="s">
        <v>150</v>
      </c>
      <c r="B8" s="79"/>
      <c r="C8" s="164" t="s">
        <v>151</v>
      </c>
      <c r="D8" s="79"/>
    </row>
    <row r="9" ht="16.5" customHeight="1" spans="1:4">
      <c r="A9" s="164" t="s">
        <v>152</v>
      </c>
      <c r="B9" s="79"/>
      <c r="C9" s="164" t="s">
        <v>153</v>
      </c>
      <c r="D9" s="79"/>
    </row>
    <row r="10" ht="16.5" customHeight="1" spans="1:4">
      <c r="A10" s="164" t="s">
        <v>154</v>
      </c>
      <c r="B10" s="79">
        <v>35285824.44</v>
      </c>
      <c r="C10" s="164" t="s">
        <v>155</v>
      </c>
      <c r="D10" s="79"/>
    </row>
    <row r="11" ht="16.5" customHeight="1" spans="1:4">
      <c r="A11" s="164" t="s">
        <v>148</v>
      </c>
      <c r="B11" s="79">
        <v>35285824.44</v>
      </c>
      <c r="C11" s="164" t="s">
        <v>156</v>
      </c>
      <c r="D11" s="79"/>
    </row>
    <row r="12" ht="16.5" customHeight="1" spans="1:4">
      <c r="A12" s="145" t="s">
        <v>150</v>
      </c>
      <c r="B12" s="79"/>
      <c r="C12" s="70" t="s">
        <v>157</v>
      </c>
      <c r="D12" s="79"/>
    </row>
    <row r="13" ht="16.5" customHeight="1" spans="1:4">
      <c r="A13" s="145" t="s">
        <v>152</v>
      </c>
      <c r="B13" s="79"/>
      <c r="C13" s="70" t="s">
        <v>158</v>
      </c>
      <c r="D13" s="79"/>
    </row>
    <row r="14" ht="16.5" customHeight="1" spans="1:4">
      <c r="A14" s="165"/>
      <c r="B14" s="79"/>
      <c r="C14" s="70" t="s">
        <v>159</v>
      </c>
      <c r="D14" s="79">
        <v>2218345</v>
      </c>
    </row>
    <row r="15" ht="16.5" customHeight="1" spans="1:4">
      <c r="A15" s="165"/>
      <c r="B15" s="79"/>
      <c r="C15" s="70" t="s">
        <v>160</v>
      </c>
      <c r="D15" s="79">
        <v>64654630.44</v>
      </c>
    </row>
    <row r="16" ht="16.5" customHeight="1" spans="1:4">
      <c r="A16" s="165"/>
      <c r="B16" s="79"/>
      <c r="C16" s="70" t="s">
        <v>161</v>
      </c>
      <c r="D16" s="79"/>
    </row>
    <row r="17" ht="16.5" customHeight="1" spans="1:4">
      <c r="A17" s="165"/>
      <c r="B17" s="79"/>
      <c r="C17" s="70" t="s">
        <v>162</v>
      </c>
      <c r="D17" s="79"/>
    </row>
    <row r="18" ht="16.5" customHeight="1" spans="1:4">
      <c r="A18" s="165"/>
      <c r="B18" s="79"/>
      <c r="C18" s="70" t="s">
        <v>163</v>
      </c>
      <c r="D18" s="79"/>
    </row>
    <row r="19" ht="16.5" customHeight="1" spans="1:4">
      <c r="A19" s="165"/>
      <c r="B19" s="79"/>
      <c r="C19" s="70" t="s">
        <v>164</v>
      </c>
      <c r="D19" s="79"/>
    </row>
    <row r="20" ht="16.5" customHeight="1" spans="1:4">
      <c r="A20" s="165"/>
      <c r="B20" s="79"/>
      <c r="C20" s="70" t="s">
        <v>165</v>
      </c>
      <c r="D20" s="79"/>
    </row>
    <row r="21" ht="16.5" customHeight="1" spans="1:4">
      <c r="A21" s="165"/>
      <c r="B21" s="79"/>
      <c r="C21" s="70" t="s">
        <v>166</v>
      </c>
      <c r="D21" s="79"/>
    </row>
    <row r="22" ht="16.5" customHeight="1" spans="1:4">
      <c r="A22" s="165"/>
      <c r="B22" s="79"/>
      <c r="C22" s="70" t="s">
        <v>167</v>
      </c>
      <c r="D22" s="79"/>
    </row>
    <row r="23" ht="16.5" customHeight="1" spans="1:4">
      <c r="A23" s="165"/>
      <c r="B23" s="79"/>
      <c r="C23" s="70" t="s">
        <v>168</v>
      </c>
      <c r="D23" s="79"/>
    </row>
    <row r="24" ht="16.5" customHeight="1" spans="1:4">
      <c r="A24" s="165"/>
      <c r="B24" s="79"/>
      <c r="C24" s="70" t="s">
        <v>169</v>
      </c>
      <c r="D24" s="79"/>
    </row>
    <row r="25" ht="16.5" customHeight="1" spans="1:4">
      <c r="A25" s="165"/>
      <c r="B25" s="79"/>
      <c r="C25" s="70" t="s">
        <v>170</v>
      </c>
      <c r="D25" s="79">
        <v>630000</v>
      </c>
    </row>
    <row r="26" ht="16.5" customHeight="1" spans="1:4">
      <c r="A26" s="165"/>
      <c r="B26" s="79"/>
      <c r="C26" s="70" t="s">
        <v>171</v>
      </c>
      <c r="D26" s="79"/>
    </row>
    <row r="27" ht="16.5" customHeight="1" spans="1:4">
      <c r="A27" s="165"/>
      <c r="B27" s="79"/>
      <c r="C27" s="70" t="s">
        <v>172</v>
      </c>
      <c r="D27" s="79"/>
    </row>
    <row r="28" ht="16.5" customHeight="1" spans="1:4">
      <c r="A28" s="165"/>
      <c r="B28" s="79"/>
      <c r="C28" s="70" t="s">
        <v>173</v>
      </c>
      <c r="D28" s="79"/>
    </row>
    <row r="29" ht="16.5" customHeight="1" spans="1:4">
      <c r="A29" s="165"/>
      <c r="B29" s="79"/>
      <c r="C29" s="70" t="s">
        <v>174</v>
      </c>
      <c r="D29" s="79"/>
    </row>
    <row r="30" ht="16.5" customHeight="1" spans="1:4">
      <c r="A30" s="165"/>
      <c r="B30" s="79"/>
      <c r="C30" s="70" t="s">
        <v>175</v>
      </c>
      <c r="D30" s="79"/>
    </row>
    <row r="31" ht="16.5" customHeight="1" spans="1:4">
      <c r="A31" s="165"/>
      <c r="B31" s="79"/>
      <c r="C31" s="145" t="s">
        <v>176</v>
      </c>
      <c r="D31" s="79"/>
    </row>
    <row r="32" ht="16.5" customHeight="1" spans="1:4">
      <c r="A32" s="165"/>
      <c r="B32" s="79"/>
      <c r="C32" s="145" t="s">
        <v>177</v>
      </c>
      <c r="D32" s="79"/>
    </row>
    <row r="33" ht="16.5" customHeight="1" spans="1:4">
      <c r="A33" s="165"/>
      <c r="B33" s="79"/>
      <c r="C33" s="25" t="s">
        <v>178</v>
      </c>
      <c r="D33" s="79"/>
    </row>
    <row r="34" ht="15" customHeight="1" spans="1:4">
      <c r="A34" s="166" t="s">
        <v>50</v>
      </c>
      <c r="B34" s="167">
        <v>67502975.44</v>
      </c>
      <c r="C34" s="166" t="s">
        <v>51</v>
      </c>
      <c r="D34" s="167">
        <v>67502975.44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workbookViewId="0">
      <selection activeCell="J12" sqref="J1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2"/>
      <c r="G1" s="140" t="s">
        <v>179</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12" t="str">
        <f>"单位名称："&amp;"昆明市官渡区卫生健康局机关"</f>
        <v>单位名称：昆明市官渡区卫生健康局机关</v>
      </c>
      <c r="F3" s="120"/>
      <c r="G3" s="140" t="s">
        <v>1</v>
      </c>
    </row>
    <row r="4" ht="20.25" customHeight="1" spans="1:7">
      <c r="A4" s="156" t="s">
        <v>180</v>
      </c>
      <c r="B4" s="157"/>
      <c r="C4" s="124" t="s">
        <v>55</v>
      </c>
      <c r="D4" s="148" t="s">
        <v>75</v>
      </c>
      <c r="E4" s="36"/>
      <c r="F4" s="37"/>
      <c r="G4" s="137" t="s">
        <v>76</v>
      </c>
    </row>
    <row r="5" ht="20.25" customHeight="1" spans="1:7">
      <c r="A5" s="158" t="s">
        <v>72</v>
      </c>
      <c r="B5" s="158" t="s">
        <v>73</v>
      </c>
      <c r="C5" s="23"/>
      <c r="D5" s="130" t="s">
        <v>57</v>
      </c>
      <c r="E5" s="130" t="s">
        <v>181</v>
      </c>
      <c r="F5" s="130" t="s">
        <v>182</v>
      </c>
      <c r="G5" s="139"/>
    </row>
    <row r="6" ht="15" customHeight="1" spans="1:7">
      <c r="A6" s="61" t="s">
        <v>82</v>
      </c>
      <c r="B6" s="61" t="s">
        <v>83</v>
      </c>
      <c r="C6" s="61" t="s">
        <v>84</v>
      </c>
      <c r="D6" s="61" t="s">
        <v>85</v>
      </c>
      <c r="E6" s="61" t="s">
        <v>86</v>
      </c>
      <c r="F6" s="61" t="s">
        <v>87</v>
      </c>
      <c r="G6" s="61" t="s">
        <v>88</v>
      </c>
    </row>
    <row r="7" ht="18" customHeight="1" spans="1:7">
      <c r="A7" s="25" t="s">
        <v>97</v>
      </c>
      <c r="B7" s="25" t="s">
        <v>98</v>
      </c>
      <c r="C7" s="79">
        <v>2218345</v>
      </c>
      <c r="D7" s="79">
        <v>2216275</v>
      </c>
      <c r="E7" s="79">
        <v>2083275</v>
      </c>
      <c r="F7" s="79">
        <v>133000</v>
      </c>
      <c r="G7" s="79">
        <v>2070</v>
      </c>
    </row>
    <row r="8" ht="18" customHeight="1" spans="1:7">
      <c r="A8" s="134" t="s">
        <v>99</v>
      </c>
      <c r="B8" s="134" t="s">
        <v>100</v>
      </c>
      <c r="C8" s="79">
        <v>2216275</v>
      </c>
      <c r="D8" s="79">
        <v>2216275</v>
      </c>
      <c r="E8" s="79">
        <v>2083275</v>
      </c>
      <c r="F8" s="79">
        <v>133000</v>
      </c>
      <c r="G8" s="79"/>
    </row>
    <row r="9" ht="18" customHeight="1" spans="1:7">
      <c r="A9" s="159" t="s">
        <v>101</v>
      </c>
      <c r="B9" s="159" t="s">
        <v>102</v>
      </c>
      <c r="C9" s="79">
        <v>1193200</v>
      </c>
      <c r="D9" s="79">
        <v>1193200</v>
      </c>
      <c r="E9" s="79">
        <v>1060200</v>
      </c>
      <c r="F9" s="79">
        <v>133000</v>
      </c>
      <c r="G9" s="79"/>
    </row>
    <row r="10" ht="18" customHeight="1" spans="1:7">
      <c r="A10" s="159" t="s">
        <v>103</v>
      </c>
      <c r="B10" s="159" t="s">
        <v>104</v>
      </c>
      <c r="C10" s="79">
        <v>750000</v>
      </c>
      <c r="D10" s="79">
        <v>750000</v>
      </c>
      <c r="E10" s="79">
        <v>750000</v>
      </c>
      <c r="F10" s="79"/>
      <c r="G10" s="79"/>
    </row>
    <row r="11" ht="18" customHeight="1" spans="1:7">
      <c r="A11" s="159" t="s">
        <v>105</v>
      </c>
      <c r="B11" s="159" t="s">
        <v>106</v>
      </c>
      <c r="C11" s="79">
        <v>273075</v>
      </c>
      <c r="D11" s="79">
        <v>273075</v>
      </c>
      <c r="E11" s="79">
        <v>273075</v>
      </c>
      <c r="F11" s="79"/>
      <c r="G11" s="79"/>
    </row>
    <row r="12" ht="18" customHeight="1" spans="1:7">
      <c r="A12" s="134" t="s">
        <v>183</v>
      </c>
      <c r="B12" s="134" t="s">
        <v>184</v>
      </c>
      <c r="C12" s="79">
        <v>2070</v>
      </c>
      <c r="D12" s="79"/>
      <c r="E12" s="79"/>
      <c r="F12" s="79"/>
      <c r="G12" s="79">
        <v>2070</v>
      </c>
    </row>
    <row r="13" ht="18" customHeight="1" spans="1:7">
      <c r="A13" s="159" t="s">
        <v>185</v>
      </c>
      <c r="B13" s="159" t="s">
        <v>186</v>
      </c>
      <c r="C13" s="79">
        <v>2070</v>
      </c>
      <c r="D13" s="79"/>
      <c r="E13" s="79"/>
      <c r="F13" s="79"/>
      <c r="G13" s="79">
        <v>2070</v>
      </c>
    </row>
    <row r="14" ht="18" customHeight="1" spans="1:7">
      <c r="A14" s="25" t="s">
        <v>107</v>
      </c>
      <c r="B14" s="25" t="s">
        <v>108</v>
      </c>
      <c r="C14" s="79">
        <v>64654630.44</v>
      </c>
      <c r="D14" s="79">
        <v>6893210</v>
      </c>
      <c r="E14" s="79">
        <v>6275231</v>
      </c>
      <c r="F14" s="79">
        <v>617979</v>
      </c>
      <c r="G14" s="79">
        <v>57761420.44</v>
      </c>
    </row>
    <row r="15" ht="18" customHeight="1" spans="1:7">
      <c r="A15" s="134" t="s">
        <v>109</v>
      </c>
      <c r="B15" s="134" t="s">
        <v>110</v>
      </c>
      <c r="C15" s="79">
        <v>7341796</v>
      </c>
      <c r="D15" s="79">
        <v>5960210</v>
      </c>
      <c r="E15" s="79">
        <v>5342231</v>
      </c>
      <c r="F15" s="79">
        <v>617979</v>
      </c>
      <c r="G15" s="79">
        <v>1381586</v>
      </c>
    </row>
    <row r="16" ht="18" customHeight="1" spans="1:7">
      <c r="A16" s="159" t="s">
        <v>111</v>
      </c>
      <c r="B16" s="159" t="s">
        <v>112</v>
      </c>
      <c r="C16" s="79">
        <v>7178810</v>
      </c>
      <c r="D16" s="79">
        <v>5960210</v>
      </c>
      <c r="E16" s="79">
        <v>5342231</v>
      </c>
      <c r="F16" s="79">
        <v>617979</v>
      </c>
      <c r="G16" s="79">
        <v>1218600</v>
      </c>
    </row>
    <row r="17" ht="18" customHeight="1" spans="1:7">
      <c r="A17" s="159" t="s">
        <v>113</v>
      </c>
      <c r="B17" s="159" t="s">
        <v>114</v>
      </c>
      <c r="C17" s="79">
        <v>162986</v>
      </c>
      <c r="D17" s="79"/>
      <c r="E17" s="79"/>
      <c r="F17" s="79"/>
      <c r="G17" s="79">
        <v>162986</v>
      </c>
    </row>
    <row r="18" ht="18" customHeight="1" spans="1:7">
      <c r="A18" s="134" t="s">
        <v>187</v>
      </c>
      <c r="B18" s="134" t="s">
        <v>188</v>
      </c>
      <c r="C18" s="79">
        <v>19097</v>
      </c>
      <c r="D18" s="79"/>
      <c r="E18" s="79"/>
      <c r="F18" s="79"/>
      <c r="G18" s="79">
        <v>19097</v>
      </c>
    </row>
    <row r="19" ht="18" customHeight="1" spans="1:7">
      <c r="A19" s="159" t="s">
        <v>189</v>
      </c>
      <c r="B19" s="159" t="s">
        <v>190</v>
      </c>
      <c r="C19" s="79">
        <v>19097</v>
      </c>
      <c r="D19" s="79"/>
      <c r="E19" s="79"/>
      <c r="F19" s="79"/>
      <c r="G19" s="79">
        <v>19097</v>
      </c>
    </row>
    <row r="20" ht="18" customHeight="1" spans="1:7">
      <c r="A20" s="134" t="s">
        <v>115</v>
      </c>
      <c r="B20" s="134" t="s">
        <v>116</v>
      </c>
      <c r="C20" s="79">
        <v>7352100</v>
      </c>
      <c r="D20" s="79"/>
      <c r="E20" s="79"/>
      <c r="F20" s="79"/>
      <c r="G20" s="79">
        <v>7352100</v>
      </c>
    </row>
    <row r="21" ht="18" customHeight="1" spans="1:7">
      <c r="A21" s="159" t="s">
        <v>117</v>
      </c>
      <c r="B21" s="159" t="s">
        <v>118</v>
      </c>
      <c r="C21" s="79">
        <v>500000</v>
      </c>
      <c r="D21" s="79"/>
      <c r="E21" s="79"/>
      <c r="F21" s="79"/>
      <c r="G21" s="79">
        <v>500000</v>
      </c>
    </row>
    <row r="22" ht="18" customHeight="1" spans="1:7">
      <c r="A22" s="159" t="s">
        <v>191</v>
      </c>
      <c r="B22" s="159" t="s">
        <v>192</v>
      </c>
      <c r="C22" s="79">
        <v>4636700</v>
      </c>
      <c r="D22" s="79"/>
      <c r="E22" s="79"/>
      <c r="F22" s="79"/>
      <c r="G22" s="79">
        <v>4636700</v>
      </c>
    </row>
    <row r="23" ht="18" customHeight="1" spans="1:7">
      <c r="A23" s="159" t="s">
        <v>193</v>
      </c>
      <c r="B23" s="159" t="s">
        <v>194</v>
      </c>
      <c r="C23" s="79">
        <v>1305400</v>
      </c>
      <c r="D23" s="79"/>
      <c r="E23" s="79"/>
      <c r="F23" s="79"/>
      <c r="G23" s="79">
        <v>1305400</v>
      </c>
    </row>
    <row r="24" ht="18" customHeight="1" spans="1:7">
      <c r="A24" s="159" t="s">
        <v>119</v>
      </c>
      <c r="B24" s="159" t="s">
        <v>120</v>
      </c>
      <c r="C24" s="79">
        <v>910000</v>
      </c>
      <c r="D24" s="79"/>
      <c r="E24" s="79"/>
      <c r="F24" s="79"/>
      <c r="G24" s="79">
        <v>910000</v>
      </c>
    </row>
    <row r="25" ht="18" customHeight="1" spans="1:7">
      <c r="A25" s="134" t="s">
        <v>121</v>
      </c>
      <c r="B25" s="134" t="s">
        <v>122</v>
      </c>
      <c r="C25" s="79">
        <v>23533737.44</v>
      </c>
      <c r="D25" s="79"/>
      <c r="E25" s="79"/>
      <c r="F25" s="79"/>
      <c r="G25" s="79">
        <v>23533737.44</v>
      </c>
    </row>
    <row r="26" ht="18" customHeight="1" spans="1:7">
      <c r="A26" s="159" t="s">
        <v>123</v>
      </c>
      <c r="B26" s="159" t="s">
        <v>124</v>
      </c>
      <c r="C26" s="79">
        <v>11729600</v>
      </c>
      <c r="D26" s="79"/>
      <c r="E26" s="79"/>
      <c r="F26" s="79"/>
      <c r="G26" s="79">
        <v>11729600</v>
      </c>
    </row>
    <row r="27" ht="18" customHeight="1" spans="1:7">
      <c r="A27" s="159" t="s">
        <v>125</v>
      </c>
      <c r="B27" s="159" t="s">
        <v>126</v>
      </c>
      <c r="C27" s="79">
        <v>1812480</v>
      </c>
      <c r="D27" s="79"/>
      <c r="E27" s="79"/>
      <c r="F27" s="79"/>
      <c r="G27" s="79">
        <v>1812480</v>
      </c>
    </row>
    <row r="28" ht="18" customHeight="1" spans="1:7">
      <c r="A28" s="159" t="s">
        <v>127</v>
      </c>
      <c r="B28" s="159" t="s">
        <v>128</v>
      </c>
      <c r="C28" s="79">
        <v>9991657.44</v>
      </c>
      <c r="D28" s="79"/>
      <c r="E28" s="79"/>
      <c r="F28" s="79"/>
      <c r="G28" s="79">
        <v>9991657.44</v>
      </c>
    </row>
    <row r="29" ht="18" customHeight="1" spans="1:7">
      <c r="A29" s="134" t="s">
        <v>129</v>
      </c>
      <c r="B29" s="134" t="s">
        <v>130</v>
      </c>
      <c r="C29" s="79">
        <v>933000</v>
      </c>
      <c r="D29" s="79">
        <v>933000</v>
      </c>
      <c r="E29" s="79">
        <v>933000</v>
      </c>
      <c r="F29" s="79"/>
      <c r="G29" s="79"/>
    </row>
    <row r="30" ht="18" customHeight="1" spans="1:7">
      <c r="A30" s="159" t="s">
        <v>131</v>
      </c>
      <c r="B30" s="159" t="s">
        <v>132</v>
      </c>
      <c r="C30" s="79">
        <v>420000</v>
      </c>
      <c r="D30" s="79">
        <v>420000</v>
      </c>
      <c r="E30" s="79">
        <v>420000</v>
      </c>
      <c r="F30" s="79"/>
      <c r="G30" s="79"/>
    </row>
    <row r="31" ht="18" customHeight="1" spans="1:7">
      <c r="A31" s="159" t="s">
        <v>133</v>
      </c>
      <c r="B31" s="159" t="s">
        <v>134</v>
      </c>
      <c r="C31" s="79">
        <v>9000</v>
      </c>
      <c r="D31" s="79">
        <v>9000</v>
      </c>
      <c r="E31" s="79">
        <v>9000</v>
      </c>
      <c r="F31" s="79"/>
      <c r="G31" s="79"/>
    </row>
    <row r="32" ht="18" customHeight="1" spans="1:7">
      <c r="A32" s="159" t="s">
        <v>135</v>
      </c>
      <c r="B32" s="159" t="s">
        <v>136</v>
      </c>
      <c r="C32" s="79">
        <v>450000</v>
      </c>
      <c r="D32" s="79">
        <v>450000</v>
      </c>
      <c r="E32" s="79">
        <v>450000</v>
      </c>
      <c r="F32" s="79"/>
      <c r="G32" s="79"/>
    </row>
    <row r="33" ht="18" customHeight="1" spans="1:7">
      <c r="A33" s="159" t="s">
        <v>137</v>
      </c>
      <c r="B33" s="159" t="s">
        <v>138</v>
      </c>
      <c r="C33" s="79">
        <v>54000</v>
      </c>
      <c r="D33" s="79">
        <v>54000</v>
      </c>
      <c r="E33" s="79">
        <v>54000</v>
      </c>
      <c r="F33" s="79"/>
      <c r="G33" s="79"/>
    </row>
    <row r="34" ht="18" customHeight="1" spans="1:7">
      <c r="A34" s="134" t="s">
        <v>195</v>
      </c>
      <c r="B34" s="134" t="s">
        <v>196</v>
      </c>
      <c r="C34" s="79">
        <v>25474900</v>
      </c>
      <c r="D34" s="79"/>
      <c r="E34" s="79"/>
      <c r="F34" s="79"/>
      <c r="G34" s="79">
        <v>25474900</v>
      </c>
    </row>
    <row r="35" ht="18" customHeight="1" spans="1:7">
      <c r="A35" s="159" t="s">
        <v>197</v>
      </c>
      <c r="B35" s="159" t="s">
        <v>198</v>
      </c>
      <c r="C35" s="79">
        <v>25474900</v>
      </c>
      <c r="D35" s="79"/>
      <c r="E35" s="79"/>
      <c r="F35" s="79"/>
      <c r="G35" s="79">
        <v>25474900</v>
      </c>
    </row>
    <row r="36" ht="18" customHeight="1" spans="1:7">
      <c r="A36" s="25" t="s">
        <v>139</v>
      </c>
      <c r="B36" s="25" t="s">
        <v>140</v>
      </c>
      <c r="C36" s="79">
        <v>630000</v>
      </c>
      <c r="D36" s="79">
        <v>630000</v>
      </c>
      <c r="E36" s="79">
        <v>630000</v>
      </c>
      <c r="F36" s="79"/>
      <c r="G36" s="79"/>
    </row>
    <row r="37" ht="18" customHeight="1" spans="1:7">
      <c r="A37" s="134" t="s">
        <v>141</v>
      </c>
      <c r="B37" s="134" t="s">
        <v>142</v>
      </c>
      <c r="C37" s="79">
        <v>630000</v>
      </c>
      <c r="D37" s="79">
        <v>630000</v>
      </c>
      <c r="E37" s="79">
        <v>630000</v>
      </c>
      <c r="F37" s="79"/>
      <c r="G37" s="79"/>
    </row>
    <row r="38" ht="18" customHeight="1" spans="1:7">
      <c r="A38" s="159" t="s">
        <v>143</v>
      </c>
      <c r="B38" s="159" t="s">
        <v>144</v>
      </c>
      <c r="C38" s="79">
        <v>630000</v>
      </c>
      <c r="D38" s="79">
        <v>630000</v>
      </c>
      <c r="E38" s="79">
        <v>630000</v>
      </c>
      <c r="F38" s="79"/>
      <c r="G38" s="79"/>
    </row>
    <row r="39" ht="18" customHeight="1" spans="1:7">
      <c r="A39" s="78" t="s">
        <v>199</v>
      </c>
      <c r="B39" s="160" t="s">
        <v>199</v>
      </c>
      <c r="C39" s="79">
        <v>67502975.44</v>
      </c>
      <c r="D39" s="79">
        <v>9739485</v>
      </c>
      <c r="E39" s="79">
        <v>8988506</v>
      </c>
      <c r="F39" s="79">
        <v>750979</v>
      </c>
      <c r="G39" s="79">
        <v>57763490.44</v>
      </c>
    </row>
  </sheetData>
  <mergeCells count="6">
    <mergeCell ref="A2:G2"/>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52" t="s">
        <v>200</v>
      </c>
    </row>
    <row r="2" ht="41.25" customHeight="1" spans="1:6">
      <c r="A2" s="153" t="str">
        <f>"2026"&amp;"年一般公共预算“三公”经费支出预算表"</f>
        <v>2026年一般公共预算“三公”经费支出预算表</v>
      </c>
      <c r="B2" s="45"/>
      <c r="C2" s="45"/>
      <c r="D2" s="45"/>
      <c r="E2" s="44"/>
      <c r="F2" s="45"/>
    </row>
    <row r="3" customHeight="1" spans="1:6">
      <c r="A3" s="110" t="str">
        <f>"单位名称："&amp;"昆明市官渡区卫生健康局机关"</f>
        <v>单位名称：昆明市官渡区卫生健康局机关</v>
      </c>
      <c r="B3" s="154"/>
      <c r="D3" s="45"/>
      <c r="E3" s="44"/>
      <c r="F3" s="65" t="s">
        <v>1</v>
      </c>
    </row>
    <row r="4" ht="27" customHeight="1" spans="1:6">
      <c r="A4" s="49" t="s">
        <v>201</v>
      </c>
      <c r="B4" s="49" t="s">
        <v>202</v>
      </c>
      <c r="C4" s="51" t="s">
        <v>203</v>
      </c>
      <c r="D4" s="49"/>
      <c r="E4" s="50"/>
      <c r="F4" s="49" t="s">
        <v>204</v>
      </c>
    </row>
    <row r="5" ht="28.5" customHeight="1" spans="1:6">
      <c r="A5" s="155"/>
      <c r="B5" s="53"/>
      <c r="C5" s="50" t="s">
        <v>57</v>
      </c>
      <c r="D5" s="50" t="s">
        <v>205</v>
      </c>
      <c r="E5" s="50" t="s">
        <v>206</v>
      </c>
      <c r="F5" s="52"/>
    </row>
    <row r="6" ht="17.25" customHeight="1" spans="1:6">
      <c r="A6" s="57" t="s">
        <v>82</v>
      </c>
      <c r="B6" s="57" t="s">
        <v>83</v>
      </c>
      <c r="C6" s="57" t="s">
        <v>84</v>
      </c>
      <c r="D6" s="57" t="s">
        <v>85</v>
      </c>
      <c r="E6" s="57" t="s">
        <v>86</v>
      </c>
      <c r="F6" s="57" t="s">
        <v>87</v>
      </c>
    </row>
    <row r="7" ht="17.25" customHeight="1" spans="1:6">
      <c r="A7" s="79"/>
      <c r="B7" s="79"/>
      <c r="C7" s="79"/>
      <c r="D7" s="79"/>
      <c r="E7" s="79"/>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6"/>
  <sheetViews>
    <sheetView showZeros="0" workbookViewId="0">
      <selection activeCell="H21" sqref="H2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5"/>
      <c r="C1" s="141"/>
      <c r="E1" s="142"/>
      <c r="F1" s="142"/>
      <c r="G1" s="142"/>
      <c r="H1" s="142"/>
      <c r="I1" s="81"/>
      <c r="J1" s="81"/>
      <c r="K1" s="81"/>
      <c r="L1" s="81"/>
      <c r="M1" s="81"/>
      <c r="N1" s="81"/>
      <c r="R1" s="81"/>
      <c r="V1" s="141"/>
      <c r="X1" s="33" t="s">
        <v>207</v>
      </c>
    </row>
    <row r="2" ht="45.75" customHeight="1" spans="1:24">
      <c r="A2" s="67" t="str">
        <f>"2026"&amp;"年部门基本支出预算表"</f>
        <v>2026年部门基本支出预算表</v>
      </c>
      <c r="B2" s="11"/>
      <c r="C2" s="67"/>
      <c r="D2" s="67"/>
      <c r="E2" s="67"/>
      <c r="F2" s="67"/>
      <c r="G2" s="67"/>
      <c r="H2" s="67"/>
      <c r="I2" s="67"/>
      <c r="J2" s="67"/>
      <c r="K2" s="67"/>
      <c r="L2" s="67"/>
      <c r="M2" s="67"/>
      <c r="N2" s="67"/>
      <c r="O2" s="11"/>
      <c r="P2" s="11"/>
      <c r="Q2" s="11"/>
      <c r="R2" s="67"/>
      <c r="S2" s="67"/>
      <c r="T2" s="67"/>
      <c r="U2" s="67"/>
      <c r="V2" s="67"/>
      <c r="W2" s="67"/>
      <c r="X2" s="67"/>
    </row>
    <row r="3" ht="18.75" customHeight="1" spans="1:24">
      <c r="A3" s="12" t="str">
        <f>"单位名称："&amp;"昆明市官渡区卫生健康局机关"</f>
        <v>单位名称：昆明市官渡区卫生健康局机关</v>
      </c>
      <c r="B3" s="13"/>
      <c r="C3" s="143"/>
      <c r="D3" s="143"/>
      <c r="E3" s="143"/>
      <c r="F3" s="143"/>
      <c r="G3" s="143"/>
      <c r="H3" s="143"/>
      <c r="I3" s="83"/>
      <c r="J3" s="83"/>
      <c r="K3" s="83"/>
      <c r="L3" s="83"/>
      <c r="M3" s="83"/>
      <c r="N3" s="83"/>
      <c r="O3" s="14"/>
      <c r="P3" s="14"/>
      <c r="Q3" s="14"/>
      <c r="R3" s="83"/>
      <c r="V3" s="141"/>
      <c r="X3" s="33" t="s">
        <v>1</v>
      </c>
    </row>
    <row r="4" ht="18" customHeight="1" spans="1:24">
      <c r="A4" s="15" t="s">
        <v>208</v>
      </c>
      <c r="B4" s="15" t="s">
        <v>209</v>
      </c>
      <c r="C4" s="15" t="s">
        <v>210</v>
      </c>
      <c r="D4" s="15" t="s">
        <v>211</v>
      </c>
      <c r="E4" s="15" t="s">
        <v>212</v>
      </c>
      <c r="F4" s="15" t="s">
        <v>213</v>
      </c>
      <c r="G4" s="15" t="s">
        <v>214</v>
      </c>
      <c r="H4" s="15" t="s">
        <v>215</v>
      </c>
      <c r="I4" s="148" t="s">
        <v>216</v>
      </c>
      <c r="J4" s="106" t="s">
        <v>216</v>
      </c>
      <c r="K4" s="106"/>
      <c r="L4" s="106"/>
      <c r="M4" s="106"/>
      <c r="N4" s="106"/>
      <c r="O4" s="36"/>
      <c r="P4" s="36"/>
      <c r="Q4" s="36"/>
      <c r="R4" s="99" t="s">
        <v>61</v>
      </c>
      <c r="S4" s="106" t="s">
        <v>62</v>
      </c>
      <c r="T4" s="106"/>
      <c r="U4" s="106"/>
      <c r="V4" s="106"/>
      <c r="W4" s="106"/>
      <c r="X4" s="107"/>
    </row>
    <row r="5" ht="18" customHeight="1" spans="1:24">
      <c r="A5" s="18"/>
      <c r="B5" s="20"/>
      <c r="C5" s="126"/>
      <c r="D5" s="18"/>
      <c r="E5" s="18"/>
      <c r="F5" s="18"/>
      <c r="G5" s="18"/>
      <c r="H5" s="18"/>
      <c r="I5" s="124" t="s">
        <v>217</v>
      </c>
      <c r="J5" s="148" t="s">
        <v>58</v>
      </c>
      <c r="K5" s="106"/>
      <c r="L5" s="106"/>
      <c r="M5" s="106"/>
      <c r="N5" s="107"/>
      <c r="O5" s="35" t="s">
        <v>218</v>
      </c>
      <c r="P5" s="36"/>
      <c r="Q5" s="37"/>
      <c r="R5" s="15" t="s">
        <v>61</v>
      </c>
      <c r="S5" s="148" t="s">
        <v>62</v>
      </c>
      <c r="T5" s="99" t="s">
        <v>64</v>
      </c>
      <c r="U5" s="106" t="s">
        <v>62</v>
      </c>
      <c r="V5" s="99" t="s">
        <v>66</v>
      </c>
      <c r="W5" s="99" t="s">
        <v>67</v>
      </c>
      <c r="X5" s="151" t="s">
        <v>68</v>
      </c>
    </row>
    <row r="6" ht="19.5" customHeight="1" spans="1:24">
      <c r="A6" s="20"/>
      <c r="B6" s="20"/>
      <c r="C6" s="20"/>
      <c r="D6" s="20"/>
      <c r="E6" s="20"/>
      <c r="F6" s="20"/>
      <c r="G6" s="20"/>
      <c r="H6" s="20"/>
      <c r="I6" s="20"/>
      <c r="J6" s="149" t="s">
        <v>219</v>
      </c>
      <c r="K6" s="15" t="s">
        <v>220</v>
      </c>
      <c r="L6" s="15" t="s">
        <v>221</v>
      </c>
      <c r="M6" s="15" t="s">
        <v>222</v>
      </c>
      <c r="N6" s="15" t="s">
        <v>223</v>
      </c>
      <c r="O6" s="15" t="s">
        <v>58</v>
      </c>
      <c r="P6" s="15" t="s">
        <v>59</v>
      </c>
      <c r="Q6" s="15" t="s">
        <v>60</v>
      </c>
      <c r="R6" s="20"/>
      <c r="S6" s="15" t="s">
        <v>57</v>
      </c>
      <c r="T6" s="15" t="s">
        <v>64</v>
      </c>
      <c r="U6" s="15" t="s">
        <v>224</v>
      </c>
      <c r="V6" s="15" t="s">
        <v>66</v>
      </c>
      <c r="W6" s="15" t="s">
        <v>67</v>
      </c>
      <c r="X6" s="15" t="s">
        <v>68</v>
      </c>
    </row>
    <row r="7" ht="37.5" customHeight="1" spans="1:24">
      <c r="A7" s="144"/>
      <c r="B7" s="23"/>
      <c r="C7" s="144"/>
      <c r="D7" s="144"/>
      <c r="E7" s="144"/>
      <c r="F7" s="144"/>
      <c r="G7" s="144"/>
      <c r="H7" s="144"/>
      <c r="I7" s="144"/>
      <c r="J7" s="150" t="s">
        <v>57</v>
      </c>
      <c r="K7" s="21" t="s">
        <v>225</v>
      </c>
      <c r="L7" s="21" t="s">
        <v>221</v>
      </c>
      <c r="M7" s="21" t="s">
        <v>222</v>
      </c>
      <c r="N7" s="21" t="s">
        <v>223</v>
      </c>
      <c r="O7" s="21" t="s">
        <v>221</v>
      </c>
      <c r="P7" s="21" t="s">
        <v>222</v>
      </c>
      <c r="Q7" s="21" t="s">
        <v>223</v>
      </c>
      <c r="R7" s="21" t="s">
        <v>61</v>
      </c>
      <c r="S7" s="21" t="s">
        <v>57</v>
      </c>
      <c r="T7" s="21" t="s">
        <v>64</v>
      </c>
      <c r="U7" s="21" t="s">
        <v>224</v>
      </c>
      <c r="V7" s="21" t="s">
        <v>66</v>
      </c>
      <c r="W7" s="21" t="s">
        <v>67</v>
      </c>
      <c r="X7" s="21" t="s">
        <v>68</v>
      </c>
    </row>
    <row r="8" customHeight="1" spans="1:24">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45" t="s">
        <v>70</v>
      </c>
      <c r="B9" s="145" t="s">
        <v>70</v>
      </c>
      <c r="C9" s="145" t="s">
        <v>226</v>
      </c>
      <c r="D9" s="145" t="s">
        <v>227</v>
      </c>
      <c r="E9" s="145" t="s">
        <v>111</v>
      </c>
      <c r="F9" s="145" t="s">
        <v>112</v>
      </c>
      <c r="G9" s="145" t="s">
        <v>228</v>
      </c>
      <c r="H9" s="145" t="s">
        <v>229</v>
      </c>
      <c r="I9" s="79">
        <v>1652880</v>
      </c>
      <c r="J9" s="79">
        <v>1652880</v>
      </c>
      <c r="K9" s="79"/>
      <c r="L9" s="79"/>
      <c r="M9" s="79">
        <v>1652880</v>
      </c>
      <c r="N9" s="79"/>
      <c r="O9" s="79"/>
      <c r="P9" s="79"/>
      <c r="Q9" s="79"/>
      <c r="R9" s="79"/>
      <c r="S9" s="79"/>
      <c r="T9" s="79"/>
      <c r="U9" s="79"/>
      <c r="V9" s="79"/>
      <c r="W9" s="79"/>
      <c r="X9" s="79"/>
    </row>
    <row r="10" ht="20.25" customHeight="1" spans="1:24">
      <c r="A10" s="145" t="s">
        <v>70</v>
      </c>
      <c r="B10" s="145" t="s">
        <v>70</v>
      </c>
      <c r="C10" s="145" t="s">
        <v>226</v>
      </c>
      <c r="D10" s="145" t="s">
        <v>227</v>
      </c>
      <c r="E10" s="145" t="s">
        <v>111</v>
      </c>
      <c r="F10" s="145" t="s">
        <v>112</v>
      </c>
      <c r="G10" s="145" t="s">
        <v>230</v>
      </c>
      <c r="H10" s="145" t="s">
        <v>231</v>
      </c>
      <c r="I10" s="79">
        <v>2002680</v>
      </c>
      <c r="J10" s="79">
        <v>2002680</v>
      </c>
      <c r="K10" s="7"/>
      <c r="L10" s="7"/>
      <c r="M10" s="79">
        <v>2002680</v>
      </c>
      <c r="N10" s="7"/>
      <c r="O10" s="79"/>
      <c r="P10" s="79"/>
      <c r="Q10" s="79"/>
      <c r="R10" s="79"/>
      <c r="S10" s="79"/>
      <c r="T10" s="79"/>
      <c r="U10" s="79"/>
      <c r="V10" s="79"/>
      <c r="W10" s="79"/>
      <c r="X10" s="79"/>
    </row>
    <row r="11" ht="20.25" customHeight="1" spans="1:24">
      <c r="A11" s="145" t="s">
        <v>70</v>
      </c>
      <c r="B11" s="145" t="s">
        <v>70</v>
      </c>
      <c r="C11" s="145" t="s">
        <v>226</v>
      </c>
      <c r="D11" s="145" t="s">
        <v>227</v>
      </c>
      <c r="E11" s="145" t="s">
        <v>111</v>
      </c>
      <c r="F11" s="145" t="s">
        <v>112</v>
      </c>
      <c r="G11" s="145" t="s">
        <v>232</v>
      </c>
      <c r="H11" s="145" t="s">
        <v>233</v>
      </c>
      <c r="I11" s="79">
        <v>12000</v>
      </c>
      <c r="J11" s="79">
        <v>12000</v>
      </c>
      <c r="K11" s="7"/>
      <c r="L11" s="7"/>
      <c r="M11" s="79">
        <v>12000</v>
      </c>
      <c r="N11" s="7"/>
      <c r="O11" s="79"/>
      <c r="P11" s="79"/>
      <c r="Q11" s="79"/>
      <c r="R11" s="79"/>
      <c r="S11" s="79"/>
      <c r="T11" s="79"/>
      <c r="U11" s="79"/>
      <c r="V11" s="79"/>
      <c r="W11" s="79"/>
      <c r="X11" s="79"/>
    </row>
    <row r="12" ht="20.25" customHeight="1" spans="1:24">
      <c r="A12" s="145" t="s">
        <v>70</v>
      </c>
      <c r="B12" s="145" t="s">
        <v>70</v>
      </c>
      <c r="C12" s="145" t="s">
        <v>226</v>
      </c>
      <c r="D12" s="145" t="s">
        <v>227</v>
      </c>
      <c r="E12" s="145" t="s">
        <v>111</v>
      </c>
      <c r="F12" s="145" t="s">
        <v>112</v>
      </c>
      <c r="G12" s="145" t="s">
        <v>232</v>
      </c>
      <c r="H12" s="145" t="s">
        <v>233</v>
      </c>
      <c r="I12" s="79">
        <v>137740</v>
      </c>
      <c r="J12" s="79">
        <v>137740</v>
      </c>
      <c r="K12" s="7"/>
      <c r="L12" s="7"/>
      <c r="M12" s="79">
        <v>137740</v>
      </c>
      <c r="N12" s="7"/>
      <c r="O12" s="79"/>
      <c r="P12" s="79"/>
      <c r="Q12" s="79"/>
      <c r="R12" s="79"/>
      <c r="S12" s="79"/>
      <c r="T12" s="79"/>
      <c r="U12" s="79"/>
      <c r="V12" s="79"/>
      <c r="W12" s="79"/>
      <c r="X12" s="79"/>
    </row>
    <row r="13" ht="20.25" customHeight="1" spans="1:24">
      <c r="A13" s="145" t="s">
        <v>70</v>
      </c>
      <c r="B13" s="145" t="s">
        <v>70</v>
      </c>
      <c r="C13" s="145" t="s">
        <v>234</v>
      </c>
      <c r="D13" s="145" t="s">
        <v>235</v>
      </c>
      <c r="E13" s="145" t="s">
        <v>103</v>
      </c>
      <c r="F13" s="145" t="s">
        <v>104</v>
      </c>
      <c r="G13" s="145" t="s">
        <v>236</v>
      </c>
      <c r="H13" s="145" t="s">
        <v>237</v>
      </c>
      <c r="I13" s="79">
        <v>750000</v>
      </c>
      <c r="J13" s="79">
        <v>750000</v>
      </c>
      <c r="K13" s="7"/>
      <c r="L13" s="7"/>
      <c r="M13" s="79">
        <v>750000</v>
      </c>
      <c r="N13" s="7"/>
      <c r="O13" s="79"/>
      <c r="P13" s="79"/>
      <c r="Q13" s="79"/>
      <c r="R13" s="79"/>
      <c r="S13" s="79"/>
      <c r="T13" s="79"/>
      <c r="U13" s="79"/>
      <c r="V13" s="79"/>
      <c r="W13" s="79"/>
      <c r="X13" s="79"/>
    </row>
    <row r="14" ht="20.25" customHeight="1" spans="1:24">
      <c r="A14" s="145" t="s">
        <v>70</v>
      </c>
      <c r="B14" s="145" t="s">
        <v>70</v>
      </c>
      <c r="C14" s="145" t="s">
        <v>234</v>
      </c>
      <c r="D14" s="145" t="s">
        <v>235</v>
      </c>
      <c r="E14" s="145" t="s">
        <v>105</v>
      </c>
      <c r="F14" s="145" t="s">
        <v>106</v>
      </c>
      <c r="G14" s="145" t="s">
        <v>238</v>
      </c>
      <c r="H14" s="145" t="s">
        <v>239</v>
      </c>
      <c r="I14" s="79">
        <v>273075</v>
      </c>
      <c r="J14" s="79">
        <v>273075</v>
      </c>
      <c r="K14" s="7"/>
      <c r="L14" s="7"/>
      <c r="M14" s="79">
        <v>273075</v>
      </c>
      <c r="N14" s="7"/>
      <c r="O14" s="79"/>
      <c r="P14" s="79"/>
      <c r="Q14" s="79"/>
      <c r="R14" s="79"/>
      <c r="S14" s="79"/>
      <c r="T14" s="79"/>
      <c r="U14" s="79"/>
      <c r="V14" s="79"/>
      <c r="W14" s="79"/>
      <c r="X14" s="79"/>
    </row>
    <row r="15" ht="20.25" customHeight="1" spans="1:24">
      <c r="A15" s="145" t="s">
        <v>70</v>
      </c>
      <c r="B15" s="145" t="s">
        <v>70</v>
      </c>
      <c r="C15" s="145" t="s">
        <v>234</v>
      </c>
      <c r="D15" s="145" t="s">
        <v>235</v>
      </c>
      <c r="E15" s="145" t="s">
        <v>131</v>
      </c>
      <c r="F15" s="145" t="s">
        <v>132</v>
      </c>
      <c r="G15" s="145" t="s">
        <v>240</v>
      </c>
      <c r="H15" s="145" t="s">
        <v>241</v>
      </c>
      <c r="I15" s="79">
        <v>420000</v>
      </c>
      <c r="J15" s="79">
        <v>420000</v>
      </c>
      <c r="K15" s="7"/>
      <c r="L15" s="7"/>
      <c r="M15" s="79">
        <v>420000</v>
      </c>
      <c r="N15" s="7"/>
      <c r="O15" s="79"/>
      <c r="P15" s="79"/>
      <c r="Q15" s="79"/>
      <c r="R15" s="79"/>
      <c r="S15" s="79"/>
      <c r="T15" s="79"/>
      <c r="U15" s="79"/>
      <c r="V15" s="79"/>
      <c r="W15" s="79"/>
      <c r="X15" s="79"/>
    </row>
    <row r="16" ht="20.25" customHeight="1" spans="1:24">
      <c r="A16" s="145" t="s">
        <v>70</v>
      </c>
      <c r="B16" s="145" t="s">
        <v>70</v>
      </c>
      <c r="C16" s="145" t="s">
        <v>234</v>
      </c>
      <c r="D16" s="145" t="s">
        <v>235</v>
      </c>
      <c r="E16" s="145" t="s">
        <v>133</v>
      </c>
      <c r="F16" s="145" t="s">
        <v>134</v>
      </c>
      <c r="G16" s="145" t="s">
        <v>240</v>
      </c>
      <c r="H16" s="145" t="s">
        <v>241</v>
      </c>
      <c r="I16" s="79">
        <v>9000</v>
      </c>
      <c r="J16" s="79">
        <v>9000</v>
      </c>
      <c r="K16" s="7"/>
      <c r="L16" s="7"/>
      <c r="M16" s="79">
        <v>9000</v>
      </c>
      <c r="N16" s="7"/>
      <c r="O16" s="79"/>
      <c r="P16" s="79"/>
      <c r="Q16" s="79"/>
      <c r="R16" s="79"/>
      <c r="S16" s="79"/>
      <c r="T16" s="79"/>
      <c r="U16" s="79"/>
      <c r="V16" s="79"/>
      <c r="W16" s="79"/>
      <c r="X16" s="79"/>
    </row>
    <row r="17" ht="20.25" customHeight="1" spans="1:24">
      <c r="A17" s="145" t="s">
        <v>70</v>
      </c>
      <c r="B17" s="145" t="s">
        <v>70</v>
      </c>
      <c r="C17" s="145" t="s">
        <v>234</v>
      </c>
      <c r="D17" s="145" t="s">
        <v>235</v>
      </c>
      <c r="E17" s="145" t="s">
        <v>135</v>
      </c>
      <c r="F17" s="145" t="s">
        <v>136</v>
      </c>
      <c r="G17" s="145" t="s">
        <v>242</v>
      </c>
      <c r="H17" s="145" t="s">
        <v>243</v>
      </c>
      <c r="I17" s="79">
        <v>450000</v>
      </c>
      <c r="J17" s="79">
        <v>450000</v>
      </c>
      <c r="K17" s="7"/>
      <c r="L17" s="7"/>
      <c r="M17" s="79">
        <v>450000</v>
      </c>
      <c r="N17" s="7"/>
      <c r="O17" s="79"/>
      <c r="P17" s="79"/>
      <c r="Q17" s="79"/>
      <c r="R17" s="79"/>
      <c r="S17" s="79"/>
      <c r="T17" s="79"/>
      <c r="U17" s="79"/>
      <c r="V17" s="79"/>
      <c r="W17" s="79"/>
      <c r="X17" s="79"/>
    </row>
    <row r="18" ht="20.25" customHeight="1" spans="1:24">
      <c r="A18" s="145" t="s">
        <v>70</v>
      </c>
      <c r="B18" s="145" t="s">
        <v>70</v>
      </c>
      <c r="C18" s="145" t="s">
        <v>234</v>
      </c>
      <c r="D18" s="145" t="s">
        <v>235</v>
      </c>
      <c r="E18" s="145" t="s">
        <v>111</v>
      </c>
      <c r="F18" s="145" t="s">
        <v>112</v>
      </c>
      <c r="G18" s="145" t="s">
        <v>244</v>
      </c>
      <c r="H18" s="145" t="s">
        <v>245</v>
      </c>
      <c r="I18" s="79">
        <v>4200</v>
      </c>
      <c r="J18" s="79">
        <v>4200</v>
      </c>
      <c r="K18" s="7"/>
      <c r="L18" s="7"/>
      <c r="M18" s="79">
        <v>4200</v>
      </c>
      <c r="N18" s="7"/>
      <c r="O18" s="79"/>
      <c r="P18" s="79"/>
      <c r="Q18" s="79"/>
      <c r="R18" s="79"/>
      <c r="S18" s="79"/>
      <c r="T18" s="79"/>
      <c r="U18" s="79"/>
      <c r="V18" s="79"/>
      <c r="W18" s="79"/>
      <c r="X18" s="79"/>
    </row>
    <row r="19" ht="20.25" customHeight="1" spans="1:24">
      <c r="A19" s="145" t="s">
        <v>70</v>
      </c>
      <c r="B19" s="145" t="s">
        <v>70</v>
      </c>
      <c r="C19" s="145" t="s">
        <v>234</v>
      </c>
      <c r="D19" s="145" t="s">
        <v>235</v>
      </c>
      <c r="E19" s="145" t="s">
        <v>137</v>
      </c>
      <c r="F19" s="145" t="s">
        <v>138</v>
      </c>
      <c r="G19" s="145" t="s">
        <v>244</v>
      </c>
      <c r="H19" s="145" t="s">
        <v>245</v>
      </c>
      <c r="I19" s="79">
        <v>42000</v>
      </c>
      <c r="J19" s="79">
        <v>42000</v>
      </c>
      <c r="K19" s="7"/>
      <c r="L19" s="7"/>
      <c r="M19" s="79">
        <v>42000</v>
      </c>
      <c r="N19" s="7"/>
      <c r="O19" s="79"/>
      <c r="P19" s="79"/>
      <c r="Q19" s="79"/>
      <c r="R19" s="79"/>
      <c r="S19" s="79"/>
      <c r="T19" s="79"/>
      <c r="U19" s="79"/>
      <c r="V19" s="79"/>
      <c r="W19" s="79"/>
      <c r="X19" s="79"/>
    </row>
    <row r="20" ht="20.25" customHeight="1" spans="1:24">
      <c r="A20" s="145" t="s">
        <v>70</v>
      </c>
      <c r="B20" s="145" t="s">
        <v>70</v>
      </c>
      <c r="C20" s="145" t="s">
        <v>234</v>
      </c>
      <c r="D20" s="145" t="s">
        <v>235</v>
      </c>
      <c r="E20" s="145" t="s">
        <v>137</v>
      </c>
      <c r="F20" s="145" t="s">
        <v>138</v>
      </c>
      <c r="G20" s="145" t="s">
        <v>244</v>
      </c>
      <c r="H20" s="145" t="s">
        <v>245</v>
      </c>
      <c r="I20" s="79">
        <v>12000</v>
      </c>
      <c r="J20" s="79">
        <v>12000</v>
      </c>
      <c r="K20" s="7"/>
      <c r="L20" s="7"/>
      <c r="M20" s="79">
        <v>12000</v>
      </c>
      <c r="N20" s="7"/>
      <c r="O20" s="79"/>
      <c r="P20" s="79"/>
      <c r="Q20" s="79"/>
      <c r="R20" s="79"/>
      <c r="S20" s="79"/>
      <c r="T20" s="79"/>
      <c r="U20" s="79"/>
      <c r="V20" s="79"/>
      <c r="W20" s="79"/>
      <c r="X20" s="79"/>
    </row>
    <row r="21" ht="20.25" customHeight="1" spans="1:24">
      <c r="A21" s="145" t="s">
        <v>70</v>
      </c>
      <c r="B21" s="145" t="s">
        <v>70</v>
      </c>
      <c r="C21" s="145" t="s">
        <v>246</v>
      </c>
      <c r="D21" s="145" t="s">
        <v>144</v>
      </c>
      <c r="E21" s="145" t="s">
        <v>143</v>
      </c>
      <c r="F21" s="145" t="s">
        <v>144</v>
      </c>
      <c r="G21" s="145" t="s">
        <v>247</v>
      </c>
      <c r="H21" s="145" t="s">
        <v>144</v>
      </c>
      <c r="I21" s="79">
        <v>630000</v>
      </c>
      <c r="J21" s="79">
        <v>630000</v>
      </c>
      <c r="K21" s="7"/>
      <c r="L21" s="7"/>
      <c r="M21" s="79">
        <v>630000</v>
      </c>
      <c r="N21" s="7"/>
      <c r="O21" s="79"/>
      <c r="P21" s="79"/>
      <c r="Q21" s="79"/>
      <c r="R21" s="79"/>
      <c r="S21" s="79"/>
      <c r="T21" s="79"/>
      <c r="U21" s="79"/>
      <c r="V21" s="79"/>
      <c r="W21" s="79"/>
      <c r="X21" s="79"/>
    </row>
    <row r="22" ht="20.25" customHeight="1" spans="1:24">
      <c r="A22" s="145" t="s">
        <v>70</v>
      </c>
      <c r="B22" s="145" t="s">
        <v>70</v>
      </c>
      <c r="C22" s="145" t="s">
        <v>248</v>
      </c>
      <c r="D22" s="145" t="s">
        <v>249</v>
      </c>
      <c r="E22" s="145" t="s">
        <v>111</v>
      </c>
      <c r="F22" s="145" t="s">
        <v>112</v>
      </c>
      <c r="G22" s="145" t="s">
        <v>250</v>
      </c>
      <c r="H22" s="145" t="s">
        <v>251</v>
      </c>
      <c r="I22" s="79">
        <v>299400</v>
      </c>
      <c r="J22" s="79">
        <v>299400</v>
      </c>
      <c r="K22" s="7"/>
      <c r="L22" s="7"/>
      <c r="M22" s="79">
        <v>299400</v>
      </c>
      <c r="N22" s="7"/>
      <c r="O22" s="79"/>
      <c r="P22" s="79"/>
      <c r="Q22" s="79"/>
      <c r="R22" s="79"/>
      <c r="S22" s="79"/>
      <c r="T22" s="79"/>
      <c r="U22" s="79"/>
      <c r="V22" s="79"/>
      <c r="W22" s="79"/>
      <c r="X22" s="79"/>
    </row>
    <row r="23" ht="20.25" customHeight="1" spans="1:24">
      <c r="A23" s="145" t="s">
        <v>70</v>
      </c>
      <c r="B23" s="145" t="s">
        <v>70</v>
      </c>
      <c r="C23" s="145" t="s">
        <v>252</v>
      </c>
      <c r="D23" s="145" t="s">
        <v>253</v>
      </c>
      <c r="E23" s="145" t="s">
        <v>111</v>
      </c>
      <c r="F23" s="145" t="s">
        <v>112</v>
      </c>
      <c r="G23" s="145" t="s">
        <v>254</v>
      </c>
      <c r="H23" s="145" t="s">
        <v>253</v>
      </c>
      <c r="I23" s="79">
        <v>25740</v>
      </c>
      <c r="J23" s="79">
        <v>25740</v>
      </c>
      <c r="K23" s="7"/>
      <c r="L23" s="7"/>
      <c r="M23" s="79">
        <v>25740</v>
      </c>
      <c r="N23" s="7"/>
      <c r="O23" s="79"/>
      <c r="P23" s="79"/>
      <c r="Q23" s="79"/>
      <c r="R23" s="79"/>
      <c r="S23" s="79"/>
      <c r="T23" s="79"/>
      <c r="U23" s="79"/>
      <c r="V23" s="79"/>
      <c r="W23" s="79"/>
      <c r="X23" s="79"/>
    </row>
    <row r="24" ht="20.25" customHeight="1" spans="1:24">
      <c r="A24" s="145" t="s">
        <v>70</v>
      </c>
      <c r="B24" s="145" t="s">
        <v>70</v>
      </c>
      <c r="C24" s="145" t="s">
        <v>255</v>
      </c>
      <c r="D24" s="145" t="s">
        <v>256</v>
      </c>
      <c r="E24" s="145" t="s">
        <v>111</v>
      </c>
      <c r="F24" s="145" t="s">
        <v>112</v>
      </c>
      <c r="G24" s="145" t="s">
        <v>257</v>
      </c>
      <c r="H24" s="145" t="s">
        <v>258</v>
      </c>
      <c r="I24" s="79">
        <v>41696</v>
      </c>
      <c r="J24" s="79">
        <v>41696</v>
      </c>
      <c r="K24" s="7"/>
      <c r="L24" s="7"/>
      <c r="M24" s="79">
        <v>41696</v>
      </c>
      <c r="N24" s="7"/>
      <c r="O24" s="79"/>
      <c r="P24" s="79"/>
      <c r="Q24" s="79"/>
      <c r="R24" s="79"/>
      <c r="S24" s="79"/>
      <c r="T24" s="79"/>
      <c r="U24" s="79"/>
      <c r="V24" s="79"/>
      <c r="W24" s="79"/>
      <c r="X24" s="79"/>
    </row>
    <row r="25" ht="20.25" customHeight="1" spans="1:24">
      <c r="A25" s="145" t="s">
        <v>70</v>
      </c>
      <c r="B25" s="145" t="s">
        <v>70</v>
      </c>
      <c r="C25" s="145" t="s">
        <v>255</v>
      </c>
      <c r="D25" s="145" t="s">
        <v>256</v>
      </c>
      <c r="E25" s="145" t="s">
        <v>111</v>
      </c>
      <c r="F25" s="145" t="s">
        <v>112</v>
      </c>
      <c r="G25" s="145" t="s">
        <v>257</v>
      </c>
      <c r="H25" s="145" t="s">
        <v>258</v>
      </c>
      <c r="I25" s="79">
        <v>1928</v>
      </c>
      <c r="J25" s="79">
        <v>1928</v>
      </c>
      <c r="K25" s="7"/>
      <c r="L25" s="7"/>
      <c r="M25" s="79">
        <v>1928</v>
      </c>
      <c r="N25" s="7"/>
      <c r="O25" s="79"/>
      <c r="P25" s="79"/>
      <c r="Q25" s="79"/>
      <c r="R25" s="79"/>
      <c r="S25" s="79"/>
      <c r="T25" s="79"/>
      <c r="U25" s="79"/>
      <c r="V25" s="79"/>
      <c r="W25" s="79"/>
      <c r="X25" s="79"/>
    </row>
    <row r="26" ht="20.25" customHeight="1" spans="1:24">
      <c r="A26" s="145" t="s">
        <v>70</v>
      </c>
      <c r="B26" s="145" t="s">
        <v>70</v>
      </c>
      <c r="C26" s="145" t="s">
        <v>255</v>
      </c>
      <c r="D26" s="145" t="s">
        <v>256</v>
      </c>
      <c r="E26" s="145" t="s">
        <v>111</v>
      </c>
      <c r="F26" s="145" t="s">
        <v>112</v>
      </c>
      <c r="G26" s="145" t="s">
        <v>257</v>
      </c>
      <c r="H26" s="145" t="s">
        <v>258</v>
      </c>
      <c r="I26" s="79">
        <v>20000</v>
      </c>
      <c r="J26" s="79">
        <v>20000</v>
      </c>
      <c r="K26" s="7"/>
      <c r="L26" s="7"/>
      <c r="M26" s="79">
        <v>20000</v>
      </c>
      <c r="N26" s="7"/>
      <c r="O26" s="79"/>
      <c r="P26" s="79"/>
      <c r="Q26" s="79"/>
      <c r="R26" s="79"/>
      <c r="S26" s="79"/>
      <c r="T26" s="79"/>
      <c r="U26" s="79"/>
      <c r="V26" s="79"/>
      <c r="W26" s="79"/>
      <c r="X26" s="79"/>
    </row>
    <row r="27" ht="20.25" customHeight="1" spans="1:24">
      <c r="A27" s="145" t="s">
        <v>70</v>
      </c>
      <c r="B27" s="145" t="s">
        <v>70</v>
      </c>
      <c r="C27" s="145" t="s">
        <v>255</v>
      </c>
      <c r="D27" s="145" t="s">
        <v>256</v>
      </c>
      <c r="E27" s="145" t="s">
        <v>111</v>
      </c>
      <c r="F27" s="145" t="s">
        <v>112</v>
      </c>
      <c r="G27" s="145" t="s">
        <v>259</v>
      </c>
      <c r="H27" s="145" t="s">
        <v>260</v>
      </c>
      <c r="I27" s="79">
        <v>361</v>
      </c>
      <c r="J27" s="79">
        <v>361</v>
      </c>
      <c r="K27" s="7"/>
      <c r="L27" s="7"/>
      <c r="M27" s="79">
        <v>361</v>
      </c>
      <c r="N27" s="7"/>
      <c r="O27" s="79"/>
      <c r="P27" s="79"/>
      <c r="Q27" s="79"/>
      <c r="R27" s="79"/>
      <c r="S27" s="79"/>
      <c r="T27" s="79"/>
      <c r="U27" s="79"/>
      <c r="V27" s="79"/>
      <c r="W27" s="79"/>
      <c r="X27" s="79"/>
    </row>
    <row r="28" ht="20.25" customHeight="1" spans="1:24">
      <c r="A28" s="145" t="s">
        <v>70</v>
      </c>
      <c r="B28" s="145" t="s">
        <v>70</v>
      </c>
      <c r="C28" s="145" t="s">
        <v>255</v>
      </c>
      <c r="D28" s="145" t="s">
        <v>256</v>
      </c>
      <c r="E28" s="145" t="s">
        <v>111</v>
      </c>
      <c r="F28" s="145" t="s">
        <v>112</v>
      </c>
      <c r="G28" s="145" t="s">
        <v>259</v>
      </c>
      <c r="H28" s="145" t="s">
        <v>260</v>
      </c>
      <c r="I28" s="79">
        <v>11552</v>
      </c>
      <c r="J28" s="79">
        <v>11552</v>
      </c>
      <c r="K28" s="7"/>
      <c r="L28" s="7"/>
      <c r="M28" s="79">
        <v>11552</v>
      </c>
      <c r="N28" s="7"/>
      <c r="O28" s="79"/>
      <c r="P28" s="79"/>
      <c r="Q28" s="79"/>
      <c r="R28" s="79"/>
      <c r="S28" s="79"/>
      <c r="T28" s="79"/>
      <c r="U28" s="79"/>
      <c r="V28" s="79"/>
      <c r="W28" s="79"/>
      <c r="X28" s="79"/>
    </row>
    <row r="29" ht="20.25" customHeight="1" spans="1:24">
      <c r="A29" s="145" t="s">
        <v>70</v>
      </c>
      <c r="B29" s="145" t="s">
        <v>70</v>
      </c>
      <c r="C29" s="145" t="s">
        <v>255</v>
      </c>
      <c r="D29" s="145" t="s">
        <v>256</v>
      </c>
      <c r="E29" s="145" t="s">
        <v>111</v>
      </c>
      <c r="F29" s="145" t="s">
        <v>112</v>
      </c>
      <c r="G29" s="145" t="s">
        <v>261</v>
      </c>
      <c r="H29" s="145" t="s">
        <v>262</v>
      </c>
      <c r="I29" s="79">
        <v>29792</v>
      </c>
      <c r="J29" s="79">
        <v>29792</v>
      </c>
      <c r="K29" s="7"/>
      <c r="L29" s="7"/>
      <c r="M29" s="79">
        <v>29792</v>
      </c>
      <c r="N29" s="7"/>
      <c r="O29" s="79"/>
      <c r="P29" s="79"/>
      <c r="Q29" s="79"/>
      <c r="R29" s="79"/>
      <c r="S29" s="79"/>
      <c r="T29" s="79"/>
      <c r="U29" s="79"/>
      <c r="V29" s="79"/>
      <c r="W29" s="79"/>
      <c r="X29" s="79"/>
    </row>
    <row r="30" ht="20.25" customHeight="1" spans="1:24">
      <c r="A30" s="145" t="s">
        <v>70</v>
      </c>
      <c r="B30" s="145" t="s">
        <v>70</v>
      </c>
      <c r="C30" s="145" t="s">
        <v>255</v>
      </c>
      <c r="D30" s="145" t="s">
        <v>256</v>
      </c>
      <c r="E30" s="145" t="s">
        <v>111</v>
      </c>
      <c r="F30" s="145" t="s">
        <v>112</v>
      </c>
      <c r="G30" s="145" t="s">
        <v>261</v>
      </c>
      <c r="H30" s="145" t="s">
        <v>262</v>
      </c>
      <c r="I30" s="79">
        <v>931</v>
      </c>
      <c r="J30" s="79">
        <v>931</v>
      </c>
      <c r="K30" s="7"/>
      <c r="L30" s="7"/>
      <c r="M30" s="79">
        <v>931</v>
      </c>
      <c r="N30" s="7"/>
      <c r="O30" s="79"/>
      <c r="P30" s="79"/>
      <c r="Q30" s="79"/>
      <c r="R30" s="79"/>
      <c r="S30" s="79"/>
      <c r="T30" s="79"/>
      <c r="U30" s="79"/>
      <c r="V30" s="79"/>
      <c r="W30" s="79"/>
      <c r="X30" s="79"/>
    </row>
    <row r="31" ht="20.25" customHeight="1" spans="1:24">
      <c r="A31" s="145" t="s">
        <v>70</v>
      </c>
      <c r="B31" s="145" t="s">
        <v>70</v>
      </c>
      <c r="C31" s="145" t="s">
        <v>255</v>
      </c>
      <c r="D31" s="145" t="s">
        <v>256</v>
      </c>
      <c r="E31" s="145" t="s">
        <v>111</v>
      </c>
      <c r="F31" s="145" t="s">
        <v>112</v>
      </c>
      <c r="G31" s="145" t="s">
        <v>263</v>
      </c>
      <c r="H31" s="145" t="s">
        <v>264</v>
      </c>
      <c r="I31" s="79">
        <v>1282</v>
      </c>
      <c r="J31" s="79">
        <v>1282</v>
      </c>
      <c r="K31" s="7"/>
      <c r="L31" s="7"/>
      <c r="M31" s="79">
        <v>1282</v>
      </c>
      <c r="N31" s="7"/>
      <c r="O31" s="79"/>
      <c r="P31" s="79"/>
      <c r="Q31" s="79"/>
      <c r="R31" s="79"/>
      <c r="S31" s="79"/>
      <c r="T31" s="79"/>
      <c r="U31" s="79"/>
      <c r="V31" s="79"/>
      <c r="W31" s="79"/>
      <c r="X31" s="79"/>
    </row>
    <row r="32" ht="20.25" customHeight="1" spans="1:24">
      <c r="A32" s="145" t="s">
        <v>70</v>
      </c>
      <c r="B32" s="145" t="s">
        <v>70</v>
      </c>
      <c r="C32" s="145" t="s">
        <v>255</v>
      </c>
      <c r="D32" s="145" t="s">
        <v>256</v>
      </c>
      <c r="E32" s="145" t="s">
        <v>111</v>
      </c>
      <c r="F32" s="145" t="s">
        <v>112</v>
      </c>
      <c r="G32" s="145" t="s">
        <v>263</v>
      </c>
      <c r="H32" s="145" t="s">
        <v>264</v>
      </c>
      <c r="I32" s="79">
        <v>41024</v>
      </c>
      <c r="J32" s="79">
        <v>41024</v>
      </c>
      <c r="K32" s="7"/>
      <c r="L32" s="7"/>
      <c r="M32" s="79">
        <v>41024</v>
      </c>
      <c r="N32" s="7"/>
      <c r="O32" s="79"/>
      <c r="P32" s="79"/>
      <c r="Q32" s="79"/>
      <c r="R32" s="79"/>
      <c r="S32" s="79"/>
      <c r="T32" s="79"/>
      <c r="U32" s="79"/>
      <c r="V32" s="79"/>
      <c r="W32" s="79"/>
      <c r="X32" s="79"/>
    </row>
    <row r="33" ht="20.25" customHeight="1" spans="1:24">
      <c r="A33" s="145" t="s">
        <v>70</v>
      </c>
      <c r="B33" s="145" t="s">
        <v>70</v>
      </c>
      <c r="C33" s="145" t="s">
        <v>255</v>
      </c>
      <c r="D33" s="145" t="s">
        <v>256</v>
      </c>
      <c r="E33" s="145" t="s">
        <v>111</v>
      </c>
      <c r="F33" s="145" t="s">
        <v>112</v>
      </c>
      <c r="G33" s="145" t="s">
        <v>265</v>
      </c>
      <c r="H33" s="145" t="s">
        <v>266</v>
      </c>
      <c r="I33" s="79">
        <v>361</v>
      </c>
      <c r="J33" s="79">
        <v>361</v>
      </c>
      <c r="K33" s="7"/>
      <c r="L33" s="7"/>
      <c r="M33" s="79">
        <v>361</v>
      </c>
      <c r="N33" s="7"/>
      <c r="O33" s="79"/>
      <c r="P33" s="79"/>
      <c r="Q33" s="79"/>
      <c r="R33" s="79"/>
      <c r="S33" s="79"/>
      <c r="T33" s="79"/>
      <c r="U33" s="79"/>
      <c r="V33" s="79"/>
      <c r="W33" s="79"/>
      <c r="X33" s="79"/>
    </row>
    <row r="34" ht="20.25" customHeight="1" spans="1:24">
      <c r="A34" s="145" t="s">
        <v>70</v>
      </c>
      <c r="B34" s="145" t="s">
        <v>70</v>
      </c>
      <c r="C34" s="145" t="s">
        <v>255</v>
      </c>
      <c r="D34" s="145" t="s">
        <v>256</v>
      </c>
      <c r="E34" s="145" t="s">
        <v>111</v>
      </c>
      <c r="F34" s="145" t="s">
        <v>112</v>
      </c>
      <c r="G34" s="145" t="s">
        <v>265</v>
      </c>
      <c r="H34" s="145" t="s">
        <v>266</v>
      </c>
      <c r="I34" s="79">
        <v>11552</v>
      </c>
      <c r="J34" s="79">
        <v>11552</v>
      </c>
      <c r="K34" s="7"/>
      <c r="L34" s="7"/>
      <c r="M34" s="79">
        <v>11552</v>
      </c>
      <c r="N34" s="7"/>
      <c r="O34" s="79"/>
      <c r="P34" s="79"/>
      <c r="Q34" s="79"/>
      <c r="R34" s="79"/>
      <c r="S34" s="79"/>
      <c r="T34" s="79"/>
      <c r="U34" s="79"/>
      <c r="V34" s="79"/>
      <c r="W34" s="79"/>
      <c r="X34" s="79"/>
    </row>
    <row r="35" ht="20.25" customHeight="1" spans="1:24">
      <c r="A35" s="145" t="s">
        <v>70</v>
      </c>
      <c r="B35" s="145" t="s">
        <v>70</v>
      </c>
      <c r="C35" s="145" t="s">
        <v>255</v>
      </c>
      <c r="D35" s="145" t="s">
        <v>256</v>
      </c>
      <c r="E35" s="145" t="s">
        <v>101</v>
      </c>
      <c r="F35" s="145" t="s">
        <v>102</v>
      </c>
      <c r="G35" s="145" t="s">
        <v>267</v>
      </c>
      <c r="H35" s="145" t="s">
        <v>268</v>
      </c>
      <c r="I35" s="79">
        <v>1000</v>
      </c>
      <c r="J35" s="79">
        <v>1000</v>
      </c>
      <c r="K35" s="7"/>
      <c r="L35" s="7"/>
      <c r="M35" s="79">
        <v>1000</v>
      </c>
      <c r="N35" s="7"/>
      <c r="O35" s="79"/>
      <c r="P35" s="79"/>
      <c r="Q35" s="79"/>
      <c r="R35" s="79"/>
      <c r="S35" s="79"/>
      <c r="T35" s="79"/>
      <c r="U35" s="79"/>
      <c r="V35" s="79"/>
      <c r="W35" s="79"/>
      <c r="X35" s="79"/>
    </row>
    <row r="36" ht="20.25" customHeight="1" spans="1:24">
      <c r="A36" s="145" t="s">
        <v>70</v>
      </c>
      <c r="B36" s="145" t="s">
        <v>70</v>
      </c>
      <c r="C36" s="145" t="s">
        <v>255</v>
      </c>
      <c r="D36" s="145" t="s">
        <v>256</v>
      </c>
      <c r="E36" s="145" t="s">
        <v>101</v>
      </c>
      <c r="F36" s="145" t="s">
        <v>102</v>
      </c>
      <c r="G36" s="145" t="s">
        <v>267</v>
      </c>
      <c r="H36" s="145" t="s">
        <v>268</v>
      </c>
      <c r="I36" s="79">
        <v>1800</v>
      </c>
      <c r="J36" s="79">
        <v>1800</v>
      </c>
      <c r="K36" s="7"/>
      <c r="L36" s="7"/>
      <c r="M36" s="79">
        <v>1800</v>
      </c>
      <c r="N36" s="7"/>
      <c r="O36" s="79"/>
      <c r="P36" s="79"/>
      <c r="Q36" s="79"/>
      <c r="R36" s="79"/>
      <c r="S36" s="79"/>
      <c r="T36" s="79"/>
      <c r="U36" s="79"/>
      <c r="V36" s="79"/>
      <c r="W36" s="79"/>
      <c r="X36" s="79"/>
    </row>
    <row r="37" ht="20.25" customHeight="1" spans="1:24">
      <c r="A37" s="145" t="s">
        <v>70</v>
      </c>
      <c r="B37" s="145" t="s">
        <v>70</v>
      </c>
      <c r="C37" s="145" t="s">
        <v>255</v>
      </c>
      <c r="D37" s="145" t="s">
        <v>256</v>
      </c>
      <c r="E37" s="145" t="s">
        <v>101</v>
      </c>
      <c r="F37" s="145" t="s">
        <v>102</v>
      </c>
      <c r="G37" s="145" t="s">
        <v>267</v>
      </c>
      <c r="H37" s="145" t="s">
        <v>268</v>
      </c>
      <c r="I37" s="79">
        <v>93600</v>
      </c>
      <c r="J37" s="79">
        <v>93600</v>
      </c>
      <c r="K37" s="7"/>
      <c r="L37" s="7"/>
      <c r="M37" s="79">
        <v>93600</v>
      </c>
      <c r="N37" s="7"/>
      <c r="O37" s="79"/>
      <c r="P37" s="79"/>
      <c r="Q37" s="79"/>
      <c r="R37" s="79"/>
      <c r="S37" s="79"/>
      <c r="T37" s="79"/>
      <c r="U37" s="79"/>
      <c r="V37" s="79"/>
      <c r="W37" s="79"/>
      <c r="X37" s="79"/>
    </row>
    <row r="38" ht="20.25" customHeight="1" spans="1:24">
      <c r="A38" s="145" t="s">
        <v>70</v>
      </c>
      <c r="B38" s="145" t="s">
        <v>70</v>
      </c>
      <c r="C38" s="145" t="s">
        <v>255</v>
      </c>
      <c r="D38" s="145" t="s">
        <v>256</v>
      </c>
      <c r="E38" s="145" t="s">
        <v>101</v>
      </c>
      <c r="F38" s="145" t="s">
        <v>102</v>
      </c>
      <c r="G38" s="145" t="s">
        <v>267</v>
      </c>
      <c r="H38" s="145" t="s">
        <v>268</v>
      </c>
      <c r="I38" s="79">
        <v>2400</v>
      </c>
      <c r="J38" s="79">
        <v>2400</v>
      </c>
      <c r="K38" s="7"/>
      <c r="L38" s="7"/>
      <c r="M38" s="79">
        <v>2400</v>
      </c>
      <c r="N38" s="7"/>
      <c r="O38" s="79"/>
      <c r="P38" s="79"/>
      <c r="Q38" s="79"/>
      <c r="R38" s="79"/>
      <c r="S38" s="79"/>
      <c r="T38" s="79"/>
      <c r="U38" s="79"/>
      <c r="V38" s="79"/>
      <c r="W38" s="79"/>
      <c r="X38" s="79"/>
    </row>
    <row r="39" ht="20.25" customHeight="1" spans="1:24">
      <c r="A39" s="145" t="s">
        <v>70</v>
      </c>
      <c r="B39" s="145" t="s">
        <v>70</v>
      </c>
      <c r="C39" s="145" t="s">
        <v>255</v>
      </c>
      <c r="D39" s="145" t="s">
        <v>256</v>
      </c>
      <c r="E39" s="145" t="s">
        <v>101</v>
      </c>
      <c r="F39" s="145" t="s">
        <v>102</v>
      </c>
      <c r="G39" s="145" t="s">
        <v>267</v>
      </c>
      <c r="H39" s="145" t="s">
        <v>268</v>
      </c>
      <c r="I39" s="79">
        <v>23400</v>
      </c>
      <c r="J39" s="79">
        <v>23400</v>
      </c>
      <c r="K39" s="7"/>
      <c r="L39" s="7"/>
      <c r="M39" s="79">
        <v>23400</v>
      </c>
      <c r="N39" s="7"/>
      <c r="O39" s="79"/>
      <c r="P39" s="79"/>
      <c r="Q39" s="79"/>
      <c r="R39" s="79"/>
      <c r="S39" s="79"/>
      <c r="T39" s="79"/>
      <c r="U39" s="79"/>
      <c r="V39" s="79"/>
      <c r="W39" s="79"/>
      <c r="X39" s="79"/>
    </row>
    <row r="40" ht="20.25" customHeight="1" spans="1:24">
      <c r="A40" s="145" t="s">
        <v>70</v>
      </c>
      <c r="B40" s="145" t="s">
        <v>70</v>
      </c>
      <c r="C40" s="145" t="s">
        <v>255</v>
      </c>
      <c r="D40" s="145" t="s">
        <v>256</v>
      </c>
      <c r="E40" s="145" t="s">
        <v>111</v>
      </c>
      <c r="F40" s="145" t="s">
        <v>112</v>
      </c>
      <c r="G40" s="145" t="s">
        <v>267</v>
      </c>
      <c r="H40" s="145" t="s">
        <v>268</v>
      </c>
      <c r="I40" s="79">
        <v>3000</v>
      </c>
      <c r="J40" s="79">
        <v>3000</v>
      </c>
      <c r="K40" s="7"/>
      <c r="L40" s="7"/>
      <c r="M40" s="79">
        <v>3000</v>
      </c>
      <c r="N40" s="7"/>
      <c r="O40" s="79"/>
      <c r="P40" s="79"/>
      <c r="Q40" s="79"/>
      <c r="R40" s="79"/>
      <c r="S40" s="79"/>
      <c r="T40" s="79"/>
      <c r="U40" s="79"/>
      <c r="V40" s="79"/>
      <c r="W40" s="79"/>
      <c r="X40" s="79"/>
    </row>
    <row r="41" ht="20.25" customHeight="1" spans="1:24">
      <c r="A41" s="145" t="s">
        <v>70</v>
      </c>
      <c r="B41" s="145" t="s">
        <v>70</v>
      </c>
      <c r="C41" s="145" t="s">
        <v>255</v>
      </c>
      <c r="D41" s="145" t="s">
        <v>256</v>
      </c>
      <c r="E41" s="145" t="s">
        <v>111</v>
      </c>
      <c r="F41" s="145" t="s">
        <v>112</v>
      </c>
      <c r="G41" s="145" t="s">
        <v>267</v>
      </c>
      <c r="H41" s="145" t="s">
        <v>268</v>
      </c>
      <c r="I41" s="79">
        <v>96000</v>
      </c>
      <c r="J41" s="79">
        <v>96000</v>
      </c>
      <c r="K41" s="7"/>
      <c r="L41" s="7"/>
      <c r="M41" s="79">
        <v>96000</v>
      </c>
      <c r="N41" s="7"/>
      <c r="O41" s="79"/>
      <c r="P41" s="79"/>
      <c r="Q41" s="79"/>
      <c r="R41" s="79"/>
      <c r="S41" s="79"/>
      <c r="T41" s="79"/>
      <c r="U41" s="79"/>
      <c r="V41" s="79"/>
      <c r="W41" s="79"/>
      <c r="X41" s="79"/>
    </row>
    <row r="42" ht="20.25" customHeight="1" spans="1:24">
      <c r="A42" s="145" t="s">
        <v>70</v>
      </c>
      <c r="B42" s="145" t="s">
        <v>70</v>
      </c>
      <c r="C42" s="145" t="s">
        <v>269</v>
      </c>
      <c r="D42" s="145" t="s">
        <v>270</v>
      </c>
      <c r="E42" s="145" t="s">
        <v>111</v>
      </c>
      <c r="F42" s="145" t="s">
        <v>112</v>
      </c>
      <c r="G42" s="145" t="s">
        <v>232</v>
      </c>
      <c r="H42" s="145" t="s">
        <v>233</v>
      </c>
      <c r="I42" s="79">
        <v>549984</v>
      </c>
      <c r="J42" s="79">
        <v>549984</v>
      </c>
      <c r="K42" s="7"/>
      <c r="L42" s="7"/>
      <c r="M42" s="79">
        <v>549984</v>
      </c>
      <c r="N42" s="7"/>
      <c r="O42" s="79"/>
      <c r="P42" s="79"/>
      <c r="Q42" s="79"/>
      <c r="R42" s="79"/>
      <c r="S42" s="79"/>
      <c r="T42" s="79"/>
      <c r="U42" s="79"/>
      <c r="V42" s="79"/>
      <c r="W42" s="79"/>
      <c r="X42" s="79"/>
    </row>
    <row r="43" ht="20.25" customHeight="1" spans="1:24">
      <c r="A43" s="145" t="s">
        <v>70</v>
      </c>
      <c r="B43" s="145" t="s">
        <v>70</v>
      </c>
      <c r="C43" s="145" t="s">
        <v>269</v>
      </c>
      <c r="D43" s="145" t="s">
        <v>270</v>
      </c>
      <c r="E43" s="145" t="s">
        <v>111</v>
      </c>
      <c r="F43" s="145" t="s">
        <v>112</v>
      </c>
      <c r="G43" s="145" t="s">
        <v>232</v>
      </c>
      <c r="H43" s="145" t="s">
        <v>233</v>
      </c>
      <c r="I43" s="79">
        <v>819000</v>
      </c>
      <c r="J43" s="79">
        <v>819000</v>
      </c>
      <c r="K43" s="7"/>
      <c r="L43" s="7"/>
      <c r="M43" s="79">
        <v>819000</v>
      </c>
      <c r="N43" s="7"/>
      <c r="O43" s="79"/>
      <c r="P43" s="79"/>
      <c r="Q43" s="79"/>
      <c r="R43" s="79"/>
      <c r="S43" s="79"/>
      <c r="T43" s="79"/>
      <c r="U43" s="79"/>
      <c r="V43" s="79"/>
      <c r="W43" s="79"/>
      <c r="X43" s="79"/>
    </row>
    <row r="44" ht="20.25" customHeight="1" spans="1:24">
      <c r="A44" s="145" t="s">
        <v>70</v>
      </c>
      <c r="B44" s="145" t="s">
        <v>70</v>
      </c>
      <c r="C44" s="145" t="s">
        <v>271</v>
      </c>
      <c r="D44" s="145" t="s">
        <v>272</v>
      </c>
      <c r="E44" s="145" t="s">
        <v>101</v>
      </c>
      <c r="F44" s="145" t="s">
        <v>102</v>
      </c>
      <c r="G44" s="145" t="s">
        <v>273</v>
      </c>
      <c r="H44" s="145" t="s">
        <v>274</v>
      </c>
      <c r="I44" s="79">
        <v>39600</v>
      </c>
      <c r="J44" s="79">
        <v>39600</v>
      </c>
      <c r="K44" s="7"/>
      <c r="L44" s="7"/>
      <c r="M44" s="79">
        <v>39600</v>
      </c>
      <c r="N44" s="7"/>
      <c r="O44" s="79"/>
      <c r="P44" s="79"/>
      <c r="Q44" s="79"/>
      <c r="R44" s="79"/>
      <c r="S44" s="79"/>
      <c r="T44" s="79"/>
      <c r="U44" s="79"/>
      <c r="V44" s="79"/>
      <c r="W44" s="79"/>
      <c r="X44" s="79"/>
    </row>
    <row r="45" ht="20.25" customHeight="1" spans="1:24">
      <c r="A45" s="145" t="s">
        <v>70</v>
      </c>
      <c r="B45" s="145" t="s">
        <v>70</v>
      </c>
      <c r="C45" s="145" t="s">
        <v>271</v>
      </c>
      <c r="D45" s="145" t="s">
        <v>272</v>
      </c>
      <c r="E45" s="145" t="s">
        <v>101</v>
      </c>
      <c r="F45" s="145" t="s">
        <v>102</v>
      </c>
      <c r="G45" s="145" t="s">
        <v>273</v>
      </c>
      <c r="H45" s="145" t="s">
        <v>274</v>
      </c>
      <c r="I45" s="79">
        <v>1020600</v>
      </c>
      <c r="J45" s="79">
        <v>1020600</v>
      </c>
      <c r="K45" s="7"/>
      <c r="L45" s="7"/>
      <c r="M45" s="79">
        <v>1020600</v>
      </c>
      <c r="N45" s="7"/>
      <c r="O45" s="79"/>
      <c r="P45" s="79"/>
      <c r="Q45" s="79"/>
      <c r="R45" s="79"/>
      <c r="S45" s="79"/>
      <c r="T45" s="79"/>
      <c r="U45" s="79"/>
      <c r="V45" s="79"/>
      <c r="W45" s="79"/>
      <c r="X45" s="79"/>
    </row>
    <row r="46" ht="20.25" customHeight="1" spans="1:24">
      <c r="A46" s="145" t="s">
        <v>70</v>
      </c>
      <c r="B46" s="145" t="s">
        <v>70</v>
      </c>
      <c r="C46" s="145" t="s">
        <v>275</v>
      </c>
      <c r="D46" s="145" t="s">
        <v>276</v>
      </c>
      <c r="E46" s="145" t="s">
        <v>101</v>
      </c>
      <c r="F46" s="145" t="s">
        <v>102</v>
      </c>
      <c r="G46" s="145" t="s">
        <v>267</v>
      </c>
      <c r="H46" s="145" t="s">
        <v>268</v>
      </c>
      <c r="I46" s="79">
        <v>10800</v>
      </c>
      <c r="J46" s="79">
        <v>10800</v>
      </c>
      <c r="K46" s="7"/>
      <c r="L46" s="7"/>
      <c r="M46" s="79">
        <v>10800</v>
      </c>
      <c r="N46" s="7"/>
      <c r="O46" s="79"/>
      <c r="P46" s="79"/>
      <c r="Q46" s="79"/>
      <c r="R46" s="79"/>
      <c r="S46" s="79"/>
      <c r="T46" s="79"/>
      <c r="U46" s="79"/>
      <c r="V46" s="79"/>
      <c r="W46" s="79"/>
      <c r="X46" s="79"/>
    </row>
    <row r="47" ht="20.25" customHeight="1" spans="1:24">
      <c r="A47" s="145" t="s">
        <v>70</v>
      </c>
      <c r="B47" s="145" t="s">
        <v>70</v>
      </c>
      <c r="C47" s="145" t="s">
        <v>277</v>
      </c>
      <c r="D47" s="145" t="s">
        <v>278</v>
      </c>
      <c r="E47" s="145" t="s">
        <v>111</v>
      </c>
      <c r="F47" s="145" t="s">
        <v>112</v>
      </c>
      <c r="G47" s="145" t="s">
        <v>250</v>
      </c>
      <c r="H47" s="145" t="s">
        <v>251</v>
      </c>
      <c r="I47" s="79">
        <v>29940</v>
      </c>
      <c r="J47" s="79">
        <v>29940</v>
      </c>
      <c r="K47" s="7"/>
      <c r="L47" s="7"/>
      <c r="M47" s="79">
        <v>29940</v>
      </c>
      <c r="N47" s="7"/>
      <c r="O47" s="79"/>
      <c r="P47" s="79"/>
      <c r="Q47" s="79"/>
      <c r="R47" s="79"/>
      <c r="S47" s="79"/>
      <c r="T47" s="79"/>
      <c r="U47" s="79"/>
      <c r="V47" s="79"/>
      <c r="W47" s="79"/>
      <c r="X47" s="79"/>
    </row>
    <row r="48" ht="20.25" customHeight="1" spans="1:24">
      <c r="A48" s="145" t="s">
        <v>70</v>
      </c>
      <c r="B48" s="145" t="s">
        <v>70</v>
      </c>
      <c r="C48" s="145" t="s">
        <v>279</v>
      </c>
      <c r="D48" s="145" t="s">
        <v>280</v>
      </c>
      <c r="E48" s="145" t="s">
        <v>111</v>
      </c>
      <c r="F48" s="145" t="s">
        <v>112</v>
      </c>
      <c r="G48" s="145" t="s">
        <v>228</v>
      </c>
      <c r="H48" s="145" t="s">
        <v>229</v>
      </c>
      <c r="I48" s="79">
        <v>59952</v>
      </c>
      <c r="J48" s="79">
        <v>59952</v>
      </c>
      <c r="K48" s="7"/>
      <c r="L48" s="7"/>
      <c r="M48" s="79">
        <v>59952</v>
      </c>
      <c r="N48" s="7"/>
      <c r="O48" s="79"/>
      <c r="P48" s="79"/>
      <c r="Q48" s="79"/>
      <c r="R48" s="79"/>
      <c r="S48" s="79"/>
      <c r="T48" s="79"/>
      <c r="U48" s="79"/>
      <c r="V48" s="79"/>
      <c r="W48" s="79"/>
      <c r="X48" s="79"/>
    </row>
    <row r="49" ht="20.25" customHeight="1" spans="1:24">
      <c r="A49" s="145" t="s">
        <v>70</v>
      </c>
      <c r="B49" s="145" t="s">
        <v>70</v>
      </c>
      <c r="C49" s="145" t="s">
        <v>279</v>
      </c>
      <c r="D49" s="145" t="s">
        <v>280</v>
      </c>
      <c r="E49" s="145" t="s">
        <v>111</v>
      </c>
      <c r="F49" s="145" t="s">
        <v>112</v>
      </c>
      <c r="G49" s="145" t="s">
        <v>232</v>
      </c>
      <c r="H49" s="145" t="s">
        <v>233</v>
      </c>
      <c r="I49" s="79">
        <v>1500</v>
      </c>
      <c r="J49" s="79">
        <v>1500</v>
      </c>
      <c r="K49" s="7"/>
      <c r="L49" s="7"/>
      <c r="M49" s="79">
        <v>1500</v>
      </c>
      <c r="N49" s="7"/>
      <c r="O49" s="79"/>
      <c r="P49" s="79"/>
      <c r="Q49" s="79"/>
      <c r="R49" s="79"/>
      <c r="S49" s="79"/>
      <c r="T49" s="79"/>
      <c r="U49" s="79"/>
      <c r="V49" s="79"/>
      <c r="W49" s="79"/>
      <c r="X49" s="79"/>
    </row>
    <row r="50" ht="20.25" customHeight="1" spans="1:24">
      <c r="A50" s="145" t="s">
        <v>70</v>
      </c>
      <c r="B50" s="145" t="s">
        <v>70</v>
      </c>
      <c r="C50" s="145" t="s">
        <v>279</v>
      </c>
      <c r="D50" s="145" t="s">
        <v>280</v>
      </c>
      <c r="E50" s="145" t="s">
        <v>111</v>
      </c>
      <c r="F50" s="145" t="s">
        <v>112</v>
      </c>
      <c r="G50" s="145" t="s">
        <v>232</v>
      </c>
      <c r="H50" s="145" t="s">
        <v>233</v>
      </c>
      <c r="I50" s="79">
        <v>4996</v>
      </c>
      <c r="J50" s="79">
        <v>4996</v>
      </c>
      <c r="K50" s="7"/>
      <c r="L50" s="7"/>
      <c r="M50" s="79">
        <v>4996</v>
      </c>
      <c r="N50" s="7"/>
      <c r="O50" s="79"/>
      <c r="P50" s="79"/>
      <c r="Q50" s="79"/>
      <c r="R50" s="79"/>
      <c r="S50" s="79"/>
      <c r="T50" s="79"/>
      <c r="U50" s="79"/>
      <c r="V50" s="79"/>
      <c r="W50" s="79"/>
      <c r="X50" s="79"/>
    </row>
    <row r="51" ht="20.25" customHeight="1" spans="1:24">
      <c r="A51" s="145" t="s">
        <v>70</v>
      </c>
      <c r="B51" s="145" t="s">
        <v>70</v>
      </c>
      <c r="C51" s="145" t="s">
        <v>279</v>
      </c>
      <c r="D51" s="145" t="s">
        <v>280</v>
      </c>
      <c r="E51" s="145" t="s">
        <v>111</v>
      </c>
      <c r="F51" s="145" t="s">
        <v>112</v>
      </c>
      <c r="G51" s="145" t="s">
        <v>281</v>
      </c>
      <c r="H51" s="145" t="s">
        <v>282</v>
      </c>
      <c r="I51" s="79">
        <v>38172</v>
      </c>
      <c r="J51" s="79">
        <v>38172</v>
      </c>
      <c r="K51" s="7"/>
      <c r="L51" s="7"/>
      <c r="M51" s="79">
        <v>38172</v>
      </c>
      <c r="N51" s="7"/>
      <c r="O51" s="79"/>
      <c r="P51" s="79"/>
      <c r="Q51" s="79"/>
      <c r="R51" s="79"/>
      <c r="S51" s="79"/>
      <c r="T51" s="79"/>
      <c r="U51" s="79"/>
      <c r="V51" s="79"/>
      <c r="W51" s="79"/>
      <c r="X51" s="79"/>
    </row>
    <row r="52" ht="20.25" customHeight="1" spans="1:24">
      <c r="A52" s="145" t="s">
        <v>70</v>
      </c>
      <c r="B52" s="145" t="s">
        <v>70</v>
      </c>
      <c r="C52" s="145" t="s">
        <v>279</v>
      </c>
      <c r="D52" s="145" t="s">
        <v>280</v>
      </c>
      <c r="E52" s="145" t="s">
        <v>111</v>
      </c>
      <c r="F52" s="145" t="s">
        <v>112</v>
      </c>
      <c r="G52" s="145" t="s">
        <v>281</v>
      </c>
      <c r="H52" s="145" t="s">
        <v>282</v>
      </c>
      <c r="I52" s="79">
        <v>9540</v>
      </c>
      <c r="J52" s="79">
        <v>9540</v>
      </c>
      <c r="K52" s="7"/>
      <c r="L52" s="7"/>
      <c r="M52" s="79">
        <v>9540</v>
      </c>
      <c r="N52" s="7"/>
      <c r="O52" s="79"/>
      <c r="P52" s="79"/>
      <c r="Q52" s="79"/>
      <c r="R52" s="79"/>
      <c r="S52" s="79"/>
      <c r="T52" s="79"/>
      <c r="U52" s="79"/>
      <c r="V52" s="79"/>
      <c r="W52" s="79"/>
      <c r="X52" s="79"/>
    </row>
    <row r="53" ht="20.25" customHeight="1" spans="1:24">
      <c r="A53" s="145" t="s">
        <v>70</v>
      </c>
      <c r="B53" s="145" t="s">
        <v>70</v>
      </c>
      <c r="C53" s="145" t="s">
        <v>283</v>
      </c>
      <c r="D53" s="145" t="s">
        <v>284</v>
      </c>
      <c r="E53" s="145" t="s">
        <v>111</v>
      </c>
      <c r="F53" s="145" t="s">
        <v>112</v>
      </c>
      <c r="G53" s="145" t="s">
        <v>232</v>
      </c>
      <c r="H53" s="145" t="s">
        <v>233</v>
      </c>
      <c r="I53" s="79">
        <v>31587</v>
      </c>
      <c r="J53" s="79">
        <v>31587</v>
      </c>
      <c r="K53" s="7"/>
      <c r="L53" s="7"/>
      <c r="M53" s="79">
        <v>31587</v>
      </c>
      <c r="N53" s="7"/>
      <c r="O53" s="79"/>
      <c r="P53" s="79"/>
      <c r="Q53" s="79"/>
      <c r="R53" s="79"/>
      <c r="S53" s="79"/>
      <c r="T53" s="79"/>
      <c r="U53" s="79"/>
      <c r="V53" s="79"/>
      <c r="W53" s="79"/>
      <c r="X53" s="79"/>
    </row>
    <row r="54" ht="20.25" customHeight="1" spans="1:24">
      <c r="A54" s="145" t="s">
        <v>70</v>
      </c>
      <c r="B54" s="145" t="s">
        <v>70</v>
      </c>
      <c r="C54" s="145" t="s">
        <v>283</v>
      </c>
      <c r="D54" s="145" t="s">
        <v>284</v>
      </c>
      <c r="E54" s="145" t="s">
        <v>111</v>
      </c>
      <c r="F54" s="145" t="s">
        <v>112</v>
      </c>
      <c r="G54" s="145" t="s">
        <v>281</v>
      </c>
      <c r="H54" s="145" t="s">
        <v>282</v>
      </c>
      <c r="I54" s="79">
        <v>18000</v>
      </c>
      <c r="J54" s="79">
        <v>18000</v>
      </c>
      <c r="K54" s="7"/>
      <c r="L54" s="7"/>
      <c r="M54" s="79">
        <v>18000</v>
      </c>
      <c r="N54" s="7"/>
      <c r="O54" s="79"/>
      <c r="P54" s="79"/>
      <c r="Q54" s="79"/>
      <c r="R54" s="79"/>
      <c r="S54" s="79"/>
      <c r="T54" s="79"/>
      <c r="U54" s="79"/>
      <c r="V54" s="79"/>
      <c r="W54" s="79"/>
      <c r="X54" s="79"/>
    </row>
    <row r="55" ht="20.25" customHeight="1" spans="1:24">
      <c r="A55" s="145" t="s">
        <v>70</v>
      </c>
      <c r="B55" s="145" t="s">
        <v>70</v>
      </c>
      <c r="C55" s="145" t="s">
        <v>285</v>
      </c>
      <c r="D55" s="145" t="s">
        <v>286</v>
      </c>
      <c r="E55" s="145" t="s">
        <v>111</v>
      </c>
      <c r="F55" s="145" t="s">
        <v>112</v>
      </c>
      <c r="G55" s="145" t="s">
        <v>250</v>
      </c>
      <c r="H55" s="145" t="s">
        <v>251</v>
      </c>
      <c r="I55" s="79">
        <v>3420</v>
      </c>
      <c r="J55" s="79">
        <v>3420</v>
      </c>
      <c r="K55" s="7"/>
      <c r="L55" s="7"/>
      <c r="M55" s="79">
        <v>3420</v>
      </c>
      <c r="N55" s="7"/>
      <c r="O55" s="79"/>
      <c r="P55" s="79"/>
      <c r="Q55" s="79"/>
      <c r="R55" s="79"/>
      <c r="S55" s="79"/>
      <c r="T55" s="79"/>
      <c r="U55" s="79"/>
      <c r="V55" s="79"/>
      <c r="W55" s="79"/>
      <c r="X55" s="79"/>
    </row>
    <row r="56" ht="17.25" customHeight="1" spans="1:24">
      <c r="A56" s="30" t="s">
        <v>199</v>
      </c>
      <c r="B56" s="31"/>
      <c r="C56" s="146"/>
      <c r="D56" s="146"/>
      <c r="E56" s="146"/>
      <c r="F56" s="146"/>
      <c r="G56" s="146"/>
      <c r="H56" s="147"/>
      <c r="I56" s="79">
        <v>9739485</v>
      </c>
      <c r="J56" s="79">
        <v>9739485</v>
      </c>
      <c r="K56" s="79"/>
      <c r="L56" s="79"/>
      <c r="M56" s="79">
        <v>9739485</v>
      </c>
      <c r="N56" s="79"/>
      <c r="O56" s="79"/>
      <c r="P56" s="79"/>
      <c r="Q56" s="79"/>
      <c r="R56" s="79"/>
      <c r="S56" s="79"/>
      <c r="T56" s="79"/>
      <c r="U56" s="79"/>
      <c r="V56" s="79"/>
      <c r="W56" s="79"/>
      <c r="X56" s="79"/>
    </row>
  </sheetData>
  <mergeCells count="31">
    <mergeCell ref="A2:X2"/>
    <mergeCell ref="A3:H3"/>
    <mergeCell ref="I4:X4"/>
    <mergeCell ref="J5:N5"/>
    <mergeCell ref="O5:Q5"/>
    <mergeCell ref="S5:X5"/>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workbookViewId="0">
      <selection activeCell="E15" sqref="E1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0"/>
      <c r="F1" s="10"/>
      <c r="G1" s="10"/>
      <c r="H1" s="10"/>
      <c r="U1" s="135"/>
      <c r="W1" s="140" t="s">
        <v>287</v>
      </c>
    </row>
    <row r="2" ht="46.5" customHeight="1" spans="1:23">
      <c r="A2" s="11" t="str">
        <f>"2026"&amp;"年部门项目支出预算表"</f>
        <v>2026年部门项目支出预算表</v>
      </c>
      <c r="B2" s="11"/>
      <c r="C2" s="11"/>
      <c r="D2" s="11"/>
      <c r="E2" s="11"/>
      <c r="F2" s="11"/>
      <c r="G2" s="11"/>
      <c r="H2" s="11"/>
      <c r="I2" s="11"/>
      <c r="J2" s="11"/>
      <c r="K2" s="11"/>
      <c r="L2" s="11"/>
      <c r="M2" s="11"/>
      <c r="N2" s="11"/>
      <c r="O2" s="11"/>
      <c r="P2" s="11"/>
      <c r="Q2" s="11"/>
      <c r="R2" s="11"/>
      <c r="S2" s="11"/>
      <c r="T2" s="11"/>
      <c r="U2" s="11"/>
      <c r="V2" s="11"/>
      <c r="W2" s="11"/>
    </row>
    <row r="3" ht="13.5" customHeight="1" spans="1:23">
      <c r="A3" s="12" t="str">
        <f>"单位名称："&amp;"昆明市官渡区卫生健康局机关"</f>
        <v>单位名称：昆明市官渡区卫生健康局机关</v>
      </c>
      <c r="B3" s="13"/>
      <c r="C3" s="13"/>
      <c r="D3" s="13"/>
      <c r="E3" s="13"/>
      <c r="F3" s="13"/>
      <c r="G3" s="13"/>
      <c r="H3" s="13"/>
      <c r="I3" s="14"/>
      <c r="J3" s="14"/>
      <c r="K3" s="14"/>
      <c r="L3" s="14"/>
      <c r="M3" s="14"/>
      <c r="N3" s="14"/>
      <c r="O3" s="14"/>
      <c r="P3" s="14"/>
      <c r="Q3" s="14"/>
      <c r="U3" s="135"/>
      <c r="W3" s="117" t="s">
        <v>1</v>
      </c>
    </row>
    <row r="4" ht="21.75" customHeight="1" spans="1:23">
      <c r="A4" s="15" t="s">
        <v>288</v>
      </c>
      <c r="B4" s="16" t="s">
        <v>210</v>
      </c>
      <c r="C4" s="15" t="s">
        <v>211</v>
      </c>
      <c r="D4" s="15" t="s">
        <v>289</v>
      </c>
      <c r="E4" s="16" t="s">
        <v>212</v>
      </c>
      <c r="F4" s="16" t="s">
        <v>213</v>
      </c>
      <c r="G4" s="16" t="s">
        <v>290</v>
      </c>
      <c r="H4" s="16" t="s">
        <v>291</v>
      </c>
      <c r="I4" s="17" t="s">
        <v>55</v>
      </c>
      <c r="J4" s="35" t="s">
        <v>292</v>
      </c>
      <c r="K4" s="36"/>
      <c r="L4" s="36"/>
      <c r="M4" s="37"/>
      <c r="N4" s="35" t="s">
        <v>218</v>
      </c>
      <c r="O4" s="36"/>
      <c r="P4" s="37"/>
      <c r="Q4" s="16" t="s">
        <v>61</v>
      </c>
      <c r="R4" s="35" t="s">
        <v>62</v>
      </c>
      <c r="S4" s="36"/>
      <c r="T4" s="36"/>
      <c r="U4" s="36"/>
      <c r="V4" s="36"/>
      <c r="W4" s="37"/>
    </row>
    <row r="5" ht="21.75" customHeight="1" spans="1:23">
      <c r="A5" s="18"/>
      <c r="B5" s="20"/>
      <c r="C5" s="18"/>
      <c r="D5" s="18"/>
      <c r="E5" s="19"/>
      <c r="F5" s="19"/>
      <c r="G5" s="19"/>
      <c r="H5" s="19"/>
      <c r="I5" s="20"/>
      <c r="J5" s="136" t="s">
        <v>58</v>
      </c>
      <c r="K5" s="137"/>
      <c r="L5" s="16" t="s">
        <v>59</v>
      </c>
      <c r="M5" s="16" t="s">
        <v>60</v>
      </c>
      <c r="N5" s="16" t="s">
        <v>58</v>
      </c>
      <c r="O5" s="16" t="s">
        <v>59</v>
      </c>
      <c r="P5" s="16" t="s">
        <v>60</v>
      </c>
      <c r="Q5" s="19"/>
      <c r="R5" s="16" t="s">
        <v>57</v>
      </c>
      <c r="S5" s="16" t="s">
        <v>64</v>
      </c>
      <c r="T5" s="16" t="s">
        <v>224</v>
      </c>
      <c r="U5" s="16" t="s">
        <v>66</v>
      </c>
      <c r="V5" s="16" t="s">
        <v>67</v>
      </c>
      <c r="W5" s="16" t="s">
        <v>68</v>
      </c>
    </row>
    <row r="6" ht="21" customHeight="1" spans="1:23">
      <c r="A6" s="20"/>
      <c r="B6" s="20"/>
      <c r="C6" s="20"/>
      <c r="D6" s="20"/>
      <c r="E6" s="20"/>
      <c r="F6" s="20"/>
      <c r="G6" s="20"/>
      <c r="H6" s="20"/>
      <c r="I6" s="20"/>
      <c r="J6" s="138" t="s">
        <v>57</v>
      </c>
      <c r="K6" s="139"/>
      <c r="L6" s="20"/>
      <c r="M6" s="20"/>
      <c r="N6" s="20"/>
      <c r="O6" s="20"/>
      <c r="P6" s="20"/>
      <c r="Q6" s="20"/>
      <c r="R6" s="20"/>
      <c r="S6" s="20"/>
      <c r="T6" s="20"/>
      <c r="U6" s="20"/>
      <c r="V6" s="20"/>
      <c r="W6" s="20"/>
    </row>
    <row r="7" ht="39.75" customHeight="1" spans="1:23">
      <c r="A7" s="21"/>
      <c r="B7" s="23"/>
      <c r="C7" s="21"/>
      <c r="D7" s="21"/>
      <c r="E7" s="22"/>
      <c r="F7" s="22"/>
      <c r="G7" s="22"/>
      <c r="H7" s="22"/>
      <c r="I7" s="23"/>
      <c r="J7" s="68" t="s">
        <v>57</v>
      </c>
      <c r="K7" s="68" t="s">
        <v>293</v>
      </c>
      <c r="L7" s="22"/>
      <c r="M7" s="22"/>
      <c r="N7" s="22"/>
      <c r="O7" s="22"/>
      <c r="P7" s="22"/>
      <c r="Q7" s="22"/>
      <c r="R7" s="22"/>
      <c r="S7" s="22"/>
      <c r="T7" s="22"/>
      <c r="U7" s="23"/>
      <c r="V7" s="22"/>
      <c r="W7" s="22"/>
    </row>
    <row r="8" ht="15" customHeight="1" spans="1:23">
      <c r="A8" s="24">
        <v>1</v>
      </c>
      <c r="B8" s="24">
        <v>2</v>
      </c>
      <c r="C8" s="24">
        <v>3</v>
      </c>
      <c r="D8" s="24">
        <v>4</v>
      </c>
      <c r="E8" s="24">
        <v>5</v>
      </c>
      <c r="F8" s="24">
        <v>6</v>
      </c>
      <c r="G8" s="24">
        <v>7</v>
      </c>
      <c r="H8" s="24">
        <v>8</v>
      </c>
      <c r="I8" s="24">
        <v>9</v>
      </c>
      <c r="J8" s="24">
        <v>10</v>
      </c>
      <c r="K8" s="24">
        <v>11</v>
      </c>
      <c r="L8" s="38">
        <v>12</v>
      </c>
      <c r="M8" s="38">
        <v>13</v>
      </c>
      <c r="N8" s="38">
        <v>14</v>
      </c>
      <c r="O8" s="38">
        <v>15</v>
      </c>
      <c r="P8" s="38">
        <v>16</v>
      </c>
      <c r="Q8" s="38">
        <v>17</v>
      </c>
      <c r="R8" s="38">
        <v>18</v>
      </c>
      <c r="S8" s="38">
        <v>19</v>
      </c>
      <c r="T8" s="38">
        <v>20</v>
      </c>
      <c r="U8" s="24">
        <v>21</v>
      </c>
      <c r="V8" s="38">
        <v>22</v>
      </c>
      <c r="W8" s="24">
        <v>23</v>
      </c>
    </row>
    <row r="9" ht="21.75" customHeight="1" spans="1:23">
      <c r="A9" s="70" t="s">
        <v>294</v>
      </c>
      <c r="B9" s="70" t="s">
        <v>295</v>
      </c>
      <c r="C9" s="70" t="s">
        <v>296</v>
      </c>
      <c r="D9" s="70" t="s">
        <v>70</v>
      </c>
      <c r="E9" s="70" t="s">
        <v>119</v>
      </c>
      <c r="F9" s="70" t="s">
        <v>120</v>
      </c>
      <c r="G9" s="70" t="s">
        <v>257</v>
      </c>
      <c r="H9" s="70" t="s">
        <v>258</v>
      </c>
      <c r="I9" s="79">
        <v>100000</v>
      </c>
      <c r="J9" s="79">
        <v>100000</v>
      </c>
      <c r="K9" s="79">
        <v>100000</v>
      </c>
      <c r="L9" s="79"/>
      <c r="M9" s="79"/>
      <c r="N9" s="79"/>
      <c r="O9" s="79"/>
      <c r="P9" s="79"/>
      <c r="Q9" s="79"/>
      <c r="R9" s="79"/>
      <c r="S9" s="79"/>
      <c r="T9" s="79"/>
      <c r="U9" s="79"/>
      <c r="V9" s="79"/>
      <c r="W9" s="79"/>
    </row>
    <row r="10" ht="21.75" customHeight="1" spans="1:23">
      <c r="A10" s="70" t="s">
        <v>294</v>
      </c>
      <c r="B10" s="70" t="s">
        <v>297</v>
      </c>
      <c r="C10" s="70" t="s">
        <v>298</v>
      </c>
      <c r="D10" s="70" t="s">
        <v>70</v>
      </c>
      <c r="E10" s="70" t="s">
        <v>189</v>
      </c>
      <c r="F10" s="70" t="s">
        <v>190</v>
      </c>
      <c r="G10" s="70" t="s">
        <v>273</v>
      </c>
      <c r="H10" s="70" t="s">
        <v>274</v>
      </c>
      <c r="I10" s="79">
        <v>7200</v>
      </c>
      <c r="J10" s="79"/>
      <c r="K10" s="79"/>
      <c r="L10" s="79"/>
      <c r="M10" s="79"/>
      <c r="N10" s="79">
        <v>7200</v>
      </c>
      <c r="O10" s="79"/>
      <c r="P10" s="79"/>
      <c r="Q10" s="79"/>
      <c r="R10" s="79"/>
      <c r="S10" s="79"/>
      <c r="T10" s="79"/>
      <c r="U10" s="79"/>
      <c r="V10" s="79"/>
      <c r="W10" s="79"/>
    </row>
    <row r="11" ht="21.75" customHeight="1" spans="1:23">
      <c r="A11" s="70" t="s">
        <v>294</v>
      </c>
      <c r="B11" s="70" t="s">
        <v>299</v>
      </c>
      <c r="C11" s="70" t="s">
        <v>300</v>
      </c>
      <c r="D11" s="70" t="s">
        <v>70</v>
      </c>
      <c r="E11" s="70" t="s">
        <v>127</v>
      </c>
      <c r="F11" s="70" t="s">
        <v>128</v>
      </c>
      <c r="G11" s="70" t="s">
        <v>301</v>
      </c>
      <c r="H11" s="70" t="s">
        <v>302</v>
      </c>
      <c r="I11" s="79">
        <v>22424</v>
      </c>
      <c r="J11" s="79"/>
      <c r="K11" s="79"/>
      <c r="L11" s="79"/>
      <c r="M11" s="79"/>
      <c r="N11" s="79">
        <v>22424</v>
      </c>
      <c r="O11" s="79"/>
      <c r="P11" s="79"/>
      <c r="Q11" s="79"/>
      <c r="R11" s="79"/>
      <c r="S11" s="79"/>
      <c r="T11" s="79"/>
      <c r="U11" s="79"/>
      <c r="V11" s="79"/>
      <c r="W11" s="79"/>
    </row>
    <row r="12" ht="21.75" customHeight="1" spans="1:23">
      <c r="A12" s="70" t="s">
        <v>294</v>
      </c>
      <c r="B12" s="70" t="s">
        <v>299</v>
      </c>
      <c r="C12" s="70" t="s">
        <v>300</v>
      </c>
      <c r="D12" s="70" t="s">
        <v>70</v>
      </c>
      <c r="E12" s="70" t="s">
        <v>127</v>
      </c>
      <c r="F12" s="70" t="s">
        <v>128</v>
      </c>
      <c r="G12" s="70" t="s">
        <v>301</v>
      </c>
      <c r="H12" s="70" t="s">
        <v>302</v>
      </c>
      <c r="I12" s="79">
        <v>2000</v>
      </c>
      <c r="J12" s="79"/>
      <c r="K12" s="79"/>
      <c r="L12" s="79"/>
      <c r="M12" s="79"/>
      <c r="N12" s="79">
        <v>2000</v>
      </c>
      <c r="O12" s="79"/>
      <c r="P12" s="79"/>
      <c r="Q12" s="79"/>
      <c r="R12" s="79"/>
      <c r="S12" s="79"/>
      <c r="T12" s="79"/>
      <c r="U12" s="79"/>
      <c r="V12" s="79"/>
      <c r="W12" s="79"/>
    </row>
    <row r="13" ht="21.75" customHeight="1" spans="1:23">
      <c r="A13" s="70" t="s">
        <v>294</v>
      </c>
      <c r="B13" s="70" t="s">
        <v>303</v>
      </c>
      <c r="C13" s="70" t="s">
        <v>304</v>
      </c>
      <c r="D13" s="70" t="s">
        <v>70</v>
      </c>
      <c r="E13" s="70" t="s">
        <v>189</v>
      </c>
      <c r="F13" s="70" t="s">
        <v>190</v>
      </c>
      <c r="G13" s="70" t="s">
        <v>273</v>
      </c>
      <c r="H13" s="70" t="s">
        <v>274</v>
      </c>
      <c r="I13" s="79">
        <v>7097</v>
      </c>
      <c r="J13" s="79"/>
      <c r="K13" s="79"/>
      <c r="L13" s="79"/>
      <c r="M13" s="79"/>
      <c r="N13" s="79">
        <v>7097</v>
      </c>
      <c r="O13" s="79"/>
      <c r="P13" s="79"/>
      <c r="Q13" s="79"/>
      <c r="R13" s="79"/>
      <c r="S13" s="79"/>
      <c r="T13" s="79"/>
      <c r="U13" s="79"/>
      <c r="V13" s="79"/>
      <c r="W13" s="79"/>
    </row>
    <row r="14" ht="21.75" customHeight="1" spans="1:23">
      <c r="A14" s="70" t="s">
        <v>294</v>
      </c>
      <c r="B14" s="70" t="s">
        <v>305</v>
      </c>
      <c r="C14" s="70" t="s">
        <v>306</v>
      </c>
      <c r="D14" s="70" t="s">
        <v>70</v>
      </c>
      <c r="E14" s="70" t="s">
        <v>191</v>
      </c>
      <c r="F14" s="70" t="s">
        <v>192</v>
      </c>
      <c r="G14" s="70" t="s">
        <v>257</v>
      </c>
      <c r="H14" s="70" t="s">
        <v>258</v>
      </c>
      <c r="I14" s="79">
        <v>40000</v>
      </c>
      <c r="J14" s="79"/>
      <c r="K14" s="79"/>
      <c r="L14" s="79"/>
      <c r="M14" s="79"/>
      <c r="N14" s="79">
        <v>40000</v>
      </c>
      <c r="O14" s="79"/>
      <c r="P14" s="79"/>
      <c r="Q14" s="79"/>
      <c r="R14" s="79"/>
      <c r="S14" s="79"/>
      <c r="T14" s="79"/>
      <c r="U14" s="79"/>
      <c r="V14" s="79"/>
      <c r="W14" s="79"/>
    </row>
    <row r="15" ht="21.75" customHeight="1" spans="1:23">
      <c r="A15" s="70" t="s">
        <v>294</v>
      </c>
      <c r="B15" s="70" t="s">
        <v>307</v>
      </c>
      <c r="C15" s="70" t="s">
        <v>308</v>
      </c>
      <c r="D15" s="70" t="s">
        <v>70</v>
      </c>
      <c r="E15" s="70" t="s">
        <v>193</v>
      </c>
      <c r="F15" s="70" t="s">
        <v>194</v>
      </c>
      <c r="G15" s="70" t="s">
        <v>257</v>
      </c>
      <c r="H15" s="70" t="s">
        <v>258</v>
      </c>
      <c r="I15" s="79">
        <v>1305400</v>
      </c>
      <c r="J15" s="79"/>
      <c r="K15" s="79"/>
      <c r="L15" s="79"/>
      <c r="M15" s="79"/>
      <c r="N15" s="79">
        <v>1305400</v>
      </c>
      <c r="O15" s="79"/>
      <c r="P15" s="79"/>
      <c r="Q15" s="79"/>
      <c r="R15" s="79"/>
      <c r="S15" s="79"/>
      <c r="T15" s="79"/>
      <c r="U15" s="79"/>
      <c r="V15" s="79"/>
      <c r="W15" s="79"/>
    </row>
    <row r="16" ht="21.75" customHeight="1" spans="1:23">
      <c r="A16" s="70" t="s">
        <v>294</v>
      </c>
      <c r="B16" s="70" t="s">
        <v>309</v>
      </c>
      <c r="C16" s="70" t="s">
        <v>310</v>
      </c>
      <c r="D16" s="70" t="s">
        <v>70</v>
      </c>
      <c r="E16" s="70" t="s">
        <v>111</v>
      </c>
      <c r="F16" s="70" t="s">
        <v>112</v>
      </c>
      <c r="G16" s="70" t="s">
        <v>311</v>
      </c>
      <c r="H16" s="70" t="s">
        <v>312</v>
      </c>
      <c r="I16" s="79">
        <v>21600</v>
      </c>
      <c r="J16" s="79">
        <v>21600</v>
      </c>
      <c r="K16" s="79">
        <v>21600</v>
      </c>
      <c r="L16" s="79"/>
      <c r="M16" s="79"/>
      <c r="N16" s="79"/>
      <c r="O16" s="79"/>
      <c r="P16" s="79"/>
      <c r="Q16" s="79"/>
      <c r="R16" s="79"/>
      <c r="S16" s="79"/>
      <c r="T16" s="79"/>
      <c r="U16" s="79"/>
      <c r="V16" s="79"/>
      <c r="W16" s="79"/>
    </row>
    <row r="17" ht="21.75" customHeight="1" spans="1:23">
      <c r="A17" s="70" t="s">
        <v>313</v>
      </c>
      <c r="B17" s="70" t="s">
        <v>314</v>
      </c>
      <c r="C17" s="70" t="s">
        <v>315</v>
      </c>
      <c r="D17" s="70" t="s">
        <v>70</v>
      </c>
      <c r="E17" s="70" t="s">
        <v>123</v>
      </c>
      <c r="F17" s="70" t="s">
        <v>124</v>
      </c>
      <c r="G17" s="70" t="s">
        <v>301</v>
      </c>
      <c r="H17" s="70" t="s">
        <v>302</v>
      </c>
      <c r="I17" s="79">
        <v>11729600</v>
      </c>
      <c r="J17" s="79">
        <v>11729600</v>
      </c>
      <c r="K17" s="79">
        <v>11729600</v>
      </c>
      <c r="L17" s="79"/>
      <c r="M17" s="79"/>
      <c r="N17" s="79"/>
      <c r="O17" s="79"/>
      <c r="P17" s="79"/>
      <c r="Q17" s="79"/>
      <c r="R17" s="79"/>
      <c r="S17" s="79"/>
      <c r="T17" s="79"/>
      <c r="U17" s="79"/>
      <c r="V17" s="79"/>
      <c r="W17" s="79"/>
    </row>
    <row r="18" ht="21.75" customHeight="1" spans="1:23">
      <c r="A18" s="70" t="s">
        <v>313</v>
      </c>
      <c r="B18" s="70" t="s">
        <v>316</v>
      </c>
      <c r="C18" s="70" t="s">
        <v>317</v>
      </c>
      <c r="D18" s="70" t="s">
        <v>70</v>
      </c>
      <c r="E18" s="70" t="s">
        <v>117</v>
      </c>
      <c r="F18" s="70" t="s">
        <v>118</v>
      </c>
      <c r="G18" s="70" t="s">
        <v>257</v>
      </c>
      <c r="H18" s="70" t="s">
        <v>258</v>
      </c>
      <c r="I18" s="79">
        <v>500000</v>
      </c>
      <c r="J18" s="79">
        <v>500000</v>
      </c>
      <c r="K18" s="79">
        <v>500000</v>
      </c>
      <c r="L18" s="79"/>
      <c r="M18" s="79"/>
      <c r="N18" s="79"/>
      <c r="O18" s="79"/>
      <c r="P18" s="79"/>
      <c r="Q18" s="79"/>
      <c r="R18" s="79"/>
      <c r="S18" s="79"/>
      <c r="T18" s="79"/>
      <c r="U18" s="79"/>
      <c r="V18" s="79"/>
      <c r="W18" s="79"/>
    </row>
    <row r="19" ht="21.75" customHeight="1" spans="1:23">
      <c r="A19" s="70" t="s">
        <v>313</v>
      </c>
      <c r="B19" s="70" t="s">
        <v>318</v>
      </c>
      <c r="C19" s="70" t="s">
        <v>319</v>
      </c>
      <c r="D19" s="70" t="s">
        <v>70</v>
      </c>
      <c r="E19" s="70" t="s">
        <v>125</v>
      </c>
      <c r="F19" s="70" t="s">
        <v>126</v>
      </c>
      <c r="G19" s="70" t="s">
        <v>301</v>
      </c>
      <c r="H19" s="70" t="s">
        <v>302</v>
      </c>
      <c r="I19" s="79">
        <v>1812480</v>
      </c>
      <c r="J19" s="79">
        <v>1812480</v>
      </c>
      <c r="K19" s="79">
        <v>1812480</v>
      </c>
      <c r="L19" s="79"/>
      <c r="M19" s="79"/>
      <c r="N19" s="79"/>
      <c r="O19" s="79"/>
      <c r="P19" s="79"/>
      <c r="Q19" s="79"/>
      <c r="R19" s="79"/>
      <c r="S19" s="79"/>
      <c r="T19" s="79"/>
      <c r="U19" s="79"/>
      <c r="V19" s="79"/>
      <c r="W19" s="79"/>
    </row>
    <row r="20" ht="21.75" customHeight="1" spans="1:23">
      <c r="A20" s="70" t="s">
        <v>313</v>
      </c>
      <c r="B20" s="70" t="s">
        <v>320</v>
      </c>
      <c r="C20" s="70" t="s">
        <v>321</v>
      </c>
      <c r="D20" s="70" t="s">
        <v>70</v>
      </c>
      <c r="E20" s="70" t="s">
        <v>119</v>
      </c>
      <c r="F20" s="70" t="s">
        <v>120</v>
      </c>
      <c r="G20" s="70" t="s">
        <v>257</v>
      </c>
      <c r="H20" s="70" t="s">
        <v>258</v>
      </c>
      <c r="I20" s="79">
        <v>810000</v>
      </c>
      <c r="J20" s="79">
        <v>810000</v>
      </c>
      <c r="K20" s="79">
        <v>810000</v>
      </c>
      <c r="L20" s="79"/>
      <c r="M20" s="79"/>
      <c r="N20" s="79"/>
      <c r="O20" s="79"/>
      <c r="P20" s="79"/>
      <c r="Q20" s="79"/>
      <c r="R20" s="79"/>
      <c r="S20" s="79"/>
      <c r="T20" s="79"/>
      <c r="U20" s="79"/>
      <c r="V20" s="79"/>
      <c r="W20" s="79"/>
    </row>
    <row r="21" ht="21.75" customHeight="1" spans="1:23">
      <c r="A21" s="70" t="s">
        <v>313</v>
      </c>
      <c r="B21" s="70" t="s">
        <v>322</v>
      </c>
      <c r="C21" s="70" t="s">
        <v>323</v>
      </c>
      <c r="D21" s="70" t="s">
        <v>70</v>
      </c>
      <c r="E21" s="70" t="s">
        <v>127</v>
      </c>
      <c r="F21" s="70" t="s">
        <v>128</v>
      </c>
      <c r="G21" s="70" t="s">
        <v>301</v>
      </c>
      <c r="H21" s="70" t="s">
        <v>302</v>
      </c>
      <c r="I21" s="79">
        <v>1920</v>
      </c>
      <c r="J21" s="79"/>
      <c r="K21" s="79"/>
      <c r="L21" s="79"/>
      <c r="M21" s="79"/>
      <c r="N21" s="79">
        <v>1920</v>
      </c>
      <c r="O21" s="79"/>
      <c r="P21" s="79"/>
      <c r="Q21" s="79"/>
      <c r="R21" s="79"/>
      <c r="S21" s="79"/>
      <c r="T21" s="79"/>
      <c r="U21" s="79"/>
      <c r="V21" s="79"/>
      <c r="W21" s="79"/>
    </row>
    <row r="22" ht="21.75" customHeight="1" spans="1:23">
      <c r="A22" s="70" t="s">
        <v>313</v>
      </c>
      <c r="B22" s="70" t="s">
        <v>324</v>
      </c>
      <c r="C22" s="70" t="s">
        <v>325</v>
      </c>
      <c r="D22" s="70" t="s">
        <v>70</v>
      </c>
      <c r="E22" s="70" t="s">
        <v>127</v>
      </c>
      <c r="F22" s="70" t="s">
        <v>128</v>
      </c>
      <c r="G22" s="70" t="s">
        <v>301</v>
      </c>
      <c r="H22" s="70" t="s">
        <v>302</v>
      </c>
      <c r="I22" s="79">
        <v>297497.44</v>
      </c>
      <c r="J22" s="79"/>
      <c r="K22" s="79"/>
      <c r="L22" s="79"/>
      <c r="M22" s="79"/>
      <c r="N22" s="79">
        <v>297497.44</v>
      </c>
      <c r="O22" s="79"/>
      <c r="P22" s="79"/>
      <c r="Q22" s="79"/>
      <c r="R22" s="79"/>
      <c r="S22" s="79"/>
      <c r="T22" s="79"/>
      <c r="U22" s="79"/>
      <c r="V22" s="79"/>
      <c r="W22" s="79"/>
    </row>
    <row r="23" ht="21.75" customHeight="1" spans="1:23">
      <c r="A23" s="70" t="s">
        <v>313</v>
      </c>
      <c r="B23" s="70" t="s">
        <v>326</v>
      </c>
      <c r="C23" s="70" t="s">
        <v>327</v>
      </c>
      <c r="D23" s="70" t="s">
        <v>70</v>
      </c>
      <c r="E23" s="70" t="s">
        <v>185</v>
      </c>
      <c r="F23" s="70" t="s">
        <v>186</v>
      </c>
      <c r="G23" s="70" t="s">
        <v>273</v>
      </c>
      <c r="H23" s="70" t="s">
        <v>274</v>
      </c>
      <c r="I23" s="79">
        <v>2070</v>
      </c>
      <c r="J23" s="79"/>
      <c r="K23" s="79"/>
      <c r="L23" s="79"/>
      <c r="M23" s="79"/>
      <c r="N23" s="79">
        <v>2070</v>
      </c>
      <c r="O23" s="79"/>
      <c r="P23" s="79"/>
      <c r="Q23" s="79"/>
      <c r="R23" s="79"/>
      <c r="S23" s="79"/>
      <c r="T23" s="79"/>
      <c r="U23" s="79"/>
      <c r="V23" s="79"/>
      <c r="W23" s="79"/>
    </row>
    <row r="24" ht="21.75" customHeight="1" spans="1:23">
      <c r="A24" s="70" t="s">
        <v>313</v>
      </c>
      <c r="B24" s="70" t="s">
        <v>328</v>
      </c>
      <c r="C24" s="70" t="s">
        <v>329</v>
      </c>
      <c r="D24" s="70" t="s">
        <v>70</v>
      </c>
      <c r="E24" s="70" t="s">
        <v>197</v>
      </c>
      <c r="F24" s="70" t="s">
        <v>198</v>
      </c>
      <c r="G24" s="70" t="s">
        <v>301</v>
      </c>
      <c r="H24" s="70" t="s">
        <v>302</v>
      </c>
      <c r="I24" s="79">
        <v>25474900</v>
      </c>
      <c r="J24" s="79"/>
      <c r="K24" s="79"/>
      <c r="L24" s="79"/>
      <c r="M24" s="79"/>
      <c r="N24" s="79">
        <v>25474900</v>
      </c>
      <c r="O24" s="79"/>
      <c r="P24" s="79"/>
      <c r="Q24" s="79"/>
      <c r="R24" s="79"/>
      <c r="S24" s="79"/>
      <c r="T24" s="79"/>
      <c r="U24" s="79"/>
      <c r="V24" s="79"/>
      <c r="W24" s="79"/>
    </row>
    <row r="25" ht="21.75" customHeight="1" spans="1:23">
      <c r="A25" s="70" t="s">
        <v>313</v>
      </c>
      <c r="B25" s="70" t="s">
        <v>330</v>
      </c>
      <c r="C25" s="70" t="s">
        <v>331</v>
      </c>
      <c r="D25" s="70" t="s">
        <v>70</v>
      </c>
      <c r="E25" s="70" t="s">
        <v>127</v>
      </c>
      <c r="F25" s="70" t="s">
        <v>128</v>
      </c>
      <c r="G25" s="70" t="s">
        <v>301</v>
      </c>
      <c r="H25" s="70" t="s">
        <v>302</v>
      </c>
      <c r="I25" s="79">
        <v>1075316</v>
      </c>
      <c r="J25" s="79"/>
      <c r="K25" s="79"/>
      <c r="L25" s="79"/>
      <c r="M25" s="79"/>
      <c r="N25" s="79">
        <v>1075316</v>
      </c>
      <c r="O25" s="79"/>
      <c r="P25" s="79"/>
      <c r="Q25" s="79"/>
      <c r="R25" s="79"/>
      <c r="S25" s="79"/>
      <c r="T25" s="79"/>
      <c r="U25" s="79"/>
      <c r="V25" s="79"/>
      <c r="W25" s="79"/>
    </row>
    <row r="26" ht="21.75" customHeight="1" spans="1:23">
      <c r="A26" s="70" t="s">
        <v>313</v>
      </c>
      <c r="B26" s="70" t="s">
        <v>330</v>
      </c>
      <c r="C26" s="70" t="s">
        <v>331</v>
      </c>
      <c r="D26" s="70" t="s">
        <v>70</v>
      </c>
      <c r="E26" s="70" t="s">
        <v>127</v>
      </c>
      <c r="F26" s="70" t="s">
        <v>128</v>
      </c>
      <c r="G26" s="70" t="s">
        <v>301</v>
      </c>
      <c r="H26" s="70" t="s">
        <v>302</v>
      </c>
      <c r="I26" s="79">
        <v>30100</v>
      </c>
      <c r="J26" s="79"/>
      <c r="K26" s="79"/>
      <c r="L26" s="79"/>
      <c r="M26" s="79"/>
      <c r="N26" s="79">
        <v>30100</v>
      </c>
      <c r="O26" s="79"/>
      <c r="P26" s="79"/>
      <c r="Q26" s="79"/>
      <c r="R26" s="79"/>
      <c r="S26" s="79"/>
      <c r="T26" s="79"/>
      <c r="U26" s="79"/>
      <c r="V26" s="79"/>
      <c r="W26" s="79"/>
    </row>
    <row r="27" ht="21.75" customHeight="1" spans="1:23">
      <c r="A27" s="70" t="s">
        <v>313</v>
      </c>
      <c r="B27" s="70" t="s">
        <v>332</v>
      </c>
      <c r="C27" s="70" t="s">
        <v>333</v>
      </c>
      <c r="D27" s="70" t="s">
        <v>70</v>
      </c>
      <c r="E27" s="70" t="s">
        <v>127</v>
      </c>
      <c r="F27" s="70" t="s">
        <v>128</v>
      </c>
      <c r="G27" s="70" t="s">
        <v>301</v>
      </c>
      <c r="H27" s="70" t="s">
        <v>302</v>
      </c>
      <c r="I27" s="79">
        <v>2418400</v>
      </c>
      <c r="J27" s="79"/>
      <c r="K27" s="79"/>
      <c r="L27" s="79"/>
      <c r="M27" s="79"/>
      <c r="N27" s="79">
        <v>2418400</v>
      </c>
      <c r="O27" s="79"/>
      <c r="P27" s="79"/>
      <c r="Q27" s="79"/>
      <c r="R27" s="79"/>
      <c r="S27" s="79"/>
      <c r="T27" s="79"/>
      <c r="U27" s="79"/>
      <c r="V27" s="79"/>
      <c r="W27" s="79"/>
    </row>
    <row r="28" ht="21.75" customHeight="1" spans="1:23">
      <c r="A28" s="70" t="s">
        <v>313</v>
      </c>
      <c r="B28" s="70" t="s">
        <v>334</v>
      </c>
      <c r="C28" s="70" t="s">
        <v>335</v>
      </c>
      <c r="D28" s="70" t="s">
        <v>70</v>
      </c>
      <c r="E28" s="70" t="s">
        <v>191</v>
      </c>
      <c r="F28" s="70" t="s">
        <v>192</v>
      </c>
      <c r="G28" s="70" t="s">
        <v>257</v>
      </c>
      <c r="H28" s="70" t="s">
        <v>258</v>
      </c>
      <c r="I28" s="79">
        <v>4363700</v>
      </c>
      <c r="J28" s="79"/>
      <c r="K28" s="79"/>
      <c r="L28" s="79"/>
      <c r="M28" s="79"/>
      <c r="N28" s="79">
        <v>4363700</v>
      </c>
      <c r="O28" s="79"/>
      <c r="P28" s="79"/>
      <c r="Q28" s="79"/>
      <c r="R28" s="79"/>
      <c r="S28" s="79"/>
      <c r="T28" s="79"/>
      <c r="U28" s="79"/>
      <c r="V28" s="79"/>
      <c r="W28" s="79"/>
    </row>
    <row r="29" ht="21.75" customHeight="1" spans="1:23">
      <c r="A29" s="70" t="s">
        <v>313</v>
      </c>
      <c r="B29" s="70" t="s">
        <v>336</v>
      </c>
      <c r="C29" s="70" t="s">
        <v>337</v>
      </c>
      <c r="D29" s="70" t="s">
        <v>70</v>
      </c>
      <c r="E29" s="70" t="s">
        <v>191</v>
      </c>
      <c r="F29" s="70" t="s">
        <v>192</v>
      </c>
      <c r="G29" s="70" t="s">
        <v>257</v>
      </c>
      <c r="H29" s="70" t="s">
        <v>258</v>
      </c>
      <c r="I29" s="79">
        <v>233000</v>
      </c>
      <c r="J29" s="79"/>
      <c r="K29" s="79"/>
      <c r="L29" s="79"/>
      <c r="M29" s="79"/>
      <c r="N29" s="79">
        <v>233000</v>
      </c>
      <c r="O29" s="79"/>
      <c r="P29" s="79"/>
      <c r="Q29" s="79"/>
      <c r="R29" s="79"/>
      <c r="S29" s="79"/>
      <c r="T29" s="79"/>
      <c r="U29" s="79"/>
      <c r="V29" s="79"/>
      <c r="W29" s="79"/>
    </row>
    <row r="30" ht="21.75" customHeight="1" spans="1:23">
      <c r="A30" s="70" t="s">
        <v>313</v>
      </c>
      <c r="B30" s="70" t="s">
        <v>338</v>
      </c>
      <c r="C30" s="70" t="s">
        <v>339</v>
      </c>
      <c r="D30" s="70" t="s">
        <v>70</v>
      </c>
      <c r="E30" s="70" t="s">
        <v>127</v>
      </c>
      <c r="F30" s="70" t="s">
        <v>128</v>
      </c>
      <c r="G30" s="70" t="s">
        <v>301</v>
      </c>
      <c r="H30" s="70" t="s">
        <v>302</v>
      </c>
      <c r="I30" s="79">
        <v>6144000</v>
      </c>
      <c r="J30" s="79">
        <v>6144000</v>
      </c>
      <c r="K30" s="79">
        <v>6144000</v>
      </c>
      <c r="L30" s="79"/>
      <c r="M30" s="79"/>
      <c r="N30" s="79"/>
      <c r="O30" s="79"/>
      <c r="P30" s="79"/>
      <c r="Q30" s="79"/>
      <c r="R30" s="79"/>
      <c r="S30" s="79"/>
      <c r="T30" s="79"/>
      <c r="U30" s="79"/>
      <c r="V30" s="79"/>
      <c r="W30" s="79"/>
    </row>
    <row r="31" ht="21.75" customHeight="1" spans="1:23">
      <c r="A31" s="70" t="s">
        <v>340</v>
      </c>
      <c r="B31" s="70" t="s">
        <v>341</v>
      </c>
      <c r="C31" s="70" t="s">
        <v>342</v>
      </c>
      <c r="D31" s="70" t="s">
        <v>70</v>
      </c>
      <c r="E31" s="70" t="s">
        <v>111</v>
      </c>
      <c r="F31" s="70" t="s">
        <v>112</v>
      </c>
      <c r="G31" s="70" t="s">
        <v>257</v>
      </c>
      <c r="H31" s="70" t="s">
        <v>258</v>
      </c>
      <c r="I31" s="79">
        <v>1197000</v>
      </c>
      <c r="J31" s="79">
        <v>1197000</v>
      </c>
      <c r="K31" s="79">
        <v>1197000</v>
      </c>
      <c r="L31" s="79"/>
      <c r="M31" s="79"/>
      <c r="N31" s="79"/>
      <c r="O31" s="79"/>
      <c r="P31" s="79"/>
      <c r="Q31" s="79"/>
      <c r="R31" s="79"/>
      <c r="S31" s="79"/>
      <c r="T31" s="79"/>
      <c r="U31" s="79"/>
      <c r="V31" s="79"/>
      <c r="W31" s="79"/>
    </row>
    <row r="32" ht="21.75" customHeight="1" spans="1:23">
      <c r="A32" s="70" t="s">
        <v>340</v>
      </c>
      <c r="B32" s="70" t="s">
        <v>343</v>
      </c>
      <c r="C32" s="70" t="s">
        <v>344</v>
      </c>
      <c r="D32" s="70" t="s">
        <v>70</v>
      </c>
      <c r="E32" s="70" t="s">
        <v>113</v>
      </c>
      <c r="F32" s="70" t="s">
        <v>114</v>
      </c>
      <c r="G32" s="70" t="s">
        <v>345</v>
      </c>
      <c r="H32" s="70" t="s">
        <v>346</v>
      </c>
      <c r="I32" s="79">
        <v>62986</v>
      </c>
      <c r="J32" s="79">
        <v>62986</v>
      </c>
      <c r="K32" s="79">
        <v>62986</v>
      </c>
      <c r="L32" s="79"/>
      <c r="M32" s="79"/>
      <c r="N32" s="79"/>
      <c r="O32" s="79"/>
      <c r="P32" s="79"/>
      <c r="Q32" s="79"/>
      <c r="R32" s="79"/>
      <c r="S32" s="79"/>
      <c r="T32" s="79"/>
      <c r="U32" s="79"/>
      <c r="V32" s="79"/>
      <c r="W32" s="79"/>
    </row>
    <row r="33" ht="21.75" customHeight="1" spans="1:23">
      <c r="A33" s="70" t="s">
        <v>340</v>
      </c>
      <c r="B33" s="70" t="s">
        <v>347</v>
      </c>
      <c r="C33" s="70" t="s">
        <v>348</v>
      </c>
      <c r="D33" s="70" t="s">
        <v>70</v>
      </c>
      <c r="E33" s="70" t="s">
        <v>113</v>
      </c>
      <c r="F33" s="70" t="s">
        <v>114</v>
      </c>
      <c r="G33" s="70" t="s">
        <v>257</v>
      </c>
      <c r="H33" s="70" t="s">
        <v>258</v>
      </c>
      <c r="I33" s="79">
        <v>100000</v>
      </c>
      <c r="J33" s="79">
        <v>100000</v>
      </c>
      <c r="K33" s="79">
        <v>100000</v>
      </c>
      <c r="L33" s="79"/>
      <c r="M33" s="79"/>
      <c r="N33" s="79"/>
      <c r="O33" s="79"/>
      <c r="P33" s="79"/>
      <c r="Q33" s="79"/>
      <c r="R33" s="79"/>
      <c r="S33" s="79"/>
      <c r="T33" s="79"/>
      <c r="U33" s="79"/>
      <c r="V33" s="79"/>
      <c r="W33" s="79"/>
    </row>
    <row r="34" ht="21.75" customHeight="1" spans="1:23">
      <c r="A34" s="70" t="s">
        <v>340</v>
      </c>
      <c r="B34" s="70" t="s">
        <v>349</v>
      </c>
      <c r="C34" s="70" t="s">
        <v>350</v>
      </c>
      <c r="D34" s="70" t="s">
        <v>70</v>
      </c>
      <c r="E34" s="70" t="s">
        <v>189</v>
      </c>
      <c r="F34" s="70" t="s">
        <v>190</v>
      </c>
      <c r="G34" s="70" t="s">
        <v>273</v>
      </c>
      <c r="H34" s="70" t="s">
        <v>274</v>
      </c>
      <c r="I34" s="79">
        <v>4800</v>
      </c>
      <c r="J34" s="79"/>
      <c r="K34" s="79"/>
      <c r="L34" s="79"/>
      <c r="M34" s="79"/>
      <c r="N34" s="79">
        <v>4800</v>
      </c>
      <c r="O34" s="79"/>
      <c r="P34" s="79"/>
      <c r="Q34" s="79"/>
      <c r="R34" s="79"/>
      <c r="S34" s="79"/>
      <c r="T34" s="79"/>
      <c r="U34" s="79"/>
      <c r="V34" s="79"/>
      <c r="W34" s="79"/>
    </row>
    <row r="35" ht="18.75" customHeight="1" spans="1:23">
      <c r="A35" s="30" t="s">
        <v>199</v>
      </c>
      <c r="B35" s="31"/>
      <c r="C35" s="31"/>
      <c r="D35" s="31"/>
      <c r="E35" s="31"/>
      <c r="F35" s="31"/>
      <c r="G35" s="31"/>
      <c r="H35" s="32"/>
      <c r="I35" s="79">
        <v>57763490.44</v>
      </c>
      <c r="J35" s="79">
        <v>22477666</v>
      </c>
      <c r="K35" s="79">
        <v>22477666</v>
      </c>
      <c r="L35" s="79"/>
      <c r="M35" s="79"/>
      <c r="N35" s="79">
        <v>35285824.44</v>
      </c>
      <c r="O35" s="79"/>
      <c r="P35" s="79"/>
      <c r="Q35" s="79"/>
      <c r="R35" s="79"/>
      <c r="S35" s="79"/>
      <c r="T35" s="79"/>
      <c r="U35" s="79"/>
      <c r="V35" s="79"/>
      <c r="W35" s="79"/>
    </row>
  </sheetData>
  <mergeCells count="28">
    <mergeCell ref="A2:W2"/>
    <mergeCell ref="A3:H3"/>
    <mergeCell ref="J4:M4"/>
    <mergeCell ref="N4:P4"/>
    <mergeCell ref="R4:W4"/>
    <mergeCell ref="A35:H3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3"/>
  <sheetViews>
    <sheetView showZeros="0" workbookViewId="0">
      <selection activeCell="D8" sqref="D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3" t="s">
        <v>351</v>
      </c>
    </row>
    <row r="2" ht="39.75" customHeight="1" spans="1:10">
      <c r="A2" s="66" t="str">
        <f>"2026"&amp;"年部门项目支出绩效目标表"</f>
        <v>2026年部门项目支出绩效目标表</v>
      </c>
      <c r="B2" s="11"/>
      <c r="C2" s="11"/>
      <c r="D2" s="11"/>
      <c r="E2" s="11"/>
      <c r="F2" s="67"/>
      <c r="G2" s="11"/>
      <c r="H2" s="67"/>
      <c r="I2" s="67"/>
      <c r="J2" s="11"/>
    </row>
    <row r="3" ht="17.25" customHeight="1" spans="1:1">
      <c r="A3" s="12" t="str">
        <f>"单位名称："&amp;"昆明市官渡区卫生健康局机关"</f>
        <v>单位名称：昆明市官渡区卫生健康局机关</v>
      </c>
    </row>
    <row r="4" ht="44.25" customHeight="1" spans="1:10">
      <c r="A4" s="68" t="s">
        <v>211</v>
      </c>
      <c r="B4" s="68" t="s">
        <v>352</v>
      </c>
      <c r="C4" s="68" t="s">
        <v>353</v>
      </c>
      <c r="D4" s="68" t="s">
        <v>354</v>
      </c>
      <c r="E4" s="68" t="s">
        <v>355</v>
      </c>
      <c r="F4" s="69" t="s">
        <v>356</v>
      </c>
      <c r="G4" s="68" t="s">
        <v>357</v>
      </c>
      <c r="H4" s="69" t="s">
        <v>358</v>
      </c>
      <c r="I4" s="69" t="s">
        <v>359</v>
      </c>
      <c r="J4" s="68" t="s">
        <v>360</v>
      </c>
    </row>
    <row r="5" ht="18.75" customHeight="1" spans="1:10">
      <c r="A5" s="133">
        <v>1</v>
      </c>
      <c r="B5" s="133">
        <v>2</v>
      </c>
      <c r="C5" s="133">
        <v>3</v>
      </c>
      <c r="D5" s="133">
        <v>4</v>
      </c>
      <c r="E5" s="133">
        <v>5</v>
      </c>
      <c r="F5" s="38">
        <v>6</v>
      </c>
      <c r="G5" s="133">
        <v>7</v>
      </c>
      <c r="H5" s="38">
        <v>8</v>
      </c>
      <c r="I5" s="38">
        <v>9</v>
      </c>
      <c r="J5" s="133">
        <v>10</v>
      </c>
    </row>
    <row r="6" ht="42" customHeight="1" spans="1:10">
      <c r="A6" s="25" t="s">
        <v>70</v>
      </c>
      <c r="B6" s="70"/>
      <c r="C6" s="70"/>
      <c r="D6" s="70"/>
      <c r="E6" s="56"/>
      <c r="F6" s="71"/>
      <c r="G6" s="56"/>
      <c r="H6" s="71"/>
      <c r="I6" s="71"/>
      <c r="J6" s="56"/>
    </row>
    <row r="7" ht="42" customHeight="1" spans="1:10">
      <c r="A7" s="134" t="s">
        <v>339</v>
      </c>
      <c r="B7" s="26" t="s">
        <v>361</v>
      </c>
      <c r="C7" s="26" t="s">
        <v>362</v>
      </c>
      <c r="D7" s="26" t="s">
        <v>363</v>
      </c>
      <c r="E7" s="25" t="s">
        <v>364</v>
      </c>
      <c r="F7" s="26" t="s">
        <v>365</v>
      </c>
      <c r="G7" s="25" t="s">
        <v>366</v>
      </c>
      <c r="H7" s="26" t="s">
        <v>367</v>
      </c>
      <c r="I7" s="26" t="s">
        <v>368</v>
      </c>
      <c r="J7" s="25" t="s">
        <v>369</v>
      </c>
    </row>
    <row r="8" ht="42" customHeight="1" spans="1:10">
      <c r="A8" s="134" t="s">
        <v>339</v>
      </c>
      <c r="B8" s="26" t="s">
        <v>361</v>
      </c>
      <c r="C8" s="26" t="s">
        <v>370</v>
      </c>
      <c r="D8" s="26" t="s">
        <v>371</v>
      </c>
      <c r="E8" s="25" t="s">
        <v>372</v>
      </c>
      <c r="F8" s="26" t="s">
        <v>365</v>
      </c>
      <c r="G8" s="25" t="s">
        <v>373</v>
      </c>
      <c r="H8" s="26" t="s">
        <v>374</v>
      </c>
      <c r="I8" s="26" t="s">
        <v>368</v>
      </c>
      <c r="J8" s="25" t="s">
        <v>369</v>
      </c>
    </row>
    <row r="9" ht="42" customHeight="1" spans="1:10">
      <c r="A9" s="134" t="s">
        <v>339</v>
      </c>
      <c r="B9" s="26" t="s">
        <v>361</v>
      </c>
      <c r="C9" s="26" t="s">
        <v>375</v>
      </c>
      <c r="D9" s="26" t="s">
        <v>376</v>
      </c>
      <c r="E9" s="25" t="s">
        <v>377</v>
      </c>
      <c r="F9" s="26" t="s">
        <v>378</v>
      </c>
      <c r="G9" s="25" t="s">
        <v>379</v>
      </c>
      <c r="H9" s="26" t="s">
        <v>367</v>
      </c>
      <c r="I9" s="26" t="s">
        <v>368</v>
      </c>
      <c r="J9" s="25" t="s">
        <v>369</v>
      </c>
    </row>
    <row r="10" ht="42" customHeight="1" spans="1:10">
      <c r="A10" s="134" t="s">
        <v>317</v>
      </c>
      <c r="B10" s="26" t="s">
        <v>380</v>
      </c>
      <c r="C10" s="26" t="s">
        <v>362</v>
      </c>
      <c r="D10" s="26" t="s">
        <v>363</v>
      </c>
      <c r="E10" s="25" t="s">
        <v>381</v>
      </c>
      <c r="F10" s="26" t="s">
        <v>378</v>
      </c>
      <c r="G10" s="25" t="s">
        <v>382</v>
      </c>
      <c r="H10" s="26" t="s">
        <v>374</v>
      </c>
      <c r="I10" s="26" t="s">
        <v>368</v>
      </c>
      <c r="J10" s="25" t="s">
        <v>383</v>
      </c>
    </row>
    <row r="11" ht="42" customHeight="1" spans="1:10">
      <c r="A11" s="134" t="s">
        <v>317</v>
      </c>
      <c r="B11" s="26" t="s">
        <v>380</v>
      </c>
      <c r="C11" s="26" t="s">
        <v>362</v>
      </c>
      <c r="D11" s="26" t="s">
        <v>363</v>
      </c>
      <c r="E11" s="25" t="s">
        <v>384</v>
      </c>
      <c r="F11" s="26" t="s">
        <v>378</v>
      </c>
      <c r="G11" s="25" t="s">
        <v>385</v>
      </c>
      <c r="H11" s="26" t="s">
        <v>374</v>
      </c>
      <c r="I11" s="26" t="s">
        <v>368</v>
      </c>
      <c r="J11" s="25" t="s">
        <v>383</v>
      </c>
    </row>
    <row r="12" ht="42" customHeight="1" spans="1:10">
      <c r="A12" s="134" t="s">
        <v>317</v>
      </c>
      <c r="B12" s="26" t="s">
        <v>380</v>
      </c>
      <c r="C12" s="26" t="s">
        <v>362</v>
      </c>
      <c r="D12" s="26" t="s">
        <v>363</v>
      </c>
      <c r="E12" s="25" t="s">
        <v>386</v>
      </c>
      <c r="F12" s="26" t="s">
        <v>378</v>
      </c>
      <c r="G12" s="25" t="s">
        <v>387</v>
      </c>
      <c r="H12" s="26" t="s">
        <v>374</v>
      </c>
      <c r="I12" s="26" t="s">
        <v>368</v>
      </c>
      <c r="J12" s="25" t="s">
        <v>388</v>
      </c>
    </row>
    <row r="13" ht="42" customHeight="1" spans="1:10">
      <c r="A13" s="134" t="s">
        <v>317</v>
      </c>
      <c r="B13" s="26" t="s">
        <v>380</v>
      </c>
      <c r="C13" s="26" t="s">
        <v>362</v>
      </c>
      <c r="D13" s="26" t="s">
        <v>389</v>
      </c>
      <c r="E13" s="25" t="s">
        <v>390</v>
      </c>
      <c r="F13" s="26" t="s">
        <v>378</v>
      </c>
      <c r="G13" s="25" t="s">
        <v>387</v>
      </c>
      <c r="H13" s="26" t="s">
        <v>374</v>
      </c>
      <c r="I13" s="26" t="s">
        <v>368</v>
      </c>
      <c r="J13" s="25" t="s">
        <v>391</v>
      </c>
    </row>
    <row r="14" ht="42" customHeight="1" spans="1:10">
      <c r="A14" s="134" t="s">
        <v>317</v>
      </c>
      <c r="B14" s="26" t="s">
        <v>380</v>
      </c>
      <c r="C14" s="26" t="s">
        <v>362</v>
      </c>
      <c r="D14" s="26" t="s">
        <v>389</v>
      </c>
      <c r="E14" s="25" t="s">
        <v>392</v>
      </c>
      <c r="F14" s="26" t="s">
        <v>378</v>
      </c>
      <c r="G14" s="25" t="s">
        <v>393</v>
      </c>
      <c r="H14" s="26" t="s">
        <v>374</v>
      </c>
      <c r="I14" s="26" t="s">
        <v>368</v>
      </c>
      <c r="J14" s="25" t="s">
        <v>394</v>
      </c>
    </row>
    <row r="15" ht="42" customHeight="1" spans="1:10">
      <c r="A15" s="134" t="s">
        <v>317</v>
      </c>
      <c r="B15" s="26" t="s">
        <v>380</v>
      </c>
      <c r="C15" s="26" t="s">
        <v>362</v>
      </c>
      <c r="D15" s="26" t="s">
        <v>389</v>
      </c>
      <c r="E15" s="25" t="s">
        <v>395</v>
      </c>
      <c r="F15" s="26" t="s">
        <v>378</v>
      </c>
      <c r="G15" s="25" t="s">
        <v>396</v>
      </c>
      <c r="H15" s="26" t="s">
        <v>374</v>
      </c>
      <c r="I15" s="26" t="s">
        <v>368</v>
      </c>
      <c r="J15" s="25" t="s">
        <v>397</v>
      </c>
    </row>
    <row r="16" ht="42" customHeight="1" spans="1:10">
      <c r="A16" s="134" t="s">
        <v>317</v>
      </c>
      <c r="B16" s="26" t="s">
        <v>380</v>
      </c>
      <c r="C16" s="26" t="s">
        <v>362</v>
      </c>
      <c r="D16" s="26" t="s">
        <v>389</v>
      </c>
      <c r="E16" s="25" t="s">
        <v>398</v>
      </c>
      <c r="F16" s="26" t="s">
        <v>378</v>
      </c>
      <c r="G16" s="25" t="s">
        <v>399</v>
      </c>
      <c r="H16" s="26" t="s">
        <v>374</v>
      </c>
      <c r="I16" s="26" t="s">
        <v>368</v>
      </c>
      <c r="J16" s="25" t="s">
        <v>400</v>
      </c>
    </row>
    <row r="17" ht="42" customHeight="1" spans="1:10">
      <c r="A17" s="134" t="s">
        <v>317</v>
      </c>
      <c r="B17" s="26" t="s">
        <v>380</v>
      </c>
      <c r="C17" s="26" t="s">
        <v>362</v>
      </c>
      <c r="D17" s="26" t="s">
        <v>389</v>
      </c>
      <c r="E17" s="25" t="s">
        <v>401</v>
      </c>
      <c r="F17" s="26" t="s">
        <v>378</v>
      </c>
      <c r="G17" s="25" t="s">
        <v>402</v>
      </c>
      <c r="H17" s="26" t="s">
        <v>374</v>
      </c>
      <c r="I17" s="26" t="s">
        <v>368</v>
      </c>
      <c r="J17" s="25" t="s">
        <v>403</v>
      </c>
    </row>
    <row r="18" ht="42" customHeight="1" spans="1:10">
      <c r="A18" s="134" t="s">
        <v>317</v>
      </c>
      <c r="B18" s="26" t="s">
        <v>380</v>
      </c>
      <c r="C18" s="26" t="s">
        <v>362</v>
      </c>
      <c r="D18" s="26" t="s">
        <v>404</v>
      </c>
      <c r="E18" s="25" t="s">
        <v>405</v>
      </c>
      <c r="F18" s="26" t="s">
        <v>365</v>
      </c>
      <c r="G18" s="25" t="s">
        <v>406</v>
      </c>
      <c r="H18" s="26" t="s">
        <v>374</v>
      </c>
      <c r="I18" s="26" t="s">
        <v>407</v>
      </c>
      <c r="J18" s="25" t="s">
        <v>402</v>
      </c>
    </row>
    <row r="19" ht="42" customHeight="1" spans="1:10">
      <c r="A19" s="134" t="s">
        <v>317</v>
      </c>
      <c r="B19" s="26" t="s">
        <v>380</v>
      </c>
      <c r="C19" s="26" t="s">
        <v>370</v>
      </c>
      <c r="D19" s="26" t="s">
        <v>408</v>
      </c>
      <c r="E19" s="25" t="s">
        <v>409</v>
      </c>
      <c r="F19" s="26" t="s">
        <v>365</v>
      </c>
      <c r="G19" s="25" t="s">
        <v>410</v>
      </c>
      <c r="H19" s="26" t="s">
        <v>374</v>
      </c>
      <c r="I19" s="26" t="s">
        <v>407</v>
      </c>
      <c r="J19" s="25" t="s">
        <v>411</v>
      </c>
    </row>
    <row r="20" ht="42" customHeight="1" spans="1:10">
      <c r="A20" s="134" t="s">
        <v>317</v>
      </c>
      <c r="B20" s="26" t="s">
        <v>380</v>
      </c>
      <c r="C20" s="26" t="s">
        <v>370</v>
      </c>
      <c r="D20" s="26" t="s">
        <v>371</v>
      </c>
      <c r="E20" s="25" t="s">
        <v>371</v>
      </c>
      <c r="F20" s="26" t="s">
        <v>365</v>
      </c>
      <c r="G20" s="25" t="s">
        <v>412</v>
      </c>
      <c r="H20" s="26" t="s">
        <v>374</v>
      </c>
      <c r="I20" s="26" t="s">
        <v>407</v>
      </c>
      <c r="J20" s="25" t="s">
        <v>413</v>
      </c>
    </row>
    <row r="21" ht="42" customHeight="1" spans="1:10">
      <c r="A21" s="134" t="s">
        <v>317</v>
      </c>
      <c r="B21" s="26" t="s">
        <v>380</v>
      </c>
      <c r="C21" s="26" t="s">
        <v>375</v>
      </c>
      <c r="D21" s="26" t="s">
        <v>376</v>
      </c>
      <c r="E21" s="25" t="s">
        <v>414</v>
      </c>
      <c r="F21" s="26" t="s">
        <v>415</v>
      </c>
      <c r="G21" s="25" t="s">
        <v>379</v>
      </c>
      <c r="H21" s="26" t="s">
        <v>367</v>
      </c>
      <c r="I21" s="26" t="s">
        <v>368</v>
      </c>
      <c r="J21" s="25" t="s">
        <v>416</v>
      </c>
    </row>
    <row r="22" ht="42" customHeight="1" spans="1:10">
      <c r="A22" s="134" t="s">
        <v>317</v>
      </c>
      <c r="B22" s="26" t="s">
        <v>380</v>
      </c>
      <c r="C22" s="26" t="s">
        <v>375</v>
      </c>
      <c r="D22" s="26" t="s">
        <v>376</v>
      </c>
      <c r="E22" s="25" t="s">
        <v>417</v>
      </c>
      <c r="F22" s="26" t="s">
        <v>415</v>
      </c>
      <c r="G22" s="25" t="s">
        <v>379</v>
      </c>
      <c r="H22" s="26" t="s">
        <v>367</v>
      </c>
      <c r="I22" s="26" t="s">
        <v>368</v>
      </c>
      <c r="J22" s="25" t="s">
        <v>416</v>
      </c>
    </row>
    <row r="23" ht="42" customHeight="1" spans="1:10">
      <c r="A23" s="134" t="s">
        <v>317</v>
      </c>
      <c r="B23" s="26" t="s">
        <v>380</v>
      </c>
      <c r="C23" s="26" t="s">
        <v>375</v>
      </c>
      <c r="D23" s="26" t="s">
        <v>376</v>
      </c>
      <c r="E23" s="25" t="s">
        <v>418</v>
      </c>
      <c r="F23" s="26" t="s">
        <v>415</v>
      </c>
      <c r="G23" s="25" t="s">
        <v>419</v>
      </c>
      <c r="H23" s="26" t="s">
        <v>367</v>
      </c>
      <c r="I23" s="26" t="s">
        <v>368</v>
      </c>
      <c r="J23" s="25" t="s">
        <v>416</v>
      </c>
    </row>
    <row r="24" ht="42" customHeight="1" spans="1:10">
      <c r="A24" s="134" t="s">
        <v>315</v>
      </c>
      <c r="B24" s="26" t="s">
        <v>420</v>
      </c>
      <c r="C24" s="26" t="s">
        <v>362</v>
      </c>
      <c r="D24" s="26" t="s">
        <v>363</v>
      </c>
      <c r="E24" s="25" t="s">
        <v>421</v>
      </c>
      <c r="F24" s="26" t="s">
        <v>365</v>
      </c>
      <c r="G24" s="25" t="s">
        <v>366</v>
      </c>
      <c r="H24" s="26" t="s">
        <v>367</v>
      </c>
      <c r="I24" s="26" t="s">
        <v>368</v>
      </c>
      <c r="J24" s="25" t="s">
        <v>369</v>
      </c>
    </row>
    <row r="25" ht="42" customHeight="1" spans="1:10">
      <c r="A25" s="134" t="s">
        <v>315</v>
      </c>
      <c r="B25" s="26" t="s">
        <v>420</v>
      </c>
      <c r="C25" s="26" t="s">
        <v>362</v>
      </c>
      <c r="D25" s="26" t="s">
        <v>389</v>
      </c>
      <c r="E25" s="25" t="s">
        <v>422</v>
      </c>
      <c r="F25" s="26" t="s">
        <v>365</v>
      </c>
      <c r="G25" s="25" t="s">
        <v>366</v>
      </c>
      <c r="H25" s="26" t="s">
        <v>367</v>
      </c>
      <c r="I25" s="26" t="s">
        <v>368</v>
      </c>
      <c r="J25" s="25" t="s">
        <v>369</v>
      </c>
    </row>
    <row r="26" ht="42" customHeight="1" spans="1:10">
      <c r="A26" s="134" t="s">
        <v>315</v>
      </c>
      <c r="B26" s="26" t="s">
        <v>420</v>
      </c>
      <c r="C26" s="26" t="s">
        <v>362</v>
      </c>
      <c r="D26" s="26" t="s">
        <v>404</v>
      </c>
      <c r="E26" s="25" t="s">
        <v>423</v>
      </c>
      <c r="F26" s="26" t="s">
        <v>365</v>
      </c>
      <c r="G26" s="25" t="s">
        <v>424</v>
      </c>
      <c r="H26" s="26" t="s">
        <v>374</v>
      </c>
      <c r="I26" s="26" t="s">
        <v>407</v>
      </c>
      <c r="J26" s="25" t="s">
        <v>369</v>
      </c>
    </row>
    <row r="27" ht="42" customHeight="1" spans="1:10">
      <c r="A27" s="134" t="s">
        <v>315</v>
      </c>
      <c r="B27" s="26" t="s">
        <v>420</v>
      </c>
      <c r="C27" s="26" t="s">
        <v>370</v>
      </c>
      <c r="D27" s="26" t="s">
        <v>371</v>
      </c>
      <c r="E27" s="25" t="s">
        <v>372</v>
      </c>
      <c r="F27" s="26" t="s">
        <v>365</v>
      </c>
      <c r="G27" s="25" t="s">
        <v>373</v>
      </c>
      <c r="H27" s="26" t="s">
        <v>374</v>
      </c>
      <c r="I27" s="26" t="s">
        <v>407</v>
      </c>
      <c r="J27" s="25" t="s">
        <v>369</v>
      </c>
    </row>
    <row r="28" ht="42" customHeight="1" spans="1:10">
      <c r="A28" s="134" t="s">
        <v>315</v>
      </c>
      <c r="B28" s="26" t="s">
        <v>420</v>
      </c>
      <c r="C28" s="26" t="s">
        <v>370</v>
      </c>
      <c r="D28" s="26" t="s">
        <v>425</v>
      </c>
      <c r="E28" s="25" t="s">
        <v>426</v>
      </c>
      <c r="F28" s="26" t="s">
        <v>365</v>
      </c>
      <c r="G28" s="25" t="s">
        <v>427</v>
      </c>
      <c r="H28" s="26" t="s">
        <v>374</v>
      </c>
      <c r="I28" s="26" t="s">
        <v>407</v>
      </c>
      <c r="J28" s="25" t="s">
        <v>369</v>
      </c>
    </row>
    <row r="29" ht="42" customHeight="1" spans="1:10">
      <c r="A29" s="134" t="s">
        <v>315</v>
      </c>
      <c r="B29" s="26" t="s">
        <v>420</v>
      </c>
      <c r="C29" s="26" t="s">
        <v>375</v>
      </c>
      <c r="D29" s="26" t="s">
        <v>376</v>
      </c>
      <c r="E29" s="25" t="s">
        <v>377</v>
      </c>
      <c r="F29" s="26" t="s">
        <v>378</v>
      </c>
      <c r="G29" s="25" t="s">
        <v>379</v>
      </c>
      <c r="H29" s="26" t="s">
        <v>367</v>
      </c>
      <c r="I29" s="26" t="s">
        <v>368</v>
      </c>
      <c r="J29" s="25" t="s">
        <v>369</v>
      </c>
    </row>
    <row r="30" ht="42" customHeight="1" spans="1:10">
      <c r="A30" s="134" t="s">
        <v>315</v>
      </c>
      <c r="B30" s="26" t="s">
        <v>420</v>
      </c>
      <c r="C30" s="26" t="s">
        <v>375</v>
      </c>
      <c r="D30" s="26" t="s">
        <v>376</v>
      </c>
      <c r="E30" s="25" t="s">
        <v>428</v>
      </c>
      <c r="F30" s="26" t="s">
        <v>415</v>
      </c>
      <c r="G30" s="25" t="s">
        <v>379</v>
      </c>
      <c r="H30" s="26" t="s">
        <v>367</v>
      </c>
      <c r="I30" s="26" t="s">
        <v>368</v>
      </c>
      <c r="J30" s="25" t="s">
        <v>369</v>
      </c>
    </row>
    <row r="31" ht="42" customHeight="1" spans="1:10">
      <c r="A31" s="134" t="s">
        <v>315</v>
      </c>
      <c r="B31" s="26" t="s">
        <v>420</v>
      </c>
      <c r="C31" s="26" t="s">
        <v>375</v>
      </c>
      <c r="D31" s="26" t="s">
        <v>376</v>
      </c>
      <c r="E31" s="25" t="s">
        <v>429</v>
      </c>
      <c r="F31" s="26" t="s">
        <v>365</v>
      </c>
      <c r="G31" s="25" t="s">
        <v>366</v>
      </c>
      <c r="H31" s="26" t="s">
        <v>367</v>
      </c>
      <c r="I31" s="26" t="s">
        <v>368</v>
      </c>
      <c r="J31" s="25" t="s">
        <v>369</v>
      </c>
    </row>
    <row r="32" ht="42" customHeight="1" spans="1:10">
      <c r="A32" s="134" t="s">
        <v>342</v>
      </c>
      <c r="B32" s="26" t="s">
        <v>430</v>
      </c>
      <c r="C32" s="26" t="s">
        <v>362</v>
      </c>
      <c r="D32" s="26" t="s">
        <v>363</v>
      </c>
      <c r="E32" s="25" t="s">
        <v>431</v>
      </c>
      <c r="F32" s="26" t="s">
        <v>365</v>
      </c>
      <c r="G32" s="25" t="s">
        <v>366</v>
      </c>
      <c r="H32" s="26" t="s">
        <v>367</v>
      </c>
      <c r="I32" s="26" t="s">
        <v>368</v>
      </c>
      <c r="J32" s="25" t="s">
        <v>432</v>
      </c>
    </row>
    <row r="33" ht="42" customHeight="1" spans="1:10">
      <c r="A33" s="134" t="s">
        <v>342</v>
      </c>
      <c r="B33" s="26" t="s">
        <v>430</v>
      </c>
      <c r="C33" s="26" t="s">
        <v>362</v>
      </c>
      <c r="D33" s="26" t="s">
        <v>404</v>
      </c>
      <c r="E33" s="25" t="s">
        <v>423</v>
      </c>
      <c r="F33" s="26" t="s">
        <v>365</v>
      </c>
      <c r="G33" s="25" t="s">
        <v>424</v>
      </c>
      <c r="H33" s="26" t="s">
        <v>374</v>
      </c>
      <c r="I33" s="26" t="s">
        <v>407</v>
      </c>
      <c r="J33" s="25" t="s">
        <v>432</v>
      </c>
    </row>
    <row r="34" ht="42" customHeight="1" spans="1:10">
      <c r="A34" s="134" t="s">
        <v>342</v>
      </c>
      <c r="B34" s="26" t="s">
        <v>430</v>
      </c>
      <c r="C34" s="26" t="s">
        <v>370</v>
      </c>
      <c r="D34" s="26" t="s">
        <v>371</v>
      </c>
      <c r="E34" s="25" t="s">
        <v>433</v>
      </c>
      <c r="F34" s="26" t="s">
        <v>365</v>
      </c>
      <c r="G34" s="25" t="s">
        <v>366</v>
      </c>
      <c r="H34" s="26" t="s">
        <v>367</v>
      </c>
      <c r="I34" s="26" t="s">
        <v>368</v>
      </c>
      <c r="J34" s="25" t="s">
        <v>432</v>
      </c>
    </row>
    <row r="35" ht="42" customHeight="1" spans="1:10">
      <c r="A35" s="134" t="s">
        <v>342</v>
      </c>
      <c r="B35" s="26" t="s">
        <v>430</v>
      </c>
      <c r="C35" s="26" t="s">
        <v>370</v>
      </c>
      <c r="D35" s="26" t="s">
        <v>425</v>
      </c>
      <c r="E35" s="25" t="s">
        <v>434</v>
      </c>
      <c r="F35" s="26" t="s">
        <v>365</v>
      </c>
      <c r="G35" s="25" t="s">
        <v>366</v>
      </c>
      <c r="H35" s="26" t="s">
        <v>367</v>
      </c>
      <c r="I35" s="26" t="s">
        <v>368</v>
      </c>
      <c r="J35" s="25" t="s">
        <v>432</v>
      </c>
    </row>
    <row r="36" ht="42" customHeight="1" spans="1:10">
      <c r="A36" s="134" t="s">
        <v>342</v>
      </c>
      <c r="B36" s="26" t="s">
        <v>430</v>
      </c>
      <c r="C36" s="26" t="s">
        <v>375</v>
      </c>
      <c r="D36" s="26" t="s">
        <v>376</v>
      </c>
      <c r="E36" s="25" t="s">
        <v>376</v>
      </c>
      <c r="F36" s="26" t="s">
        <v>415</v>
      </c>
      <c r="G36" s="25" t="s">
        <v>379</v>
      </c>
      <c r="H36" s="26" t="s">
        <v>367</v>
      </c>
      <c r="I36" s="26" t="s">
        <v>368</v>
      </c>
      <c r="J36" s="25" t="s">
        <v>432</v>
      </c>
    </row>
    <row r="37" ht="42" customHeight="1" spans="1:10">
      <c r="A37" s="134" t="s">
        <v>342</v>
      </c>
      <c r="B37" s="26" t="s">
        <v>430</v>
      </c>
      <c r="C37" s="26" t="s">
        <v>375</v>
      </c>
      <c r="D37" s="26" t="s">
        <v>376</v>
      </c>
      <c r="E37" s="25" t="s">
        <v>418</v>
      </c>
      <c r="F37" s="26" t="s">
        <v>415</v>
      </c>
      <c r="G37" s="25" t="s">
        <v>435</v>
      </c>
      <c r="H37" s="26" t="s">
        <v>367</v>
      </c>
      <c r="I37" s="26" t="s">
        <v>368</v>
      </c>
      <c r="J37" s="25" t="s">
        <v>432</v>
      </c>
    </row>
    <row r="38" ht="42" customHeight="1" spans="1:10">
      <c r="A38" s="134" t="s">
        <v>342</v>
      </c>
      <c r="B38" s="26" t="s">
        <v>430</v>
      </c>
      <c r="C38" s="26" t="s">
        <v>375</v>
      </c>
      <c r="D38" s="26" t="s">
        <v>376</v>
      </c>
      <c r="E38" s="25" t="s">
        <v>429</v>
      </c>
      <c r="F38" s="26" t="s">
        <v>415</v>
      </c>
      <c r="G38" s="25" t="s">
        <v>379</v>
      </c>
      <c r="H38" s="26" t="s">
        <v>367</v>
      </c>
      <c r="I38" s="26" t="s">
        <v>368</v>
      </c>
      <c r="J38" s="25" t="s">
        <v>432</v>
      </c>
    </row>
    <row r="39" ht="42" customHeight="1" spans="1:10">
      <c r="A39" s="134" t="s">
        <v>319</v>
      </c>
      <c r="B39" s="26" t="s">
        <v>361</v>
      </c>
      <c r="C39" s="26" t="s">
        <v>362</v>
      </c>
      <c r="D39" s="26" t="s">
        <v>363</v>
      </c>
      <c r="E39" s="25" t="s">
        <v>436</v>
      </c>
      <c r="F39" s="26" t="s">
        <v>365</v>
      </c>
      <c r="G39" s="25" t="s">
        <v>366</v>
      </c>
      <c r="H39" s="26" t="s">
        <v>367</v>
      </c>
      <c r="I39" s="26" t="s">
        <v>368</v>
      </c>
      <c r="J39" s="25" t="s">
        <v>369</v>
      </c>
    </row>
    <row r="40" ht="42" customHeight="1" spans="1:10">
      <c r="A40" s="134" t="s">
        <v>319</v>
      </c>
      <c r="B40" s="26" t="s">
        <v>361</v>
      </c>
      <c r="C40" s="26" t="s">
        <v>362</v>
      </c>
      <c r="D40" s="26" t="s">
        <v>389</v>
      </c>
      <c r="E40" s="25" t="s">
        <v>372</v>
      </c>
      <c r="F40" s="26" t="s">
        <v>365</v>
      </c>
      <c r="G40" s="25" t="s">
        <v>366</v>
      </c>
      <c r="H40" s="26" t="s">
        <v>367</v>
      </c>
      <c r="I40" s="26" t="s">
        <v>368</v>
      </c>
      <c r="J40" s="25" t="s">
        <v>369</v>
      </c>
    </row>
    <row r="41" ht="42" customHeight="1" spans="1:10">
      <c r="A41" s="134" t="s">
        <v>319</v>
      </c>
      <c r="B41" s="26" t="s">
        <v>361</v>
      </c>
      <c r="C41" s="26" t="s">
        <v>362</v>
      </c>
      <c r="D41" s="26" t="s">
        <v>404</v>
      </c>
      <c r="E41" s="25" t="s">
        <v>437</v>
      </c>
      <c r="F41" s="26" t="s">
        <v>378</v>
      </c>
      <c r="G41" s="25" t="s">
        <v>438</v>
      </c>
      <c r="H41" s="26" t="s">
        <v>367</v>
      </c>
      <c r="I41" s="26" t="s">
        <v>368</v>
      </c>
      <c r="J41" s="25" t="s">
        <v>369</v>
      </c>
    </row>
    <row r="42" ht="42" customHeight="1" spans="1:10">
      <c r="A42" s="134" t="s">
        <v>319</v>
      </c>
      <c r="B42" s="26" t="s">
        <v>361</v>
      </c>
      <c r="C42" s="26" t="s">
        <v>370</v>
      </c>
      <c r="D42" s="26" t="s">
        <v>408</v>
      </c>
      <c r="E42" s="25" t="s">
        <v>439</v>
      </c>
      <c r="F42" s="26" t="s">
        <v>365</v>
      </c>
      <c r="G42" s="25" t="s">
        <v>440</v>
      </c>
      <c r="H42" s="26" t="s">
        <v>441</v>
      </c>
      <c r="I42" s="26" t="s">
        <v>368</v>
      </c>
      <c r="J42" s="25" t="s">
        <v>369</v>
      </c>
    </row>
    <row r="43" ht="42" customHeight="1" spans="1:10">
      <c r="A43" s="134" t="s">
        <v>319</v>
      </c>
      <c r="B43" s="26" t="s">
        <v>361</v>
      </c>
      <c r="C43" s="26" t="s">
        <v>370</v>
      </c>
      <c r="D43" s="26" t="s">
        <v>371</v>
      </c>
      <c r="E43" s="25" t="s">
        <v>442</v>
      </c>
      <c r="F43" s="26" t="s">
        <v>378</v>
      </c>
      <c r="G43" s="25" t="s">
        <v>438</v>
      </c>
      <c r="H43" s="26" t="s">
        <v>367</v>
      </c>
      <c r="I43" s="26" t="s">
        <v>368</v>
      </c>
      <c r="J43" s="25" t="s">
        <v>369</v>
      </c>
    </row>
    <row r="44" ht="42" customHeight="1" spans="1:10">
      <c r="A44" s="134" t="s">
        <v>319</v>
      </c>
      <c r="B44" s="26" t="s">
        <v>361</v>
      </c>
      <c r="C44" s="26" t="s">
        <v>375</v>
      </c>
      <c r="D44" s="26" t="s">
        <v>376</v>
      </c>
      <c r="E44" s="25" t="s">
        <v>414</v>
      </c>
      <c r="F44" s="26" t="s">
        <v>378</v>
      </c>
      <c r="G44" s="25" t="s">
        <v>379</v>
      </c>
      <c r="H44" s="26" t="s">
        <v>367</v>
      </c>
      <c r="I44" s="26" t="s">
        <v>368</v>
      </c>
      <c r="J44" s="25" t="s">
        <v>369</v>
      </c>
    </row>
    <row r="45" ht="42" customHeight="1" spans="1:10">
      <c r="A45" s="134" t="s">
        <v>296</v>
      </c>
      <c r="B45" s="26" t="s">
        <v>443</v>
      </c>
      <c r="C45" s="26" t="s">
        <v>362</v>
      </c>
      <c r="D45" s="26" t="s">
        <v>389</v>
      </c>
      <c r="E45" s="25" t="s">
        <v>444</v>
      </c>
      <c r="F45" s="26" t="s">
        <v>365</v>
      </c>
      <c r="G45" s="25" t="s">
        <v>366</v>
      </c>
      <c r="H45" s="26" t="s">
        <v>367</v>
      </c>
      <c r="I45" s="26" t="s">
        <v>368</v>
      </c>
      <c r="J45" s="25" t="s">
        <v>445</v>
      </c>
    </row>
    <row r="46" ht="42" customHeight="1" spans="1:10">
      <c r="A46" s="134" t="s">
        <v>296</v>
      </c>
      <c r="B46" s="26" t="s">
        <v>443</v>
      </c>
      <c r="C46" s="26" t="s">
        <v>362</v>
      </c>
      <c r="D46" s="26" t="s">
        <v>404</v>
      </c>
      <c r="E46" s="25" t="s">
        <v>423</v>
      </c>
      <c r="F46" s="26" t="s">
        <v>365</v>
      </c>
      <c r="G46" s="25" t="s">
        <v>424</v>
      </c>
      <c r="H46" s="26" t="s">
        <v>374</v>
      </c>
      <c r="I46" s="26" t="s">
        <v>407</v>
      </c>
      <c r="J46" s="25" t="s">
        <v>445</v>
      </c>
    </row>
    <row r="47" ht="42" customHeight="1" spans="1:10">
      <c r="A47" s="134" t="s">
        <v>296</v>
      </c>
      <c r="B47" s="26" t="s">
        <v>443</v>
      </c>
      <c r="C47" s="26" t="s">
        <v>370</v>
      </c>
      <c r="D47" s="26" t="s">
        <v>371</v>
      </c>
      <c r="E47" s="25" t="s">
        <v>446</v>
      </c>
      <c r="F47" s="26" t="s">
        <v>365</v>
      </c>
      <c r="G47" s="25" t="s">
        <v>447</v>
      </c>
      <c r="H47" s="26" t="s">
        <v>374</v>
      </c>
      <c r="I47" s="26" t="s">
        <v>407</v>
      </c>
      <c r="J47" s="25" t="s">
        <v>448</v>
      </c>
    </row>
    <row r="48" ht="42" customHeight="1" spans="1:10">
      <c r="A48" s="134" t="s">
        <v>296</v>
      </c>
      <c r="B48" s="26" t="s">
        <v>443</v>
      </c>
      <c r="C48" s="26" t="s">
        <v>370</v>
      </c>
      <c r="D48" s="26" t="s">
        <v>425</v>
      </c>
      <c r="E48" s="25" t="s">
        <v>449</v>
      </c>
      <c r="F48" s="26" t="s">
        <v>365</v>
      </c>
      <c r="G48" s="25" t="s">
        <v>450</v>
      </c>
      <c r="H48" s="26" t="s">
        <v>374</v>
      </c>
      <c r="I48" s="26" t="s">
        <v>407</v>
      </c>
      <c r="J48" s="25" t="s">
        <v>445</v>
      </c>
    </row>
    <row r="49" ht="42" customHeight="1" spans="1:10">
      <c r="A49" s="134" t="s">
        <v>296</v>
      </c>
      <c r="B49" s="26" t="s">
        <v>443</v>
      </c>
      <c r="C49" s="26" t="s">
        <v>375</v>
      </c>
      <c r="D49" s="26" t="s">
        <v>376</v>
      </c>
      <c r="E49" s="25" t="s">
        <v>418</v>
      </c>
      <c r="F49" s="26" t="s">
        <v>415</v>
      </c>
      <c r="G49" s="25" t="s">
        <v>379</v>
      </c>
      <c r="H49" s="26" t="s">
        <v>367</v>
      </c>
      <c r="I49" s="26" t="s">
        <v>368</v>
      </c>
      <c r="J49" s="25" t="s">
        <v>451</v>
      </c>
    </row>
    <row r="50" ht="42" customHeight="1" spans="1:10">
      <c r="A50" s="134" t="s">
        <v>296</v>
      </c>
      <c r="B50" s="26" t="s">
        <v>443</v>
      </c>
      <c r="C50" s="26" t="s">
        <v>375</v>
      </c>
      <c r="D50" s="26" t="s">
        <v>376</v>
      </c>
      <c r="E50" s="25" t="s">
        <v>414</v>
      </c>
      <c r="F50" s="26" t="s">
        <v>415</v>
      </c>
      <c r="G50" s="25" t="s">
        <v>379</v>
      </c>
      <c r="H50" s="26" t="s">
        <v>367</v>
      </c>
      <c r="I50" s="26" t="s">
        <v>368</v>
      </c>
      <c r="J50" s="25" t="s">
        <v>452</v>
      </c>
    </row>
    <row r="51" ht="42" customHeight="1" spans="1:10">
      <c r="A51" s="134" t="s">
        <v>296</v>
      </c>
      <c r="B51" s="26" t="s">
        <v>443</v>
      </c>
      <c r="C51" s="26" t="s">
        <v>375</v>
      </c>
      <c r="D51" s="26" t="s">
        <v>376</v>
      </c>
      <c r="E51" s="25" t="s">
        <v>453</v>
      </c>
      <c r="F51" s="26" t="s">
        <v>415</v>
      </c>
      <c r="G51" s="25" t="s">
        <v>379</v>
      </c>
      <c r="H51" s="26" t="s">
        <v>367</v>
      </c>
      <c r="I51" s="26" t="s">
        <v>368</v>
      </c>
      <c r="J51" s="25" t="s">
        <v>454</v>
      </c>
    </row>
    <row r="52" ht="42" customHeight="1" spans="1:10">
      <c r="A52" s="134" t="s">
        <v>310</v>
      </c>
      <c r="B52" s="26" t="s">
        <v>455</v>
      </c>
      <c r="C52" s="26" t="s">
        <v>362</v>
      </c>
      <c r="D52" s="26" t="s">
        <v>363</v>
      </c>
      <c r="E52" s="25" t="s">
        <v>456</v>
      </c>
      <c r="F52" s="26" t="s">
        <v>378</v>
      </c>
      <c r="G52" s="25" t="s">
        <v>457</v>
      </c>
      <c r="H52" s="26" t="s">
        <v>458</v>
      </c>
      <c r="I52" s="26" t="s">
        <v>368</v>
      </c>
      <c r="J52" s="25" t="s">
        <v>459</v>
      </c>
    </row>
    <row r="53" ht="42" customHeight="1" spans="1:10">
      <c r="A53" s="134" t="s">
        <v>310</v>
      </c>
      <c r="B53" s="26" t="s">
        <v>455</v>
      </c>
      <c r="C53" s="26" t="s">
        <v>362</v>
      </c>
      <c r="D53" s="26" t="s">
        <v>404</v>
      </c>
      <c r="E53" s="25" t="s">
        <v>423</v>
      </c>
      <c r="F53" s="26" t="s">
        <v>365</v>
      </c>
      <c r="G53" s="25" t="s">
        <v>424</v>
      </c>
      <c r="H53" s="26" t="s">
        <v>374</v>
      </c>
      <c r="I53" s="26" t="s">
        <v>368</v>
      </c>
      <c r="J53" s="25" t="s">
        <v>460</v>
      </c>
    </row>
    <row r="54" ht="42" customHeight="1" spans="1:10">
      <c r="A54" s="134" t="s">
        <v>310</v>
      </c>
      <c r="B54" s="26" t="s">
        <v>455</v>
      </c>
      <c r="C54" s="26" t="s">
        <v>370</v>
      </c>
      <c r="D54" s="26" t="s">
        <v>408</v>
      </c>
      <c r="E54" s="25" t="s">
        <v>461</v>
      </c>
      <c r="F54" s="26" t="s">
        <v>365</v>
      </c>
      <c r="G54" s="25" t="s">
        <v>462</v>
      </c>
      <c r="H54" s="26"/>
      <c r="I54" s="26" t="s">
        <v>407</v>
      </c>
      <c r="J54" s="25" t="s">
        <v>463</v>
      </c>
    </row>
    <row r="55" ht="42" customHeight="1" spans="1:10">
      <c r="A55" s="134" t="s">
        <v>310</v>
      </c>
      <c r="B55" s="26" t="s">
        <v>455</v>
      </c>
      <c r="C55" s="26" t="s">
        <v>370</v>
      </c>
      <c r="D55" s="26" t="s">
        <v>425</v>
      </c>
      <c r="E55" s="25" t="s">
        <v>464</v>
      </c>
      <c r="F55" s="26" t="s">
        <v>365</v>
      </c>
      <c r="G55" s="25" t="s">
        <v>465</v>
      </c>
      <c r="H55" s="26" t="s">
        <v>374</v>
      </c>
      <c r="I55" s="26" t="s">
        <v>407</v>
      </c>
      <c r="J55" s="25" t="s">
        <v>466</v>
      </c>
    </row>
    <row r="56" ht="42" customHeight="1" spans="1:10">
      <c r="A56" s="134" t="s">
        <v>310</v>
      </c>
      <c r="B56" s="26" t="s">
        <v>455</v>
      </c>
      <c r="C56" s="26" t="s">
        <v>375</v>
      </c>
      <c r="D56" s="26" t="s">
        <v>376</v>
      </c>
      <c r="E56" s="25" t="s">
        <v>376</v>
      </c>
      <c r="F56" s="26" t="s">
        <v>378</v>
      </c>
      <c r="G56" s="25" t="s">
        <v>379</v>
      </c>
      <c r="H56" s="26" t="s">
        <v>367</v>
      </c>
      <c r="I56" s="26" t="s">
        <v>368</v>
      </c>
      <c r="J56" s="25" t="s">
        <v>467</v>
      </c>
    </row>
    <row r="57" ht="42" customHeight="1" spans="1:10">
      <c r="A57" s="134" t="s">
        <v>344</v>
      </c>
      <c r="B57" s="26" t="s">
        <v>468</v>
      </c>
      <c r="C57" s="26" t="s">
        <v>362</v>
      </c>
      <c r="D57" s="26" t="s">
        <v>363</v>
      </c>
      <c r="E57" s="25" t="s">
        <v>469</v>
      </c>
      <c r="F57" s="26" t="s">
        <v>365</v>
      </c>
      <c r="G57" s="25" t="s">
        <v>89</v>
      </c>
      <c r="H57" s="26" t="s">
        <v>470</v>
      </c>
      <c r="I57" s="26" t="s">
        <v>368</v>
      </c>
      <c r="J57" s="25" t="s">
        <v>471</v>
      </c>
    </row>
    <row r="58" ht="42" customHeight="1" spans="1:10">
      <c r="A58" s="134" t="s">
        <v>344</v>
      </c>
      <c r="B58" s="26" t="s">
        <v>468</v>
      </c>
      <c r="C58" s="26" t="s">
        <v>362</v>
      </c>
      <c r="D58" s="26" t="s">
        <v>363</v>
      </c>
      <c r="E58" s="25" t="s">
        <v>472</v>
      </c>
      <c r="F58" s="26" t="s">
        <v>365</v>
      </c>
      <c r="G58" s="25" t="s">
        <v>83</v>
      </c>
      <c r="H58" s="26" t="s">
        <v>470</v>
      </c>
      <c r="I58" s="26" t="s">
        <v>368</v>
      </c>
      <c r="J58" s="25" t="s">
        <v>471</v>
      </c>
    </row>
    <row r="59" ht="42" customHeight="1" spans="1:10">
      <c r="A59" s="134" t="s">
        <v>344</v>
      </c>
      <c r="B59" s="26" t="s">
        <v>468</v>
      </c>
      <c r="C59" s="26" t="s">
        <v>362</v>
      </c>
      <c r="D59" s="26" t="s">
        <v>363</v>
      </c>
      <c r="E59" s="25" t="s">
        <v>473</v>
      </c>
      <c r="F59" s="26" t="s">
        <v>365</v>
      </c>
      <c r="G59" s="25" t="s">
        <v>82</v>
      </c>
      <c r="H59" s="26" t="s">
        <v>470</v>
      </c>
      <c r="I59" s="26" t="s">
        <v>368</v>
      </c>
      <c r="J59" s="25" t="s">
        <v>471</v>
      </c>
    </row>
    <row r="60" ht="42" customHeight="1" spans="1:10">
      <c r="A60" s="134" t="s">
        <v>344</v>
      </c>
      <c r="B60" s="26" t="s">
        <v>468</v>
      </c>
      <c r="C60" s="26" t="s">
        <v>362</v>
      </c>
      <c r="D60" s="26" t="s">
        <v>363</v>
      </c>
      <c r="E60" s="25" t="s">
        <v>474</v>
      </c>
      <c r="F60" s="26" t="s">
        <v>365</v>
      </c>
      <c r="G60" s="25" t="s">
        <v>82</v>
      </c>
      <c r="H60" s="26" t="s">
        <v>470</v>
      </c>
      <c r="I60" s="26" t="s">
        <v>368</v>
      </c>
      <c r="J60" s="25" t="s">
        <v>471</v>
      </c>
    </row>
    <row r="61" ht="42" customHeight="1" spans="1:10">
      <c r="A61" s="134" t="s">
        <v>344</v>
      </c>
      <c r="B61" s="26" t="s">
        <v>468</v>
      </c>
      <c r="C61" s="26" t="s">
        <v>362</v>
      </c>
      <c r="D61" s="26" t="s">
        <v>363</v>
      </c>
      <c r="E61" s="25" t="s">
        <v>475</v>
      </c>
      <c r="F61" s="26" t="s">
        <v>365</v>
      </c>
      <c r="G61" s="25" t="s">
        <v>82</v>
      </c>
      <c r="H61" s="26" t="s">
        <v>476</v>
      </c>
      <c r="I61" s="26" t="s">
        <v>368</v>
      </c>
      <c r="J61" s="25" t="s">
        <v>471</v>
      </c>
    </row>
    <row r="62" ht="42" customHeight="1" spans="1:10">
      <c r="A62" s="134" t="s">
        <v>344</v>
      </c>
      <c r="B62" s="26" t="s">
        <v>468</v>
      </c>
      <c r="C62" s="26" t="s">
        <v>362</v>
      </c>
      <c r="D62" s="26" t="s">
        <v>363</v>
      </c>
      <c r="E62" s="25" t="s">
        <v>477</v>
      </c>
      <c r="F62" s="26" t="s">
        <v>365</v>
      </c>
      <c r="G62" s="25" t="s">
        <v>366</v>
      </c>
      <c r="H62" s="26" t="s">
        <v>478</v>
      </c>
      <c r="I62" s="26" t="s">
        <v>368</v>
      </c>
      <c r="J62" s="25" t="s">
        <v>471</v>
      </c>
    </row>
    <row r="63" ht="42" customHeight="1" spans="1:10">
      <c r="A63" s="134" t="s">
        <v>344</v>
      </c>
      <c r="B63" s="26" t="s">
        <v>468</v>
      </c>
      <c r="C63" s="26" t="s">
        <v>362</v>
      </c>
      <c r="D63" s="26" t="s">
        <v>363</v>
      </c>
      <c r="E63" s="25" t="s">
        <v>479</v>
      </c>
      <c r="F63" s="26" t="s">
        <v>365</v>
      </c>
      <c r="G63" s="25" t="s">
        <v>82</v>
      </c>
      <c r="H63" s="26" t="s">
        <v>476</v>
      </c>
      <c r="I63" s="26" t="s">
        <v>368</v>
      </c>
      <c r="J63" s="25" t="s">
        <v>480</v>
      </c>
    </row>
    <row r="64" ht="42" customHeight="1" spans="1:10">
      <c r="A64" s="134" t="s">
        <v>344</v>
      </c>
      <c r="B64" s="26" t="s">
        <v>468</v>
      </c>
      <c r="C64" s="26" t="s">
        <v>362</v>
      </c>
      <c r="D64" s="26" t="s">
        <v>363</v>
      </c>
      <c r="E64" s="25" t="s">
        <v>481</v>
      </c>
      <c r="F64" s="26" t="s">
        <v>365</v>
      </c>
      <c r="G64" s="25" t="s">
        <v>482</v>
      </c>
      <c r="H64" s="26" t="s">
        <v>483</v>
      </c>
      <c r="I64" s="26" t="s">
        <v>368</v>
      </c>
      <c r="J64" s="25" t="s">
        <v>480</v>
      </c>
    </row>
    <row r="65" ht="42" customHeight="1" spans="1:10">
      <c r="A65" s="134" t="s">
        <v>344</v>
      </c>
      <c r="B65" s="26" t="s">
        <v>468</v>
      </c>
      <c r="C65" s="26" t="s">
        <v>362</v>
      </c>
      <c r="D65" s="26" t="s">
        <v>404</v>
      </c>
      <c r="E65" s="25" t="s">
        <v>423</v>
      </c>
      <c r="F65" s="26" t="s">
        <v>365</v>
      </c>
      <c r="G65" s="25" t="s">
        <v>406</v>
      </c>
      <c r="H65" s="26" t="s">
        <v>374</v>
      </c>
      <c r="I65" s="26" t="s">
        <v>407</v>
      </c>
      <c r="J65" s="25" t="s">
        <v>471</v>
      </c>
    </row>
    <row r="66" ht="42" customHeight="1" spans="1:10">
      <c r="A66" s="134" t="s">
        <v>344</v>
      </c>
      <c r="B66" s="26" t="s">
        <v>468</v>
      </c>
      <c r="C66" s="26" t="s">
        <v>370</v>
      </c>
      <c r="D66" s="26" t="s">
        <v>371</v>
      </c>
      <c r="E66" s="25" t="s">
        <v>371</v>
      </c>
      <c r="F66" s="26" t="s">
        <v>365</v>
      </c>
      <c r="G66" s="25" t="s">
        <v>484</v>
      </c>
      <c r="H66" s="26" t="s">
        <v>374</v>
      </c>
      <c r="I66" s="26" t="s">
        <v>407</v>
      </c>
      <c r="J66" s="25" t="s">
        <v>485</v>
      </c>
    </row>
    <row r="67" ht="42" customHeight="1" spans="1:10">
      <c r="A67" s="134" t="s">
        <v>344</v>
      </c>
      <c r="B67" s="26" t="s">
        <v>468</v>
      </c>
      <c r="C67" s="26" t="s">
        <v>370</v>
      </c>
      <c r="D67" s="26" t="s">
        <v>425</v>
      </c>
      <c r="E67" s="25" t="s">
        <v>425</v>
      </c>
      <c r="F67" s="26" t="s">
        <v>365</v>
      </c>
      <c r="G67" s="25" t="s">
        <v>434</v>
      </c>
      <c r="H67" s="26" t="s">
        <v>374</v>
      </c>
      <c r="I67" s="26" t="s">
        <v>407</v>
      </c>
      <c r="J67" s="25" t="s">
        <v>485</v>
      </c>
    </row>
    <row r="68" ht="42" customHeight="1" spans="1:10">
      <c r="A68" s="134" t="s">
        <v>344</v>
      </c>
      <c r="B68" s="26" t="s">
        <v>468</v>
      </c>
      <c r="C68" s="26" t="s">
        <v>375</v>
      </c>
      <c r="D68" s="26" t="s">
        <v>376</v>
      </c>
      <c r="E68" s="25" t="s">
        <v>453</v>
      </c>
      <c r="F68" s="26" t="s">
        <v>415</v>
      </c>
      <c r="G68" s="25" t="s">
        <v>379</v>
      </c>
      <c r="H68" s="26" t="s">
        <v>367</v>
      </c>
      <c r="I68" s="26" t="s">
        <v>368</v>
      </c>
      <c r="J68" s="25" t="s">
        <v>486</v>
      </c>
    </row>
    <row r="69" ht="42" customHeight="1" spans="1:10">
      <c r="A69" s="134" t="s">
        <v>344</v>
      </c>
      <c r="B69" s="26" t="s">
        <v>468</v>
      </c>
      <c r="C69" s="26" t="s">
        <v>375</v>
      </c>
      <c r="D69" s="26" t="s">
        <v>376</v>
      </c>
      <c r="E69" s="25" t="s">
        <v>487</v>
      </c>
      <c r="F69" s="26" t="s">
        <v>415</v>
      </c>
      <c r="G69" s="25" t="s">
        <v>379</v>
      </c>
      <c r="H69" s="26" t="s">
        <v>367</v>
      </c>
      <c r="I69" s="26" t="s">
        <v>368</v>
      </c>
      <c r="J69" s="25" t="s">
        <v>486</v>
      </c>
    </row>
    <row r="70" ht="42" customHeight="1" spans="1:10">
      <c r="A70" s="134" t="s">
        <v>344</v>
      </c>
      <c r="B70" s="26" t="s">
        <v>468</v>
      </c>
      <c r="C70" s="26" t="s">
        <v>375</v>
      </c>
      <c r="D70" s="26" t="s">
        <v>376</v>
      </c>
      <c r="E70" s="25" t="s">
        <v>417</v>
      </c>
      <c r="F70" s="26" t="s">
        <v>415</v>
      </c>
      <c r="G70" s="25" t="s">
        <v>379</v>
      </c>
      <c r="H70" s="26" t="s">
        <v>367</v>
      </c>
      <c r="I70" s="26" t="s">
        <v>368</v>
      </c>
      <c r="J70" s="25" t="s">
        <v>486</v>
      </c>
    </row>
    <row r="71" ht="42" customHeight="1" spans="1:10">
      <c r="A71" s="134" t="s">
        <v>348</v>
      </c>
      <c r="B71" s="26" t="s">
        <v>488</v>
      </c>
      <c r="C71" s="26" t="s">
        <v>362</v>
      </c>
      <c r="D71" s="26" t="s">
        <v>389</v>
      </c>
      <c r="E71" s="25" t="s">
        <v>489</v>
      </c>
      <c r="F71" s="26" t="s">
        <v>365</v>
      </c>
      <c r="G71" s="25" t="s">
        <v>490</v>
      </c>
      <c r="H71" s="26" t="s">
        <v>374</v>
      </c>
      <c r="I71" s="26" t="s">
        <v>407</v>
      </c>
      <c r="J71" s="25" t="s">
        <v>491</v>
      </c>
    </row>
    <row r="72" ht="42" customHeight="1" spans="1:10">
      <c r="A72" s="134" t="s">
        <v>348</v>
      </c>
      <c r="B72" s="26" t="s">
        <v>488</v>
      </c>
      <c r="C72" s="26" t="s">
        <v>362</v>
      </c>
      <c r="D72" s="26" t="s">
        <v>404</v>
      </c>
      <c r="E72" s="25" t="s">
        <v>405</v>
      </c>
      <c r="F72" s="26" t="s">
        <v>365</v>
      </c>
      <c r="G72" s="25" t="s">
        <v>424</v>
      </c>
      <c r="H72" s="26" t="s">
        <v>374</v>
      </c>
      <c r="I72" s="26" t="s">
        <v>368</v>
      </c>
      <c r="J72" s="25" t="s">
        <v>491</v>
      </c>
    </row>
    <row r="73" ht="42" customHeight="1" spans="1:10">
      <c r="A73" s="134" t="s">
        <v>348</v>
      </c>
      <c r="B73" s="26" t="s">
        <v>488</v>
      </c>
      <c r="C73" s="26" t="s">
        <v>370</v>
      </c>
      <c r="D73" s="26" t="s">
        <v>408</v>
      </c>
      <c r="E73" s="25" t="s">
        <v>492</v>
      </c>
      <c r="F73" s="26" t="s">
        <v>365</v>
      </c>
      <c r="G73" s="25" t="s">
        <v>492</v>
      </c>
      <c r="H73" s="26" t="s">
        <v>374</v>
      </c>
      <c r="I73" s="26" t="s">
        <v>407</v>
      </c>
      <c r="J73" s="25" t="s">
        <v>491</v>
      </c>
    </row>
    <row r="74" ht="42" customHeight="1" spans="1:10">
      <c r="A74" s="134" t="s">
        <v>348</v>
      </c>
      <c r="B74" s="26" t="s">
        <v>488</v>
      </c>
      <c r="C74" s="26" t="s">
        <v>370</v>
      </c>
      <c r="D74" s="26" t="s">
        <v>425</v>
      </c>
      <c r="E74" s="25" t="s">
        <v>493</v>
      </c>
      <c r="F74" s="26" t="s">
        <v>365</v>
      </c>
      <c r="G74" s="25" t="s">
        <v>366</v>
      </c>
      <c r="H74" s="26" t="s">
        <v>367</v>
      </c>
      <c r="I74" s="26" t="s">
        <v>407</v>
      </c>
      <c r="J74" s="25" t="s">
        <v>491</v>
      </c>
    </row>
    <row r="75" ht="42" customHeight="1" spans="1:10">
      <c r="A75" s="134" t="s">
        <v>348</v>
      </c>
      <c r="B75" s="26" t="s">
        <v>488</v>
      </c>
      <c r="C75" s="26" t="s">
        <v>375</v>
      </c>
      <c r="D75" s="26" t="s">
        <v>376</v>
      </c>
      <c r="E75" s="25" t="s">
        <v>418</v>
      </c>
      <c r="F75" s="26" t="s">
        <v>378</v>
      </c>
      <c r="G75" s="25" t="s">
        <v>379</v>
      </c>
      <c r="H75" s="26" t="s">
        <v>367</v>
      </c>
      <c r="I75" s="26" t="s">
        <v>368</v>
      </c>
      <c r="J75" s="25" t="s">
        <v>491</v>
      </c>
    </row>
    <row r="76" ht="42" customHeight="1" spans="1:10">
      <c r="A76" s="134" t="s">
        <v>348</v>
      </c>
      <c r="B76" s="26" t="s">
        <v>488</v>
      </c>
      <c r="C76" s="26" t="s">
        <v>375</v>
      </c>
      <c r="D76" s="26" t="s">
        <v>376</v>
      </c>
      <c r="E76" s="25" t="s">
        <v>453</v>
      </c>
      <c r="F76" s="26" t="s">
        <v>378</v>
      </c>
      <c r="G76" s="25" t="s">
        <v>379</v>
      </c>
      <c r="H76" s="26" t="s">
        <v>367</v>
      </c>
      <c r="I76" s="26" t="s">
        <v>368</v>
      </c>
      <c r="J76" s="25" t="s">
        <v>491</v>
      </c>
    </row>
    <row r="77" ht="42" customHeight="1" spans="1:10">
      <c r="A77" s="134" t="s">
        <v>321</v>
      </c>
      <c r="B77" s="26" t="s">
        <v>494</v>
      </c>
      <c r="C77" s="26" t="s">
        <v>362</v>
      </c>
      <c r="D77" s="26" t="s">
        <v>363</v>
      </c>
      <c r="E77" s="25" t="s">
        <v>495</v>
      </c>
      <c r="F77" s="26" t="s">
        <v>365</v>
      </c>
      <c r="G77" s="25" t="s">
        <v>366</v>
      </c>
      <c r="H77" s="26" t="s">
        <v>367</v>
      </c>
      <c r="I77" s="26" t="s">
        <v>368</v>
      </c>
      <c r="J77" s="25" t="s">
        <v>496</v>
      </c>
    </row>
    <row r="78" ht="42" customHeight="1" spans="1:10">
      <c r="A78" s="134" t="s">
        <v>321</v>
      </c>
      <c r="B78" s="26" t="s">
        <v>494</v>
      </c>
      <c r="C78" s="26" t="s">
        <v>362</v>
      </c>
      <c r="D78" s="26" t="s">
        <v>389</v>
      </c>
      <c r="E78" s="25" t="s">
        <v>497</v>
      </c>
      <c r="F78" s="26" t="s">
        <v>365</v>
      </c>
      <c r="G78" s="25" t="s">
        <v>366</v>
      </c>
      <c r="H78" s="26" t="s">
        <v>367</v>
      </c>
      <c r="I78" s="26" t="s">
        <v>368</v>
      </c>
      <c r="J78" s="25" t="s">
        <v>496</v>
      </c>
    </row>
    <row r="79" ht="42" customHeight="1" spans="1:10">
      <c r="A79" s="134" t="s">
        <v>321</v>
      </c>
      <c r="B79" s="26" t="s">
        <v>494</v>
      </c>
      <c r="C79" s="26" t="s">
        <v>362</v>
      </c>
      <c r="D79" s="26" t="s">
        <v>404</v>
      </c>
      <c r="E79" s="25" t="s">
        <v>498</v>
      </c>
      <c r="F79" s="26" t="s">
        <v>365</v>
      </c>
      <c r="G79" s="25" t="s">
        <v>424</v>
      </c>
      <c r="H79" s="26" t="s">
        <v>374</v>
      </c>
      <c r="I79" s="26" t="s">
        <v>407</v>
      </c>
      <c r="J79" s="25" t="s">
        <v>496</v>
      </c>
    </row>
    <row r="80" ht="42" customHeight="1" spans="1:10">
      <c r="A80" s="134" t="s">
        <v>321</v>
      </c>
      <c r="B80" s="26" t="s">
        <v>494</v>
      </c>
      <c r="C80" s="26" t="s">
        <v>370</v>
      </c>
      <c r="D80" s="26" t="s">
        <v>408</v>
      </c>
      <c r="E80" s="25" t="s">
        <v>499</v>
      </c>
      <c r="F80" s="26" t="s">
        <v>378</v>
      </c>
      <c r="G80" s="25" t="s">
        <v>435</v>
      </c>
      <c r="H80" s="26" t="s">
        <v>367</v>
      </c>
      <c r="I80" s="26" t="s">
        <v>368</v>
      </c>
      <c r="J80" s="25" t="s">
        <v>496</v>
      </c>
    </row>
    <row r="81" ht="42" customHeight="1" spans="1:10">
      <c r="A81" s="134" t="s">
        <v>321</v>
      </c>
      <c r="B81" s="26" t="s">
        <v>494</v>
      </c>
      <c r="C81" s="26" t="s">
        <v>370</v>
      </c>
      <c r="D81" s="26" t="s">
        <v>371</v>
      </c>
      <c r="E81" s="25" t="s">
        <v>500</v>
      </c>
      <c r="F81" s="26" t="s">
        <v>365</v>
      </c>
      <c r="G81" s="25" t="s">
        <v>366</v>
      </c>
      <c r="H81" s="26" t="s">
        <v>367</v>
      </c>
      <c r="I81" s="26" t="s">
        <v>368</v>
      </c>
      <c r="J81" s="25" t="s">
        <v>496</v>
      </c>
    </row>
    <row r="82" ht="42" customHeight="1" spans="1:10">
      <c r="A82" s="134" t="s">
        <v>321</v>
      </c>
      <c r="B82" s="26" t="s">
        <v>494</v>
      </c>
      <c r="C82" s="26" t="s">
        <v>370</v>
      </c>
      <c r="D82" s="26" t="s">
        <v>425</v>
      </c>
      <c r="E82" s="25" t="s">
        <v>501</v>
      </c>
      <c r="F82" s="26" t="s">
        <v>365</v>
      </c>
      <c r="G82" s="25" t="s">
        <v>502</v>
      </c>
      <c r="H82" s="26" t="s">
        <v>374</v>
      </c>
      <c r="I82" s="26" t="s">
        <v>407</v>
      </c>
      <c r="J82" s="25" t="s">
        <v>496</v>
      </c>
    </row>
    <row r="83" ht="42" customHeight="1" spans="1:10">
      <c r="A83" s="134" t="s">
        <v>321</v>
      </c>
      <c r="B83" s="26" t="s">
        <v>494</v>
      </c>
      <c r="C83" s="26" t="s">
        <v>375</v>
      </c>
      <c r="D83" s="26" t="s">
        <v>376</v>
      </c>
      <c r="E83" s="25" t="s">
        <v>503</v>
      </c>
      <c r="F83" s="26" t="s">
        <v>378</v>
      </c>
      <c r="G83" s="25" t="s">
        <v>435</v>
      </c>
      <c r="H83" s="26" t="s">
        <v>367</v>
      </c>
      <c r="I83" s="26" t="s">
        <v>368</v>
      </c>
      <c r="J83" s="25" t="s">
        <v>496</v>
      </c>
    </row>
  </sheetData>
  <mergeCells count="22">
    <mergeCell ref="A2:J2"/>
    <mergeCell ref="A3:H3"/>
    <mergeCell ref="A7:A9"/>
    <mergeCell ref="A10:A23"/>
    <mergeCell ref="A24:A31"/>
    <mergeCell ref="A32:A38"/>
    <mergeCell ref="A39:A44"/>
    <mergeCell ref="A45:A51"/>
    <mergeCell ref="A52:A56"/>
    <mergeCell ref="A57:A70"/>
    <mergeCell ref="A71:A76"/>
    <mergeCell ref="A77:A83"/>
    <mergeCell ref="B7:B9"/>
    <mergeCell ref="B10:B23"/>
    <mergeCell ref="B24:B31"/>
    <mergeCell ref="B32:B38"/>
    <mergeCell ref="B39:B44"/>
    <mergeCell ref="B45:B51"/>
    <mergeCell ref="B52:B56"/>
    <mergeCell ref="B57:B70"/>
    <mergeCell ref="B71:B76"/>
    <mergeCell ref="B77:B8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人生永远在路上</cp:lastModifiedBy>
  <dcterms:created xsi:type="dcterms:W3CDTF">2026-04-01T07:04:00Z</dcterms:created>
  <dcterms:modified xsi:type="dcterms:W3CDTF">2026-04-01T07:43:18Z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97EB45CFBB914B6CA702053842D604F8</vt:lpwstr>
  </property>
  <property fmtid="{D5CDD505-2E9C-101B-9397-08002B2CF9AE}" pid="3" name="KSOProductBuildVer">
    <vt:lpwstr>2052-11.1.0.10938</vt:lpwstr>
  </property>
</Properties>
</file>