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44525"/>
</workbook>
</file>

<file path=xl/sharedStrings.xml><?xml version="1.0" encoding="utf-8"?>
<sst xmlns="http://schemas.openxmlformats.org/spreadsheetml/2006/main" count="2405" uniqueCount="642">
  <si>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</si>
  <si>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</si>
  <si>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</si>
  <si>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</si>
  <si>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</si>
  <si>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</si>
  <si>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</si>
  <si>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</si>
  <si>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</si>
  <si>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</si>
  <si>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</si>
  <si>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</si>
  <si>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</si>
  <si>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</si>
  <si>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</si>
  <si>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</si>
  <si>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</si>
  <si>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</si>
  <si>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</si>
  <si>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</si>
  <si>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</si>
  <si>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</si>
  <si>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</si>
  <si>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</si>
  <si>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</si>
  <si>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</si>
  <si>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</si>
  <si>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</si>
  <si>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</si>
  <si>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</si>
  <si>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</si>
  <si>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</si>
  <si>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</si>
  <si>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</si>
  <si>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</si>
  <si>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</si>
  <si>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</si>
  <si>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</si>
  <si>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</si>
  <si>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</si>
  <si>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</si>
  <si>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</si>
  <si>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</si>
  <si>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</si>
  <si>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</si>
  <si>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</si>
  <si>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</si>
  <si>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</si>
  <si>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</si>
  <si>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</si>
  <si>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</si>
  <si>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</si>
  <si>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</si>
  <si>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</si>
  <si>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</si>
  <si>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</si>
  <si>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</si>
  <si>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</si>
  <si>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</si>
  <si>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</si>
  <si>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</si>
  <si>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</si>
  <si>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</si>
  <si>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</si>
  <si>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</si>
  <si>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</si>
  <si>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</si>
  <si>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</si>
  <si>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</si>
  <si>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131018</t>
  </si>
  <si>
    <t>昆明市官渡区小板桥社区卫生服务中心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</si>
  <si>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</si>
  <si>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</si>
  <si>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</si>
  <si>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</si>
  <si>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</si>
  <si>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</si>
  <si>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</si>
  <si>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</si>
  <si>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</si>
  <si>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</si>
  <si>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</si>
  <si>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</si>
  <si>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</si>
  <si>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</si>
  <si>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</si>
  <si>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</si>
  <si>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</si>
  <si>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</si>
  <si>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</si>
  <si>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</si>
  <si>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</si>
  <si>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</si>
  <si>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</si>
  <si>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</si>
  <si>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</si>
  <si>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</si>
  <si>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</si>
  <si>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</si>
  <si>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</si>
  <si>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</si>
  <si>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</si>
  <si>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</si>
  <si>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</si>
  <si>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</si>
  <si>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</si>
  <si>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</si>
  <si>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</si>
  <si>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</si>
  <si>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21003</t>
  </si>
  <si>
    <t>基层医疗卫生机构</t>
  </si>
  <si>
    <t>2100301</t>
  </si>
  <si>
    <t>城市社区卫生机构</t>
  </si>
  <si>
    <t>21004</t>
  </si>
  <si>
    <t>公共卫生</t>
  </si>
  <si>
    <t>2100408</t>
  </si>
  <si>
    <t>基本公共卫生服务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</si>
  <si>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</si>
  <si>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</si>
  <si>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</si>
  <si>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</si>
  <si>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</si>
  <si>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</si>
  <si>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</si>
  <si>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</si>
  <si>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</si>
  <si>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</si>
  <si>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</si>
  <si>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</si>
  <si>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</si>
  <si>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</si>
  <si>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</si>
  <si>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</si>
  <si>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</si>
  <si>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</si>
  <si>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</si>
  <si>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</si>
  <si>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</si>
  <si>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</si>
  <si>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</si>
  <si>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</si>
  <si>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</si>
  <si>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</si>
  <si>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</si>
  <si>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</si>
  <si>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</si>
  <si>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</si>
  <si>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</si>
  <si>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</si>
  <si>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</si>
  <si>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</si>
  <si>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</si>
  <si>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</si>
  <si>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</si>
  <si>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</si>
  <si>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</si>
  <si>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</si>
  <si>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</si>
  <si>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</si>
  <si>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</si>
  <si>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</si>
  <si>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</si>
  <si>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</si>
  <si>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</si>
  <si>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</si>
  <si>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</si>
  <si>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</si>
  <si>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</si>
  <si>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</si>
  <si>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2100399</t>
  </si>
  <si>
    <t>其他基层医疗卫生机构支出</t>
  </si>
  <si>
    <t>2100401</t>
  </si>
  <si>
    <t>疾病预防控制机构</t>
  </si>
  <si>
    <t>2100409</t>
  </si>
  <si>
    <t>重大公共卫生服务</t>
  </si>
  <si>
    <t>2100499</t>
  </si>
  <si>
    <t>其他公共卫生支出</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</si>
  <si>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</si>
  <si>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</si>
  <si>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</si>
  <si>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</si>
  <si>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</si>
  <si>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</si>
  <si>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</si>
  <si>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</si>
  <si>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</si>
  <si>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</si>
  <si>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</si>
  <si>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</si>
  <si>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</si>
  <si>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</si>
  <si>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</si>
  <si>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</si>
  <si>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</si>
  <si>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</si>
  <si>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</si>
  <si>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</si>
  <si>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</si>
  <si>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</si>
  <si>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</si>
  <si>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</si>
  <si>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</si>
  <si>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</si>
  <si>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</si>
  <si>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昆明市官渡区卫生健康局</t>
  </si>
  <si>
    <t>530111210000000004460</t>
  </si>
  <si>
    <t>事业人员工资支出</t>
  </si>
  <si>
    <t>30101</t>
  </si>
  <si>
    <t>基本工资</t>
  </si>
  <si>
    <t>30102</t>
  </si>
  <si>
    <t>津贴补贴</t>
  </si>
  <si>
    <t>30103</t>
  </si>
  <si>
    <t>奖金</t>
  </si>
  <si>
    <t>30107</t>
  </si>
  <si>
    <t>绩效工资</t>
  </si>
  <si>
    <t>530111210000000004461</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</si>
  <si>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</si>
  <si>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</si>
  <si>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</si>
  <si>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</si>
  <si>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</si>
  <si>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</si>
  <si>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</si>
  <si>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</si>
  <si>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</si>
  <si>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</si>
  <si>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</si>
  <si>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530111210000000004462</t>
  </si>
  <si>
    <t>30113</t>
  </si>
  <si>
    <t>530111210000000004464</t>
  </si>
  <si>
    <t>公车购置及运维费</t>
  </si>
  <si>
    <t>30231</t>
  </si>
  <si>
    <t>公务用车运行维护费</t>
  </si>
  <si>
    <t>530111210000000004465</t>
  </si>
  <si>
    <t>工会经费</t>
  </si>
  <si>
    <t>30228</t>
  </si>
  <si>
    <t>530111210000000004466</t>
  </si>
  <si>
    <t>一般公用支出</t>
  </si>
  <si>
    <t>30299</t>
  </si>
  <si>
    <t>其他商品和服务支出</t>
  </si>
  <si>
    <t>530111231100001468982</t>
  </si>
  <si>
    <t>事业人员绩效奖励</t>
  </si>
  <si>
    <t>530111231100001468983</t>
  </si>
  <si>
    <t>离退休人员支出</t>
  </si>
  <si>
    <t>30305</t>
  </si>
  <si>
    <t>生活补助</t>
  </si>
  <si>
    <t>530111241100002106323</t>
  </si>
  <si>
    <t>离退休干部走访慰问经费</t>
  </si>
  <si>
    <t>预算05-1表</t>
  </si>
  <si>
    <t>项目分类</t>
  </si>
  <si>
    <t>项目单位</t>
  </si>
  <si>
    <t>经济科目编码</t>
  </si>
  <si>
    <t>经济科目名称</t>
  </si>
  <si>
    <t>本年拨款</t>
  </si>
  <si>
    <t>其中：本次下达</t>
  </si>
  <si>
    <t>事业人员支出工资</t>
  </si>
  <si>
    <t>530111251100003645873</t>
  </si>
  <si>
    <t>医疗支出在编人员经费</t>
  </si>
  <si>
    <t>其他人员支出</t>
  </si>
  <si>
    <t>530111251100003648376</t>
  </si>
  <si>
    <t>医疗支出外聘人员经费</t>
  </si>
  <si>
    <t>30199</t>
  </si>
  <si>
    <t>其他工资福利支出</t>
  </si>
  <si>
    <t>530111261100004943940</t>
  </si>
  <si>
    <t>医疗支出公务用车运行维护经费</t>
  </si>
  <si>
    <t>530111261100004943291</t>
  </si>
  <si>
    <t>医疗支出公务接待经费</t>
  </si>
  <si>
    <t>30217</t>
  </si>
  <si>
    <t>530111261100004943151</t>
  </si>
  <si>
    <t>医疗支出工会经费</t>
  </si>
  <si>
    <t>其他公用支出</t>
  </si>
  <si>
    <t>530111251100003645872</t>
  </si>
  <si>
    <t>医疗支出公用经费</t>
  </si>
  <si>
    <t>30201</t>
  </si>
  <si>
    <t>办公费</t>
  </si>
  <si>
    <t>30204</t>
  </si>
  <si>
    <t>手续费</t>
  </si>
  <si>
    <t>30205</t>
  </si>
  <si>
    <t>水费</t>
  </si>
  <si>
    <t>30206</t>
  </si>
  <si>
    <t>电费</t>
  </si>
  <si>
    <t>30207</t>
  </si>
  <si>
    <t>邮电费</t>
  </si>
  <si>
    <t>30211</t>
  </si>
  <si>
    <t>差旅费</t>
  </si>
  <si>
    <t>30213</t>
  </si>
  <si>
    <t>维修（护）费</t>
  </si>
  <si>
    <t>30216</t>
  </si>
  <si>
    <t>培训费</t>
  </si>
  <si>
    <t>30218</t>
  </si>
  <si>
    <t>专用材料费</t>
  </si>
  <si>
    <t>30226</t>
  </si>
  <si>
    <t>劳务费</t>
  </si>
  <si>
    <t>30227</t>
  </si>
  <si>
    <t>委托业务费</t>
  </si>
  <si>
    <t>专项业务类</t>
  </si>
  <si>
    <t>530111210000000006251</t>
  </si>
  <si>
    <t>非同级财政拨款专项资金</t>
  </si>
  <si>
    <t>530111231100001163048</t>
  </si>
  <si>
    <t>官渡区预防性健康体检区级配套经费</t>
  </si>
  <si>
    <t>530111251100003644502</t>
  </si>
  <si>
    <t>严重精神障碍患者监护人”以奖代补“经费</t>
  </si>
  <si>
    <t>530111251100004183852</t>
  </si>
  <si>
    <t>2025年基本公共卫生服务项目中央补助资金</t>
  </si>
  <si>
    <t>30202</t>
  </si>
  <si>
    <t>印刷费</t>
  </si>
  <si>
    <t>530111251100004328749</t>
  </si>
  <si>
    <t>官渡区紧密型城市医疗集团基层医疗信息化系统资金</t>
  </si>
  <si>
    <t>31007</t>
  </si>
  <si>
    <t>信息网络及软件购置更新</t>
  </si>
  <si>
    <t>530111251100004348718</t>
  </si>
  <si>
    <t>2025年重大公共卫生服务补助资金</t>
  </si>
  <si>
    <t>530111251100004570242</t>
  </si>
  <si>
    <t>2025年基本公共卫生服务项目中央结算补助资金</t>
  </si>
  <si>
    <t>530111251100004694824</t>
  </si>
  <si>
    <t>2025年重大公共卫生服务疟疾补助资金</t>
  </si>
  <si>
    <t>530111261100004943914</t>
  </si>
  <si>
    <t>（政府采购）物业管理服务经费</t>
  </si>
  <si>
    <t>30209</t>
  </si>
  <si>
    <t>物业管理费</t>
  </si>
  <si>
    <t>530111261100004969199</t>
  </si>
  <si>
    <t>提升改造专项资金</t>
  </si>
  <si>
    <t>530111261100004969289</t>
  </si>
  <si>
    <t>党建工作经费</t>
  </si>
  <si>
    <t>530111261100005135920</t>
  </si>
  <si>
    <t>医疗支出官渡区预防性健康体检经费</t>
  </si>
  <si>
    <t>530111261100005252658</t>
  </si>
  <si>
    <t>收支专户非税收入上缴资金</t>
  </si>
  <si>
    <t>民生类</t>
  </si>
  <si>
    <t>530111241100003043606</t>
  </si>
  <si>
    <t>基本公共卫生项目省级补助资金</t>
  </si>
  <si>
    <t>530111251100004427138</t>
  </si>
  <si>
    <t>2025年脱贫人口重点人群和农村低收入人群家庭医生签约服务省级结算补助资金</t>
  </si>
  <si>
    <t>530111251100004446047</t>
  </si>
  <si>
    <t>2025年脱贫人口重点人群和农村低收入人群家庭医生签约服务省级结算补助经费</t>
  </si>
  <si>
    <t>530111251100004446126</t>
  </si>
  <si>
    <t>2025年脱贫人口重点人群和农村低收入人群家庭医生签约服务个人缴费市级补助资金</t>
  </si>
  <si>
    <t>530111251100004570256</t>
  </si>
  <si>
    <t>2025年基本公共卫生服务项目市级补助资金</t>
  </si>
  <si>
    <t>530111261100004970246</t>
  </si>
  <si>
    <t>基本公共卫生服务区级配套补助经费</t>
  </si>
  <si>
    <t>事业发展类</t>
  </si>
  <si>
    <t>530111210000000002167</t>
  </si>
  <si>
    <t>一般设备购置经费</t>
  </si>
  <si>
    <t>31002</t>
  </si>
  <si>
    <t>办公设备购置</t>
  </si>
  <si>
    <t>530111210000000002425</t>
  </si>
  <si>
    <t>专用设备购置经费</t>
  </si>
  <si>
    <t>31003</t>
  </si>
  <si>
    <t>专用设备购置</t>
  </si>
  <si>
    <t>530111251100004623117</t>
  </si>
  <si>
    <t>2025年第二批医疗卫生事业高质量发展三年行动计划资金</t>
  </si>
  <si>
    <t>530111251100004644408</t>
  </si>
  <si>
    <t>2025年第二批医疗卫生事业高质量发展三年行动计划经费</t>
  </si>
  <si>
    <t>530111251100004699190</t>
  </si>
  <si>
    <t>2025年省对下扩大国家免疫规划补助资金</t>
  </si>
  <si>
    <t>530111261100004943901</t>
  </si>
  <si>
    <t>（政府采购）印刷服务经费</t>
  </si>
  <si>
    <t>530111261100004960054</t>
  </si>
  <si>
    <t>其他交通工具购置经费</t>
  </si>
  <si>
    <t>31019</t>
  </si>
  <si>
    <t>其他交通工具购置</t>
  </si>
  <si>
    <t>预算05-2表</t>
  </si>
  <si>
    <t>项目年度绩效目标</t>
  </si>
  <si>
    <t>一级指标</t>
  </si>
  <si>
    <t>二级指标</t>
  </si>
  <si>
    <t>三级指标</t>
  </si>
  <si>
    <t>指标性质</t>
  </si>
  <si>
    <t>指标值</t>
  </si>
  <si>
    <t>度量单位</t>
  </si>
  <si>
    <t>指标属性</t>
  </si>
  <si>
    <t>指标内容</t>
  </si>
  <si>
    <t>按流程完成官渡区紧密型城市医疗集团基层医疗信息化系统建设，各项满意度指标达到90%以上。不断提高医疗卫生工作的效率和质量，确保网络数据的安全，提升中心信息化水平，优化医疗服务流程。</t>
  </si>
  <si>
    <t>产出指标</t>
  </si>
  <si>
    <t>数量指标</t>
  </si>
  <si>
    <t>单位信息网络更新改造次数</t>
  </si>
  <si>
    <t>=</t>
  </si>
  <si>
    <t>1.00</t>
  </si>
  <si>
    <t>项</t>
  </si>
  <si>
    <t>定量指标</t>
  </si>
  <si>
    <t>反映机房装修改造数完成情况。考察机房装修改造数是否完成1项。</t>
  </si>
  <si>
    <t>时效指标</t>
  </si>
  <si>
    <t>项目完成及时率</t>
  </si>
  <si>
    <t>100</t>
  </si>
  <si>
    <t>%</t>
  </si>
  <si>
    <t>反映信息化基础设施建设项目完成时间。考察信息化基础设施建设项目是否按时完成。信息化基础设施建设项目</t>
  </si>
  <si>
    <t>效益指标</t>
  </si>
  <si>
    <t>可持续影响</t>
  </si>
  <si>
    <t>信息化基础设施使用年限</t>
  </si>
  <si>
    <t>年</t>
  </si>
  <si>
    <t>反映信息化基础设施 。考察信息化基础设施使用年限是否达标。</t>
  </si>
  <si>
    <t>满意度指标</t>
  </si>
  <si>
    <t>服务对象满意度</t>
  </si>
  <si>
    <t>使用人员满意度</t>
  </si>
  <si>
    <t>&gt;=</t>
  </si>
  <si>
    <t>90</t>
  </si>
  <si>
    <t>反映使用人对信息化基础设施建设项目的整体满意情况。
使用人满意度=（使用人对信息化基础设施建设项目的满意的人数/问卷调查人数）*100%。考察信息化基础设施建设项目的满意率。</t>
  </si>
  <si>
    <t>单位职工满意度</t>
  </si>
  <si>
    <t>反映单位职工对信息化基础设施建设项目的整体满意情况。
单位职工满意度=（单位职工对信息化基础设施建设项目的满意的人数/问卷调查人数）*100%。考察信息化基础设施建设项目的满意率。</t>
  </si>
  <si>
    <t>根据单位职责职能及医疗卫生事业发展需求，更好地为患者提供优质、高效、快捷的医疗卫生服务及对社会公众的医疗卫生宣传教育活动。促进医疗卫生事业建设。经审批，2025年完成印刷服务，每季度金额按实际工作完成。</t>
  </si>
  <si>
    <t>印刷服务数量</t>
  </si>
  <si>
    <t>批</t>
  </si>
  <si>
    <t>反映印刷服务数量完成情况。考察印刷服务数量是否完成1批。</t>
  </si>
  <si>
    <t>质量指标</t>
  </si>
  <si>
    <t>验收通过率</t>
  </si>
  <si>
    <t>反映印刷品的质量情况。
验收通过率=（通过验收的印刷品数量/印刷品总数量）*100%。考察验收通过率。</t>
  </si>
  <si>
    <t>印刷品利用率</t>
  </si>
  <si>
    <t>反映印刷品利用情况。
印刷品利用率=（投入使用印刷品数/印刷品总数）*100%。考察印刷品利用率。</t>
  </si>
  <si>
    <t>反映印刷服务完成时间。考察印刷服务项目是否按时完成。</t>
  </si>
  <si>
    <t>印刷品使用年限</t>
  </si>
  <si>
    <t>反映新投入印刷品使用情况。考察印刷品使用年限是否达1年。</t>
  </si>
  <si>
    <t>反映使用人对印刷品的整体满意情况。
使用人员满意度=（使用人对印刷品满意的人数/问卷调查人数）*100%。考察使用人对印刷品的满意率。</t>
  </si>
  <si>
    <t>患者满意度</t>
  </si>
  <si>
    <t>反映患者对印刷品的整体满意情况。
患者满意度=（患者对印刷品满意的人数/问卷调查人数）*100%。考察患者对印刷品的满意率。</t>
  </si>
  <si>
    <t>职工满意度</t>
  </si>
  <si>
    <t>反映职工对印刷品的整体满意情况。
职工满意度=（职工对印刷品满意的人数/问卷调查人数）*100%。考察职工对印刷品的满意率。</t>
  </si>
  <si>
    <t>由于我中心房屋使用年限久远，部分房屋结构老化，为了确保房屋结构安全，通过定期修缮和维护，延长房屋的使用寿命，避免因房屋问题导致潜在风险，保障我单位提供更加整洁、文明、安全、舒适的就医环境，为辖区患者提供优质、高效、快捷的医疗卫生服务。</t>
  </si>
  <si>
    <t>主体工程完成率</t>
  </si>
  <si>
    <t xml:space="preserve">反映工程完成情况。
</t>
  </si>
  <si>
    <t>竣工验收合格率</t>
  </si>
  <si>
    <t>反映项目验收情况。
竣工验收合格率=（验收合格单元工程数量/完工单元工程总数）×100%。</t>
  </si>
  <si>
    <t>社会效益</t>
  </si>
  <si>
    <t>综合使用率</t>
  </si>
  <si>
    <t xml:space="preserve">反映设施建成后的利用、使用的情况。
</t>
  </si>
  <si>
    <t>受益人群覆盖率</t>
  </si>
  <si>
    <t>95</t>
  </si>
  <si>
    <t xml:space="preserve">反映项目设计受益人群或地区的实现情况。
</t>
  </si>
  <si>
    <t>使用年限</t>
  </si>
  <si>
    <t>通过工程设计使用年限反映可持续的效果。</t>
  </si>
  <si>
    <t>受益人群满意度</t>
  </si>
  <si>
    <t>调查人群中对设施建设或设施运行的满意度。
受益人群覆盖率=（调查人群中对设施建设或设施运行的人数/问卷调查人数）*100%</t>
  </si>
  <si>
    <t>保质保量完成2025年各项专项工作任务，确保各项非同级财政拨款专项资金使用及时、规范。</t>
  </si>
  <si>
    <t>&lt;=</t>
  </si>
  <si>
    <t>反映各项非同级财政拨款专项资金收入情况，考察是否应收尽收、及时入帐。</t>
  </si>
  <si>
    <t>非同级财政拨款专项资金考核达标率</t>
  </si>
  <si>
    <t>反映各项专项工作考核情况，考察是否保质保量完成各项专项工作任务。</t>
  </si>
  <si>
    <t>专款专用</t>
  </si>
  <si>
    <t>反映各项非同级财政拨款专项资金专款专用情况，考察各项非同级财政拨款专项资金是否做到专款专用。</t>
  </si>
  <si>
    <t>完成时间</t>
  </si>
  <si>
    <t>反映各项非同级财政拨款专项资金完成的时间。 考察各专项工作是否按时完成。</t>
  </si>
  <si>
    <t xml:space="preserve">医疗卫生事业持续发展期限 </t>
  </si>
  <si>
    <t>反映医疗卫生事业持续发展期限 。考察是否规范使用各项同非同级财政拨款专项资金保障医疗卫生工作建设及发展。</t>
  </si>
  <si>
    <t>反映服务对象对各专项工作的整体满意情况。
服务对象满意度=（服务对象对各专项工作满意的人数/问卷调查人数）*100%。考察是否规范使用各项非同级财政拨款专项资金保障医疗卫生工作建设、发展及各项非同级财政拨款专项资金使用的效果。</t>
  </si>
  <si>
    <t xml:space="preserve">社会公众满意度 </t>
  </si>
  <si>
    <t xml:space="preserve"> 反映社会公众对各专项工作的整体满意情况。
社会公众满意度=（社会公众对各专项工作满意的人数/问卷调查人数）*100%。考察是否规范使用各项非同级财政拨款专项资金保障医疗卫生工作建设、发展及各项非同级财政拨款专项资金使用的效果。</t>
  </si>
  <si>
    <t>反映使用人员对各专项工作的整体满意情况。
使用人员满意度=（使用人员对各专项工作满意的人数/问卷调查人数）*100%。考察是否规范使用各项非同级财政拨款专项资金保障医疗卫生工作建设、发展及各项非同级财政拨款专项资金使用的效果。</t>
  </si>
  <si>
    <t>第一季度:规范开展预防性健康体检工作，办理健康证，登记健康证办理数量及类型，并定期报送。第二季度：规范开展预防性健康体检工作，办理健康证，登记健康证办理数量及类型，并定期报送。第三季度：规范开展预防性健康体检工作，办理健康证，登记健康证办理数量及类型，并定期报送。第四季度：规范开展预防性健康体检工作，办理健康证，登记健康证办理数量及类型，并定期报送。</t>
  </si>
  <si>
    <t>从业人员预防性健康体检人数</t>
  </si>
  <si>
    <t>26000</t>
  </si>
  <si>
    <t>个</t>
  </si>
  <si>
    <t>反映从业人员预防性健康体检中心设立情况，考察是否设立从业人员预防性健康体检中心。</t>
  </si>
  <si>
    <t>反映官渡区预防性健康体检区级配套经费使用完成时间。考察官渡区预防性健康体检区级配套经费使用是否按时完成。</t>
  </si>
  <si>
    <t>传染性疾病筛查率</t>
  </si>
  <si>
    <t>反映从业人员预防性健康体检传染性疾病筛查情况 。考察传染性疾病筛查率。</t>
  </si>
  <si>
    <t>从业人员预防性健康体检项目持续实施</t>
  </si>
  <si>
    <t>反映从业人员预防性健康体检项目持续实施情况 。考察是否规范使用官渡区预防性健康体检区级配套经费，保障从业人员预防性健康体检项目持续实施。</t>
  </si>
  <si>
    <t>80</t>
  </si>
  <si>
    <t>反映服务对象对从业人员预防性健康体检项目的整体满意情况。服务对象满意度=（服务对象对业人员预防性健康体检项目的满意的人数/问卷调查人数）*100%。考察服务对象对从业人员预防性健康体检项目的满意率。
服务对象满意度=（服务对象对业人员预防性健康体检项目的满意的人数/问卷调查人数）*100%。考察服务对象对从业人员预防性健康体检满意率。</t>
  </si>
  <si>
    <t>社会公众满意度</t>
  </si>
  <si>
    <t>反映社会公众对从业人员预防性健康体检项目的整体满意情况。社会公众满意度=（社会公众对业人员预防性健康体检项目的满意的人数/问卷调查人数）*100%。
考察社会公众对从业人员预防性健康体检项目的满意率。</t>
  </si>
  <si>
    <t>保障国家基本公共卫生服务项目顺利开展。统筹安排并使用好2025年基本公共卫生服务项目区级补助资金，保质保量完成基本公共卫生各项工作任务。2025年每季度基本公共卫生服务项目工作按单位实际情况完成。</t>
  </si>
  <si>
    <t>服务人口数</t>
  </si>
  <si>
    <t>235273</t>
  </si>
  <si>
    <t>人</t>
  </si>
  <si>
    <t>反映对所有服务人口执行国家基本公共卫生服务项目，考察是否对所有服务人口开展基本公共卫生服务项目。</t>
  </si>
  <si>
    <t>基本公共卫生服务项目考核达标率</t>
  </si>
  <si>
    <t>反映基本公共卫生服务项目考核情况，考察是否保质保量完成基本公共卫生各项工作任务。</t>
  </si>
  <si>
    <t>反映基本公共卫生服务项目区级补助资金使用完成时间。考察基本公共卫生服务项目区级补助资金使用是否按时完成。</t>
  </si>
  <si>
    <t>基本公共卫生服务项目知晓率</t>
  </si>
  <si>
    <t>反映基本公共卫生服务项目知晓情况。考察基本公共卫生服务项目知晓率。</t>
  </si>
  <si>
    <t>基本公共卫生服务项目持续实施</t>
  </si>
  <si>
    <t>反映基本公共卫生服务项目在基层持续实施情况 。考察是否规范使用基本公共卫生服务项目区级补助资金，保障基本公共卫生服务项目持续实施。</t>
  </si>
  <si>
    <t>反映服务对象对基本公共卫生服务项目的整体满意情况。
服务对象满意度=（服务对象对基本公共卫生服务项目的满意的人数/问卷调查人数）*100%。考察服务对象对基本公共卫生服务项目的满意率。</t>
  </si>
  <si>
    <t>反映社会公众对基本公共卫生服务项目的整体满意情况。
社会公众满意度=（社会公众对基本公共卫生服务项目的满意的人数/问卷调查人数）*100%。考察社会公众对基本公共卫生服务项目的满意率。</t>
  </si>
  <si>
    <t>按照严重精神障碍患者管理工作规范做好各项管理工作，各项管理指标达到国家要求，严防严重精神障碍患者肇事肇祸事件发生。</t>
  </si>
  <si>
    <t>严重精神障碍患者报告患病例数</t>
  </si>
  <si>
    <t>16</t>
  </si>
  <si>
    <t>‰</t>
  </si>
  <si>
    <t>定性指标</t>
  </si>
  <si>
    <t>严重精神障碍患者报告患病率</t>
  </si>
  <si>
    <t>严重精神障碍患者服药率</t>
  </si>
  <si>
    <t>患者规范管理率</t>
  </si>
  <si>
    <t>通过管理严重精神障碍患者,减少了肇事肇祸事件的发生,维护了社会稳定,保障了我区经济可持续性发展.</t>
  </si>
  <si>
    <t>有效提升</t>
  </si>
  <si>
    <t>考察患者管理情况</t>
  </si>
  <si>
    <t>服务对象对此项目工作80%满意</t>
  </si>
  <si>
    <t>根据单位职责职能及医疗卫生事业发展需求，改善我单位专用设备条件，更好地为患者提供优质、高效、快捷的医疗卫生服务，促进医疗卫生事业建设。第一季度，做好专用设备采购前期准备工作。第二季度，经审批，完成购置专用设备。第三季度，使用并评估新增专用设备使用的效率和效果 。第四季度，使用并评估新增专用设备使用的效率和效果。</t>
  </si>
  <si>
    <t>购置设备数量</t>
  </si>
  <si>
    <t>台（套）</t>
  </si>
  <si>
    <t>反映购置数量完成情况。考察专用设备购置数量是否完成18台。</t>
  </si>
  <si>
    <t>反映专用设备购置的质量情况。
验收通过率=（通过验收的专用设备购置数量/专用设备购置总数量）*100%。考察专用设备购置验收通过率。</t>
  </si>
  <si>
    <t>设备利用率</t>
  </si>
  <si>
    <t>反映专用设备利用情况。
设备利用率=（投入使用专用设备数/购置专用设备总数）*100%。考察专用设备购置利用率。</t>
  </si>
  <si>
    <t>反映专用设备购置完成时间。考察专用设备购置是否按时完成。</t>
  </si>
  <si>
    <t>设备使用年限</t>
  </si>
  <si>
    <t>反映新购置专用设备使用年限情况。考察新购置专用设备使用年限是否达五年及以上。</t>
  </si>
  <si>
    <t>反映使用人对购置的专用设备整体满意情况。
使用人员满意度=（使用人对购置的专用设备满意的人数/问卷调查人数）*100%。考察使用人对购置专用设备的满意率。</t>
  </si>
  <si>
    <t>反映患者对购置的专用设备的整体满意情况。
患者满意度=（患者对购置的专用设备满意的人数/问卷调查人数）*100%。考察患者对购置的专用设备的满意率。</t>
  </si>
  <si>
    <t>反映职工对购置的专用设备整体满意情况。
职工满意度=（职工对购置的专用设备满意的人数/问卷调查人数）*100%。考察职工对购置的专用设备的满意率。</t>
  </si>
  <si>
    <t>切实把党的领导融入公立医院治理各环节，把党的建设贯穿公立医院改革发展全过程，进一步健全完善公立医院党的领导体制机制，抓好思想政治工作和医德医风建设，把公立医院党的建设与业务工作相融合，加强公立医院领导班子、干部队伍和人才队伍建设，努力建设医疗质量好、医务人员服务好、医德医风好、患者放心、人民满意的公立医院，为推进公立医院改革发展、健全现代医院管理制度、加快健康官渡建设提供有力保证。</t>
  </si>
  <si>
    <t>设备购置数量</t>
  </si>
  <si>
    <t>辆</t>
  </si>
  <si>
    <t>反映购置数量完成情况。考察专用设备购置数量是否完成15台。</t>
  </si>
  <si>
    <t>100%</t>
  </si>
  <si>
    <t>根据单位职责职能及医疗卫生事业发展需求，改善我单位一般设备条件，更好地为患者提供优质、高效、快捷的医疗卫生服务，促进医疗卫生事业建设。第一季度，做好一般设备采购前期准备工作。第二季度，经审批，完成购置一般设备。第三季度，使用并评估新增一般设备使用的效率和效果 。第四季度，使用并评估新增一般设备的使用效率和效果。</t>
  </si>
  <si>
    <t>反映一般设备购置数量完成情况。考察一般设备购置数量是否完成115台。</t>
  </si>
  <si>
    <t>反映一般设备购置的质量情况。
验收通过率=（通过验收的一般设备购置数量/一般设备购置总数量）*100%。考察一般设备购置验收通过率。</t>
  </si>
  <si>
    <t>反映一般设备利用情况。
设备利用率=（投入使用一般设备数/一般设备购置总数）*100%。考察一般设备购置利用率。</t>
  </si>
  <si>
    <t>反映一般设备购置完成时间。考察一般设备购置是否按时完成。</t>
  </si>
  <si>
    <t>反映新购置一般设备使用年限情况。考察新购置一般设备使用年限是否达五年及以上。</t>
  </si>
  <si>
    <t>反映使用人对购置的一般设备整体满意情况。
使用人员满意度=（对购置的一般设备满意的人数/问卷调查人数）*100%。考察使用人对购置的一般设备的满意率。</t>
  </si>
  <si>
    <t>反映患者对购置的一般设备整体满意情况。
患者满意度=（患者对购置的一般设备满意的人数/问卷调查人数）*100%。考察患者对购置的一般设备的满意率。</t>
  </si>
  <si>
    <t>反映职工对购置的一般设备整体满意情况。
职工满意度=（职工对购置的一般设备满意的人数/问卷调查人数）*100%。考察职工对购置的一般设备的满意率。</t>
  </si>
  <si>
    <t>党建工作有效提升</t>
  </si>
  <si>
    <t>考察当年党建工作的完成情况</t>
  </si>
  <si>
    <t>完成时限</t>
  </si>
  <si>
    <t>考察当年完成时间</t>
  </si>
  <si>
    <t>党员培训后素质</t>
  </si>
  <si>
    <t>逐步提高</t>
  </si>
  <si>
    <t>省、市、区委组织部文件</t>
  </si>
  <si>
    <t>服务医院患者满意度</t>
  </si>
  <si>
    <t>服务医院患者满意度达到80%以上</t>
  </si>
  <si>
    <t>85</t>
  </si>
  <si>
    <t>收支专户非税收入上缴</t>
  </si>
  <si>
    <t>上缴率</t>
  </si>
  <si>
    <t>上缴利息</t>
  </si>
  <si>
    <t>完善党支部党建工作体系和党建工作经费保障制度</t>
  </si>
  <si>
    <t>符合可持续发展要求</t>
  </si>
  <si>
    <t>中长期</t>
  </si>
  <si>
    <t>95%</t>
  </si>
  <si>
    <t>元</t>
  </si>
  <si>
    <t>2025年经审批完成物业管理服务，一季度进行市场询价调研。二季度按照采购流程进行政府招标采购。三季度分析评估物业管理服务的效率和效果，保障我单位提供更加整洁、文明、安全、舒适的就医环境。为患者提供更加高效优质的服务，提高患者就医满意度。四季度分析评估物业管理服务的效率和效果，保障我单位提供更加整洁、文明、安全、舒适的就医环境。为患者提供更加高效优质的服务，提高患者就医满意度。</t>
  </si>
  <si>
    <t>安保执守时间</t>
  </si>
  <si>
    <t>24</t>
  </si>
  <si>
    <t>小时</t>
  </si>
  <si>
    <t>反映安保执守时间的情况。考察安保执守时间是否每天24小时执守。</t>
  </si>
  <si>
    <t>卫生保洁合格率</t>
  </si>
  <si>
    <t>反映卫生保洁检查验收合格的情况。考察卫生保洁检查验收合格率。</t>
  </si>
  <si>
    <t>物管人员在岗率</t>
  </si>
  <si>
    <t>反映安保、消防服务等物管人员在岗的情况。考察物管人员在岗率。</t>
  </si>
  <si>
    <t>反映物业管理工作完成的时间。 考察物业管理工作是否按时完成。</t>
  </si>
  <si>
    <t>物业服务需求保障程度</t>
  </si>
  <si>
    <t>反映绿化、安保、安防、保洁等服务满足委托单位的程度。考察物业管理工作保障情况 。</t>
  </si>
  <si>
    <t>反映服务对象对物业管理服务工作的整体满意情况。
受益对象满意度=（服务对象对物业管理服务工作满意的人数/问卷调查人数）*100%。考察服务对象对物业管理服务工作满意率。</t>
  </si>
  <si>
    <t>反映单位职工对物业管理服务工作的整体满意情况。
单位职工满意度=（单位职工对物业管理服务工作满意的人数/问卷调查人数）*100%。考察职工对物业管理服务工作满意率。</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</si>
  <si>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</si>
  <si>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</si>
  <si>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</si>
  <si>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</si>
  <si>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</si>
  <si>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</si>
  <si>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</si>
  <si>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</si>
  <si>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</si>
  <si>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</si>
  <si>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</si>
  <si>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</si>
  <si>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</si>
  <si>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</si>
  <si>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</si>
  <si>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高拍仪</t>
  </si>
  <si>
    <t>32孔离心机</t>
  </si>
  <si>
    <t>临床检验设备</t>
  </si>
  <si>
    <t>6孔离心机</t>
  </si>
  <si>
    <t>恒温水浴箱</t>
  </si>
  <si>
    <t>普通光学显微镜</t>
  </si>
  <si>
    <t>全自动凝血仪</t>
  </si>
  <si>
    <t>幽门螺杆菌（Hp)测试仪</t>
  </si>
  <si>
    <t>高频电刀</t>
  </si>
  <si>
    <t>手术室设备及附件</t>
  </si>
  <si>
    <t>污水处理系统</t>
  </si>
  <si>
    <t>水质污染防治设备</t>
  </si>
  <si>
    <t>DR</t>
  </si>
  <si>
    <t>医用 X 线诊断设备</t>
  </si>
  <si>
    <t>口腔CT</t>
  </si>
  <si>
    <t>手持式口腔X线机及成像系统</t>
  </si>
  <si>
    <t>彩色超声</t>
  </si>
  <si>
    <t>医用超声波仪器及设备</t>
  </si>
  <si>
    <t>全自动生化分析仪</t>
  </si>
  <si>
    <t>医用激光仪器及设备</t>
  </si>
  <si>
    <t>车辆加油保险</t>
  </si>
  <si>
    <t>车辆加油、添加燃料服务</t>
  </si>
  <si>
    <t>车辆维修和保养服务</t>
  </si>
  <si>
    <t>机动车保险服务经费</t>
  </si>
  <si>
    <t>机动车保险服务</t>
  </si>
  <si>
    <t>检验试剂</t>
  </si>
  <si>
    <t>病人医用试剂</t>
  </si>
  <si>
    <t>复印纸</t>
  </si>
  <si>
    <t>医用耗材</t>
  </si>
  <si>
    <t>其他医药品</t>
  </si>
  <si>
    <t>中药饮片</t>
  </si>
  <si>
    <t>植物类饮片</t>
  </si>
  <si>
    <t>官渡区紧密型城市医疗集团基层医疗信息化系统</t>
  </si>
  <si>
    <t>应用软件</t>
  </si>
  <si>
    <t>印刷服务经费</t>
  </si>
  <si>
    <t>单证印刷服务</t>
  </si>
  <si>
    <t>物业管理服务</t>
  </si>
  <si>
    <t>电动两轮车</t>
  </si>
  <si>
    <t>房屋装修改造经费</t>
  </si>
  <si>
    <t>其他建筑物、构筑物修缮</t>
  </si>
  <si>
    <t>医疗支出官渡区从业人员预防性健康体检经费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</si>
  <si>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</si>
  <si>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</si>
  <si>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</si>
  <si>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</si>
  <si>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</si>
  <si>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</si>
  <si>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</si>
  <si>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</si>
  <si>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</si>
  <si>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</si>
  <si>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</si>
  <si>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磨憨经济合作区</t>
  </si>
  <si>
    <t>预算09-2表</t>
  </si>
  <si>
    <t xml:space="preserve">预算10表
</t>
  </si>
  <si>
    <t>资产类别</t>
  </si>
  <si>
    <t>资产分类代码.名称</t>
  </si>
  <si>
    <t>资产名称</t>
  </si>
  <si>
    <t>计量单位</t>
  </si>
  <si>
    <t>财政部门批复数（元）</t>
  </si>
  <si>
    <t>单价</t>
  </si>
  <si>
    <t>金额</t>
  </si>
  <si>
    <t>设备</t>
  </si>
  <si>
    <t>A02021120 高拍仪</t>
  </si>
  <si>
    <t>A02030801 电动两轮车</t>
  </si>
  <si>
    <t>A02320500 医用超声波仪器及设备</t>
  </si>
  <si>
    <t>A02320600 医用激光仪器及设备</t>
  </si>
  <si>
    <t>A02321200 医用X线诊断设备</t>
  </si>
  <si>
    <t>A02321900 临床检验设备</t>
  </si>
  <si>
    <t xml:space="preserve"> 幽门螺杆菌（Hp)测试仪</t>
  </si>
  <si>
    <t>A02322400 手术室设备及附件</t>
  </si>
  <si>
    <t>A02360200 水质污染防治设备</t>
  </si>
  <si>
    <t>预算11表</t>
  </si>
  <si>
    <t>上级补助</t>
  </si>
  <si>
    <t>预算12表</t>
  </si>
  <si>
    <t>项目级次</t>
  </si>
  <si>
    <t>2026年</t>
  </si>
  <si>
    <t>2027年</t>
  </si>
  <si>
    <t>2028年</t>
  </si>
  <si>
    <t>311 专项业务类</t>
  </si>
  <si>
    <t>本级</t>
  </si>
  <si>
    <t>312 民生类</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</si>
</sst>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41" formatCode="_ * #,##0_ ;_ * \-#,##0_ ;_ * &quot;-&quot;_ ;_ @_ "/>
    <numFmt numFmtId="176" formatCode="hh:mm:ss"/>
    <numFmt numFmtId="177" formatCode="yyyy\-mm\-dd\ hh:mm:ss"/>
    <numFmt numFmtId="178" formatCode="#,##0;\-#,##0;;@"/>
    <numFmt numFmtId="43" formatCode="_ * #,##0.00_ ;_ * \-#,##0.00_ ;_ * &quot;-&quot;??_ ;_ @_ "/>
    <numFmt numFmtId="179" formatCode="yyyy\-mm\-dd"/>
    <numFmt numFmtId="180" formatCode="#,##0.00;\-#,##0.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b/>
      <sz val="23"/>
      <color rgb="FF000000"/>
      <name val="宋体"/>
      <charset val="134"/>
    </font>
    <font>
      <sz val="9"/>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rgb="FF9C6500"/>
      <name val="宋体"/>
      <charset val="0"/>
      <scheme val="minor"/>
    </font>
    <font>
      <b/>
      <sz val="15"/>
      <color theme="3"/>
      <name val="宋体"/>
      <charset val="134"/>
      <scheme val="minor"/>
    </font>
    <font>
      <sz val="11"/>
      <color rgb="FF9C0006"/>
      <name val="宋体"/>
      <charset val="0"/>
      <scheme val="minor"/>
    </font>
    <font>
      <sz val="9"/>
      <name val="宋体"/>
      <charset val="134"/>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rgb="FFFA7D00"/>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8"/>
        <bgColor indexed="64"/>
      </patternFill>
    </fill>
    <fill>
      <patternFill patternType="solid">
        <fgColor theme="6"/>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32" fillId="15" borderId="0" applyNumberFormat="0" applyBorder="0" applyAlignment="0" applyProtection="0">
      <alignment vertical="center"/>
    </xf>
    <xf numFmtId="0" fontId="29" fillId="7"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22" fillId="0" borderId="1">
      <alignment horizontal="right" vertical="center"/>
    </xf>
    <xf numFmtId="0" fontId="32" fillId="10" borderId="0" applyNumberFormat="0" applyBorder="0" applyAlignment="0" applyProtection="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31" fillId="19"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179" fontId="22" fillId="0" borderId="1">
      <alignment horizontal="right" vertical="center"/>
    </xf>
    <xf numFmtId="0" fontId="36" fillId="0" borderId="0" applyNumberFormat="0" applyFill="0" applyBorder="0" applyAlignment="0" applyProtection="0">
      <alignment vertical="center"/>
    </xf>
    <xf numFmtId="0" fontId="0" fillId="4" borderId="15" applyNumberFormat="0" applyFont="0" applyAlignment="0" applyProtection="0">
      <alignment vertical="center"/>
    </xf>
    <xf numFmtId="0" fontId="31" fillId="24" borderId="0" applyNumberFormat="0" applyBorder="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0" fillId="0" borderId="14" applyNumberFormat="0" applyFill="0" applyAlignment="0" applyProtection="0">
      <alignment vertical="center"/>
    </xf>
    <xf numFmtId="0" fontId="27" fillId="0" borderId="14" applyNumberFormat="0" applyFill="0" applyAlignment="0" applyProtection="0">
      <alignment vertical="center"/>
    </xf>
    <xf numFmtId="0" fontId="31" fillId="27" borderId="0" applyNumberFormat="0" applyBorder="0" applyAlignment="0" applyProtection="0">
      <alignment vertical="center"/>
    </xf>
    <xf numFmtId="0" fontId="24" fillId="0" borderId="17" applyNumberFormat="0" applyFill="0" applyAlignment="0" applyProtection="0">
      <alignment vertical="center"/>
    </xf>
    <xf numFmtId="0" fontId="31" fillId="26" borderId="0" applyNumberFormat="0" applyBorder="0" applyAlignment="0" applyProtection="0">
      <alignment vertical="center"/>
    </xf>
    <xf numFmtId="0" fontId="23" fillId="6" borderId="16" applyNumberFormat="0" applyAlignment="0" applyProtection="0">
      <alignment vertical="center"/>
    </xf>
    <xf numFmtId="0" fontId="30" fillId="6" borderId="18" applyNumberFormat="0" applyAlignment="0" applyProtection="0">
      <alignment vertical="center"/>
    </xf>
    <xf numFmtId="0" fontId="33" fillId="16" borderId="19" applyNumberFormat="0" applyAlignment="0" applyProtection="0">
      <alignment vertical="center"/>
    </xf>
    <xf numFmtId="0" fontId="32" fillId="21" borderId="0" applyNumberFormat="0" applyBorder="0" applyAlignment="0" applyProtection="0">
      <alignment vertical="center"/>
    </xf>
    <xf numFmtId="0" fontId="31" fillId="9" borderId="0" applyNumberFormat="0" applyBorder="0" applyAlignment="0" applyProtection="0">
      <alignment vertical="center"/>
    </xf>
    <xf numFmtId="0" fontId="34" fillId="0" borderId="20" applyNumberFormat="0" applyFill="0" applyAlignment="0" applyProtection="0">
      <alignment vertical="center"/>
    </xf>
    <xf numFmtId="0" fontId="38" fillId="0" borderId="21" applyNumberFormat="0" applyFill="0" applyAlignment="0" applyProtection="0">
      <alignment vertical="center"/>
    </xf>
    <xf numFmtId="0" fontId="37" fillId="28" borderId="0" applyNumberFormat="0" applyBorder="0" applyAlignment="0" applyProtection="0">
      <alignment vertical="center"/>
    </xf>
    <xf numFmtId="0" fontId="19" fillId="3" borderId="0" applyNumberFormat="0" applyBorder="0" applyAlignment="0" applyProtection="0">
      <alignment vertical="center"/>
    </xf>
    <xf numFmtId="10" fontId="22" fillId="0" borderId="1">
      <alignment horizontal="right" vertical="center"/>
    </xf>
    <xf numFmtId="0" fontId="32" fillId="18" borderId="0" applyNumberFormat="0" applyBorder="0" applyAlignment="0" applyProtection="0">
      <alignment vertical="center"/>
    </xf>
    <xf numFmtId="0" fontId="31" fillId="30" borderId="0" applyNumberFormat="0" applyBorder="0" applyAlignment="0" applyProtection="0">
      <alignment vertical="center"/>
    </xf>
    <xf numFmtId="0" fontId="32" fillId="29"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2" fillId="14" borderId="0" applyNumberFormat="0" applyBorder="0" applyAlignment="0" applyProtection="0">
      <alignment vertical="center"/>
    </xf>
    <xf numFmtId="0" fontId="31" fillId="33"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23" borderId="0" applyNumberFormat="0" applyBorder="0" applyAlignment="0" applyProtection="0">
      <alignment vertical="center"/>
    </xf>
    <xf numFmtId="0" fontId="31" fillId="32" borderId="0" applyNumberFormat="0" applyBorder="0" applyAlignment="0" applyProtection="0">
      <alignment vertical="center"/>
    </xf>
    <xf numFmtId="0" fontId="32" fillId="31" borderId="0" applyNumberFormat="0" applyBorder="0" applyAlignment="0" applyProtection="0">
      <alignment vertical="center"/>
    </xf>
    <xf numFmtId="0" fontId="31" fillId="22" borderId="0" applyNumberFormat="0" applyBorder="0" applyAlignment="0" applyProtection="0">
      <alignment vertical="center"/>
    </xf>
    <xf numFmtId="0" fontId="31" fillId="11" borderId="0" applyNumberFormat="0" applyBorder="0" applyAlignment="0" applyProtection="0">
      <alignment vertical="center"/>
    </xf>
    <xf numFmtId="0" fontId="32" fillId="17" borderId="0" applyNumberFormat="0" applyBorder="0" applyAlignment="0" applyProtection="0">
      <alignment vertical="center"/>
    </xf>
    <xf numFmtId="0" fontId="31" fillId="8" borderId="0" applyNumberFormat="0" applyBorder="0" applyAlignment="0" applyProtection="0">
      <alignment vertical="center"/>
    </xf>
    <xf numFmtId="180" fontId="22" fillId="0" borderId="1">
      <alignment horizontal="right" vertical="center"/>
    </xf>
    <xf numFmtId="49" fontId="22" fillId="0" borderId="1">
      <alignment horizontal="left" vertical="center" wrapText="1"/>
    </xf>
    <xf numFmtId="180" fontId="22" fillId="0" borderId="1">
      <alignment horizontal="right" vertical="center"/>
    </xf>
    <xf numFmtId="176" fontId="22" fillId="0" borderId="1">
      <alignment horizontal="right" vertical="center"/>
    </xf>
    <xf numFmtId="178" fontId="22" fillId="0" borderId="1">
      <alignment horizontal="right" vertical="center"/>
    </xf>
  </cellStyleXfs>
  <cellXfs count="196">
    <xf numFmtId="0" fontId="0" fillId="0" borderId="0" xfId="0" applyFont="1" applyBorder="1"/>
    <xf numFmtId="49" fontId="1" fillId="0" borderId="0" xfId="53"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3"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3" applyNumberFormat="1" applyFont="1" applyBorder="1">
      <alignment horizontal="left" vertical="center" wrapText="1"/>
    </xf>
    <xf numFmtId="180" fontId="6" fillId="0" borderId="1" xfId="54" applyNumberFormat="1" applyFont="1" applyBorder="1">
      <alignment horizontal="right" vertical="center"/>
    </xf>
    <xf numFmtId="49" fontId="5" fillId="0" borderId="1" xfId="53"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2" borderId="4" xfId="0"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left" vertical="center" wrapText="1"/>
    </xf>
    <xf numFmtId="0" fontId="9" fillId="2" borderId="1" xfId="0" applyFont="1" applyFill="1" applyBorder="1" applyAlignment="1" applyProtection="1">
      <alignment horizontal="left" vertical="center" wrapText="1"/>
      <protection locked="0"/>
    </xf>
    <xf numFmtId="4" fontId="9" fillId="0" borderId="1" xfId="0" applyNumberFormat="1" applyFont="1" applyBorder="1" applyAlignment="1">
      <alignment horizontal="right" vertical="center" wrapText="1"/>
    </xf>
    <xf numFmtId="0" fontId="9" fillId="0" borderId="1" xfId="0" applyFont="1" applyBorder="1" applyAlignment="1" applyProtection="1">
      <alignment horizontal="left" vertical="center" wrapText="1"/>
      <protection locked="0"/>
    </xf>
    <xf numFmtId="4" fontId="9" fillId="0" borderId="1" xfId="0" applyNumberFormat="1" applyFont="1" applyBorder="1" applyAlignment="1" applyProtection="1">
      <alignment horizontal="right" vertical="center" wrapText="1"/>
      <protection locked="0"/>
    </xf>
    <xf numFmtId="0" fontId="7" fillId="0" borderId="5" xfId="0" applyFont="1" applyBorder="1" applyAlignment="1" applyProtection="1">
      <alignment horizontal="center" vertical="center" wrapText="1"/>
      <protection locked="0"/>
    </xf>
    <xf numFmtId="0" fontId="9" fillId="0" borderId="6" xfId="0" applyFont="1" applyBorder="1" applyAlignment="1">
      <alignment horizontal="left" vertical="center"/>
    </xf>
    <xf numFmtId="0" fontId="9" fillId="2" borderId="7" xfId="0" applyFont="1" applyFill="1" applyBorder="1" applyAlignment="1">
      <alignment horizontal="left" vertical="center"/>
    </xf>
    <xf numFmtId="0" fontId="9" fillId="0" borderId="0" xfId="0" applyFont="1" applyBorder="1" applyAlignment="1" applyProtection="1">
      <alignment horizontal="right" vertical="center"/>
      <protection locked="0"/>
    </xf>
    <xf numFmtId="0" fontId="9"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0" borderId="1" xfId="0" applyFont="1" applyBorder="1" applyAlignment="1" applyProtection="1">
      <alignment horizontal="center" vertical="center"/>
      <protection locked="0"/>
    </xf>
    <xf numFmtId="4" fontId="5" fillId="0" borderId="1" xfId="54" applyNumberFormat="1" applyFont="1" applyBorder="1">
      <alignment horizontal="right" vertical="center"/>
    </xf>
    <xf numFmtId="0" fontId="9"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9"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9" fillId="2" borderId="1"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left" vertical="center" wrapText="1"/>
    </xf>
    <xf numFmtId="3" fontId="9" fillId="2" borderId="1" xfId="0" applyNumberFormat="1" applyFont="1" applyFill="1" applyBorder="1" applyAlignment="1" applyProtection="1">
      <alignment horizontal="right" vertical="center"/>
      <protection locked="0"/>
    </xf>
    <xf numFmtId="4" fontId="9" fillId="0" borderId="1" xfId="0" applyNumberFormat="1" applyFont="1" applyBorder="1" applyAlignment="1" applyProtection="1">
      <alignment horizontal="right" vertical="center"/>
      <protection locked="0"/>
    </xf>
    <xf numFmtId="0" fontId="9" fillId="0" borderId="1" xfId="0" applyFont="1" applyBorder="1" applyAlignment="1">
      <alignment horizontal="center" vertical="center"/>
    </xf>
    <xf numFmtId="0" fontId="9" fillId="0" borderId="1" xfId="0" applyFont="1" applyBorder="1" applyAlignment="1" applyProtection="1">
      <alignment horizontal="left"/>
      <protection locked="0"/>
    </xf>
    <xf numFmtId="0" fontId="9" fillId="0" borderId="1" xfId="0" applyFont="1" applyBorder="1" applyAlignment="1">
      <alignment horizontal="left"/>
    </xf>
    <xf numFmtId="0" fontId="9" fillId="2" borderId="1" xfId="0" applyFont="1" applyFill="1" applyBorder="1" applyAlignment="1">
      <alignment horizontal="right" vertical="center"/>
    </xf>
    <xf numFmtId="0" fontId="9"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9" fillId="0" borderId="1" xfId="0" applyFont="1" applyBorder="1" applyAlignment="1">
      <alignment vertical="center" wrapText="1"/>
    </xf>
    <xf numFmtId="0" fontId="9"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9"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4" fillId="0" borderId="8" xfId="0" applyFont="1" applyBorder="1" applyAlignment="1">
      <alignment horizontal="center" vertical="center" wrapText="1"/>
    </xf>
    <xf numFmtId="0" fontId="7" fillId="0" borderId="5" xfId="0" applyFont="1" applyBorder="1" applyAlignment="1">
      <alignment horizontal="center" vertical="center"/>
    </xf>
    <xf numFmtId="180" fontId="5" fillId="0" borderId="1" xfId="0" applyNumberFormat="1" applyFont="1" applyBorder="1" applyAlignment="1">
      <alignment horizontal="right" vertical="center"/>
    </xf>
    <xf numFmtId="0" fontId="7" fillId="0" borderId="0" xfId="0" applyFont="1" applyBorder="1" applyAlignment="1">
      <alignment wrapText="1"/>
    </xf>
    <xf numFmtId="0" fontId="7" fillId="0" borderId="0" xfId="0" applyFont="1" applyBorder="1" applyProtection="1">
      <protection locked="0"/>
    </xf>
    <xf numFmtId="0" fontId="8"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9" fillId="0" borderId="4" xfId="0" applyFont="1" applyBorder="1" applyAlignment="1">
      <alignment horizontal="left" vertical="center" wrapText="1"/>
    </xf>
    <xf numFmtId="0" fontId="9" fillId="0" borderId="11" xfId="0" applyFont="1" applyBorder="1" applyAlignment="1" applyProtection="1">
      <alignment horizontal="left" vertical="center"/>
      <protection locked="0"/>
    </xf>
    <xf numFmtId="0" fontId="9" fillId="0" borderId="11" xfId="0" applyFont="1" applyBorder="1" applyAlignment="1">
      <alignment horizontal="left" vertical="center" wrapText="1"/>
    </xf>
    <xf numFmtId="0" fontId="9" fillId="0" borderId="12" xfId="0" applyFont="1" applyBorder="1" applyAlignment="1">
      <alignment horizontal="center" vertical="center"/>
    </xf>
    <xf numFmtId="0" fontId="9" fillId="0" borderId="13" xfId="0" applyFont="1" applyBorder="1" applyAlignment="1" applyProtection="1">
      <alignment horizontal="left" vertical="center"/>
      <protection locked="0"/>
    </xf>
    <xf numFmtId="0" fontId="9" fillId="0" borderId="13" xfId="0" applyFont="1" applyBorder="1" applyAlignment="1">
      <alignment horizontal="left" vertical="center"/>
    </xf>
    <xf numFmtId="0" fontId="9"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9" fillId="2" borderId="11" xfId="0" applyFont="1" applyFill="1" applyBorder="1" applyAlignment="1">
      <alignment horizontal="left" vertical="center"/>
    </xf>
    <xf numFmtId="0" fontId="9" fillId="0" borderId="0" xfId="0" applyFont="1" applyBorder="1" applyAlignment="1" applyProtection="1">
      <alignment horizontal="right" vertical="center" wrapText="1"/>
      <protection locked="0"/>
    </xf>
    <xf numFmtId="0" fontId="9" fillId="0" borderId="0" xfId="0" applyFont="1" applyBorder="1" applyAlignment="1" applyProtection="1">
      <alignment horizontal="right"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9" fillId="0" borderId="0" xfId="0" applyFont="1" applyBorder="1" applyAlignment="1">
      <alignment horizontal="left" vertical="center"/>
    </xf>
    <xf numFmtId="178" fontId="5" fillId="0" borderId="1" xfId="56" applyNumberFormat="1" applyFont="1" applyBorder="1" applyAlignment="1">
      <alignment horizontal="center" vertical="center"/>
    </xf>
    <xf numFmtId="178" fontId="5" fillId="0" borderId="1" xfId="0" applyNumberFormat="1" applyFont="1" applyBorder="1" applyAlignment="1">
      <alignment horizontal="center" vertical="center"/>
    </xf>
    <xf numFmtId="3" fontId="9" fillId="0" borderId="11" xfId="0" applyNumberFormat="1" applyFont="1" applyBorder="1" applyAlignment="1">
      <alignment horizontal="right" vertical="center"/>
    </xf>
    <xf numFmtId="0" fontId="9" fillId="2" borderId="11" xfId="0" applyFont="1" applyFill="1" applyBorder="1" applyAlignment="1">
      <alignment horizontal="right" vertical="center"/>
    </xf>
    <xf numFmtId="0" fontId="9" fillId="2" borderId="0" xfId="0" applyFont="1" applyFill="1" applyBorder="1" applyAlignment="1">
      <alignment horizontal="left" vertical="center"/>
    </xf>
    <xf numFmtId="180" fontId="5" fillId="0" borderId="0" xfId="0" applyNumberFormat="1" applyFont="1" applyBorder="1" applyAlignment="1">
      <alignment horizontal="left" vertical="center"/>
    </xf>
    <xf numFmtId="0" fontId="9"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7"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9" fillId="0" borderId="0" xfId="0" applyFont="1" applyBorder="1" applyAlignment="1">
      <alignment horizontal="right"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9" fillId="0" borderId="1" xfId="0" applyFont="1" applyBorder="1" applyAlignment="1">
      <alignment horizontal="left" vertical="center"/>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9"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9" fillId="0" borderId="1" xfId="0" applyFont="1" applyBorder="1" applyAlignment="1">
      <alignment horizontal="left" vertical="center" wrapText="1" indent="2"/>
    </xf>
    <xf numFmtId="0" fontId="7" fillId="0" borderId="7"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9"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80"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2" borderId="4" xfId="0" applyFont="1" applyFill="1" applyBorder="1" applyAlignment="1" applyProtection="1">
      <alignment horizontal="center" vertical="center" wrapText="1"/>
      <protection locked="0"/>
    </xf>
    <xf numFmtId="0" fontId="16" fillId="0" borderId="4"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9" fillId="2" borderId="1" xfId="0" applyFont="1" applyFill="1" applyBorder="1" applyAlignment="1">
      <alignment horizontal="left" vertical="center" wrapText="1" indent="1"/>
    </xf>
    <xf numFmtId="0" fontId="9" fillId="2" borderId="1" xfId="0" applyFont="1" applyFill="1" applyBorder="1" applyAlignment="1">
      <alignment horizontal="left" vertical="center" wrapText="1" indent="2"/>
    </xf>
    <xf numFmtId="0" fontId="9" fillId="2" borderId="5" xfId="0" applyFont="1" applyFill="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9" fillId="2" borderId="4" xfId="0" applyFont="1" applyFill="1" applyBorder="1" applyAlignment="1">
      <alignment horizontal="left" vertical="center"/>
    </xf>
    <xf numFmtId="0" fontId="9"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7" fillId="0" borderId="7"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protection locked="0"/>
    </xf>
    <xf numFmtId="0" fontId="7" fillId="0" borderId="13"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9" fillId="2" borderId="11" xfId="0" applyFont="1" applyFill="1" applyBorder="1" applyAlignment="1" applyProtection="1">
      <alignment horizontal="right" vertical="center"/>
      <protection locked="0"/>
    </xf>
    <xf numFmtId="0" fontId="9" fillId="0" borderId="1"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D27" sqref="D27"/>
    </sheetView>
  </sheetViews>
  <sheetFormatPr defaultColWidth="8.575" defaultRowHeight="12.75" customHeight="1" outlineLevelCol="3"/>
  <cols>
    <col min="1" max="4" width="41" customWidth="1"/>
  </cols>
  <sheetData>
    <row r="1" ht="15" customHeight="1" spans="1:4">
      <c r="A1" s="48"/>
      <c r="B1" s="48"/>
      <c r="C1" s="48"/>
      <c r="D1" s="65" t="s">
        <v>0</v>
      </c>
    </row>
    <row r="2" ht="41.25" customHeight="1" spans="1:1">
      <c r="A2" s="43" t="str">
        <f>"2026"&amp;"年部门财务收支预算总表"</f>
        <v>2026年部门财务收支预算总表</v>
      </c>
    </row>
    <row r="3" ht="17.25" customHeight="1" spans="1:4">
      <c r="A3" s="46" t="str">
        <f>"单位名称："&amp;"昆明市官渡区小板桥社区卫生服务中心"</f>
        <v>单位名称：昆明市官渡区小板桥社区卫生服务中心</v>
      </c>
      <c r="B3" s="161"/>
      <c r="D3" s="140"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79">
        <v>19225592.23</v>
      </c>
      <c r="C6" s="164" t="s">
        <v>8</v>
      </c>
      <c r="D6" s="79"/>
    </row>
    <row r="7" ht="17.25" customHeight="1" spans="1:4">
      <c r="A7" s="164" t="s">
        <v>9</v>
      </c>
      <c r="B7" s="79"/>
      <c r="C7" s="164" t="s">
        <v>10</v>
      </c>
      <c r="D7" s="79"/>
    </row>
    <row r="8" ht="17.25" customHeight="1" spans="1:4">
      <c r="A8" s="164" t="s">
        <v>11</v>
      </c>
      <c r="B8" s="79"/>
      <c r="C8" s="195" t="s">
        <v>12</v>
      </c>
      <c r="D8" s="79"/>
    </row>
    <row r="9" ht="17.25" customHeight="1" spans="1:4">
      <c r="A9" s="164" t="s">
        <v>13</v>
      </c>
      <c r="B9" s="79"/>
      <c r="C9" s="195" t="s">
        <v>14</v>
      </c>
      <c r="D9" s="79"/>
    </row>
    <row r="10" ht="17.25" customHeight="1" spans="1:4">
      <c r="A10" s="164" t="s">
        <v>15</v>
      </c>
      <c r="B10" s="79">
        <v>29040500</v>
      </c>
      <c r="C10" s="195" t="s">
        <v>16</v>
      </c>
      <c r="D10" s="79"/>
    </row>
    <row r="11" ht="17.25" customHeight="1" spans="1:4">
      <c r="A11" s="164" t="s">
        <v>17</v>
      </c>
      <c r="B11" s="79">
        <v>28040500</v>
      </c>
      <c r="C11" s="195" t="s">
        <v>18</v>
      </c>
      <c r="D11" s="79"/>
    </row>
    <row r="12" ht="17.25" customHeight="1" spans="1:4">
      <c r="A12" s="164" t="s">
        <v>19</v>
      </c>
      <c r="B12" s="79"/>
      <c r="C12" s="28" t="s">
        <v>20</v>
      </c>
      <c r="D12" s="79"/>
    </row>
    <row r="13" ht="17.25" customHeight="1" spans="1:4">
      <c r="A13" s="164" t="s">
        <v>21</v>
      </c>
      <c r="B13" s="79"/>
      <c r="C13" s="28" t="s">
        <v>22</v>
      </c>
      <c r="D13" s="79"/>
    </row>
    <row r="14" ht="17.25" customHeight="1" spans="1:4">
      <c r="A14" s="164" t="s">
        <v>23</v>
      </c>
      <c r="B14" s="79"/>
      <c r="C14" s="28" t="s">
        <v>24</v>
      </c>
      <c r="D14" s="79"/>
    </row>
    <row r="15" ht="17.25" customHeight="1" spans="1:4">
      <c r="A15" s="164" t="s">
        <v>25</v>
      </c>
      <c r="B15" s="79">
        <v>1000000</v>
      </c>
      <c r="C15" s="28" t="s">
        <v>26</v>
      </c>
      <c r="D15" s="79"/>
    </row>
    <row r="16" ht="17.25" customHeight="1" spans="1:4">
      <c r="A16" s="145"/>
      <c r="B16" s="79"/>
      <c r="C16" s="28" t="s">
        <v>27</v>
      </c>
      <c r="D16" s="79"/>
    </row>
    <row r="17" ht="17.25" customHeight="1" spans="1:4">
      <c r="A17" s="165"/>
      <c r="B17" s="79"/>
      <c r="C17" s="28" t="s">
        <v>28</v>
      </c>
      <c r="D17" s="79"/>
    </row>
    <row r="18" ht="17.25" customHeight="1" spans="1:4">
      <c r="A18" s="165"/>
      <c r="B18" s="79"/>
      <c r="C18" s="28" t="s">
        <v>29</v>
      </c>
      <c r="D18" s="79"/>
    </row>
    <row r="19" ht="17.25" customHeight="1" spans="1:4">
      <c r="A19" s="165"/>
      <c r="B19" s="79"/>
      <c r="C19" s="28" t="s">
        <v>30</v>
      </c>
      <c r="D19" s="79"/>
    </row>
    <row r="20" ht="17.25" customHeight="1" spans="1:4">
      <c r="A20" s="165"/>
      <c r="B20" s="79"/>
      <c r="C20" s="28" t="s">
        <v>31</v>
      </c>
      <c r="D20" s="79"/>
    </row>
    <row r="21" ht="17.25" customHeight="1" spans="1:4">
      <c r="A21" s="165"/>
      <c r="B21" s="79"/>
      <c r="C21" s="28" t="s">
        <v>32</v>
      </c>
      <c r="D21" s="79"/>
    </row>
    <row r="22" ht="17.25" customHeight="1" spans="1:4">
      <c r="A22" s="165"/>
      <c r="B22" s="79"/>
      <c r="C22" s="28" t="s">
        <v>33</v>
      </c>
      <c r="D22" s="79"/>
    </row>
    <row r="23" ht="17.25" customHeight="1" spans="1:4">
      <c r="A23" s="165"/>
      <c r="B23" s="79"/>
      <c r="C23" s="28" t="s">
        <v>34</v>
      </c>
      <c r="D23" s="79"/>
    </row>
    <row r="24" ht="17.25" customHeight="1" spans="1:4">
      <c r="A24" s="165"/>
      <c r="B24" s="79"/>
      <c r="C24" s="28" t="s">
        <v>35</v>
      </c>
      <c r="D24" s="79"/>
    </row>
    <row r="25" ht="17.25" customHeight="1" spans="1:4">
      <c r="A25" s="165"/>
      <c r="B25" s="79"/>
      <c r="C25" s="28" t="s">
        <v>36</v>
      </c>
      <c r="D25" s="79"/>
    </row>
    <row r="26" ht="17.25" customHeight="1" spans="1:4">
      <c r="A26" s="165"/>
      <c r="B26" s="79"/>
      <c r="C26" s="145" t="s">
        <v>37</v>
      </c>
      <c r="D26" s="79"/>
    </row>
    <row r="27" ht="17.25" customHeight="1" spans="1:4">
      <c r="A27" s="165"/>
      <c r="B27" s="79"/>
      <c r="C27" s="28" t="s">
        <v>38</v>
      </c>
      <c r="D27" s="79"/>
    </row>
    <row r="28" ht="16.5" customHeight="1" spans="1:4">
      <c r="A28" s="165"/>
      <c r="B28" s="79"/>
      <c r="C28" s="28" t="s">
        <v>39</v>
      </c>
      <c r="D28" s="79"/>
    </row>
    <row r="29" ht="16.5" customHeight="1" spans="1:4">
      <c r="A29" s="165"/>
      <c r="B29" s="79"/>
      <c r="C29" s="145" t="s">
        <v>40</v>
      </c>
      <c r="D29" s="79"/>
    </row>
    <row r="30" ht="17.25" customHeight="1" spans="1:4">
      <c r="A30" s="165"/>
      <c r="B30" s="79"/>
      <c r="C30" s="145" t="s">
        <v>41</v>
      </c>
      <c r="D30" s="79"/>
    </row>
    <row r="31" ht="17.25" customHeight="1" spans="1:4">
      <c r="A31" s="165"/>
      <c r="B31" s="79"/>
      <c r="C31" s="28" t="s">
        <v>42</v>
      </c>
      <c r="D31" s="79"/>
    </row>
    <row r="32" ht="16.5" customHeight="1" spans="1:4">
      <c r="A32" s="165" t="s">
        <v>43</v>
      </c>
      <c r="B32" s="79">
        <v>48266092.23</v>
      </c>
      <c r="C32" s="165" t="s">
        <v>44</v>
      </c>
      <c r="D32" s="79">
        <v>60269347.33</v>
      </c>
    </row>
    <row r="33" ht="16.5" customHeight="1" spans="1:4">
      <c r="A33" s="145" t="s">
        <v>45</v>
      </c>
      <c r="B33" s="79">
        <v>12003255.1</v>
      </c>
      <c r="C33" s="145" t="s">
        <v>46</v>
      </c>
      <c r="D33" s="79"/>
    </row>
    <row r="34" ht="16.5" customHeight="1" spans="1:4">
      <c r="A34" s="28" t="s">
        <v>47</v>
      </c>
      <c r="B34" s="79">
        <v>12003255.1</v>
      </c>
      <c r="C34" s="28" t="s">
        <v>47</v>
      </c>
      <c r="D34" s="79"/>
    </row>
    <row r="35" ht="16.5" customHeight="1" spans="1:4">
      <c r="A35" s="28" t="s">
        <v>48</v>
      </c>
      <c r="B35" s="79"/>
      <c r="C35" s="28" t="s">
        <v>49</v>
      </c>
      <c r="D35" s="79"/>
    </row>
    <row r="36" ht="16.5" customHeight="1" spans="1:4">
      <c r="A36" s="166" t="s">
        <v>50</v>
      </c>
      <c r="B36" s="79">
        <v>60269347.33</v>
      </c>
      <c r="C36" s="166" t="s">
        <v>51</v>
      </c>
      <c r="D36" s="79">
        <v>60269347.33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8">
        <v>1</v>
      </c>
      <c r="B1" s="119">
        <v>0</v>
      </c>
      <c r="C1" s="118">
        <v>1</v>
      </c>
      <c r="D1" s="120"/>
      <c r="E1" s="120"/>
      <c r="F1" s="117" t="s">
        <v>545</v>
      </c>
    </row>
    <row r="2" ht="42" customHeight="1" spans="1:6">
      <c r="A2" s="121" t="str">
        <f>"2026"&amp;"年部门政府性基金预算支出预算表"</f>
        <v>2026年部门政府性基金预算支出预算表</v>
      </c>
      <c r="B2" s="121" t="s">
        <v>546</v>
      </c>
      <c r="C2" s="122"/>
      <c r="D2" s="123"/>
      <c r="E2" s="123"/>
      <c r="F2" s="123"/>
    </row>
    <row r="3" ht="13.5" customHeight="1" spans="1:6">
      <c r="A3" s="12" t="str">
        <f>"单位名称："&amp;"昆明市官渡区小板桥社区卫生服务中心"</f>
        <v>单位名称：昆明市官渡区小板桥社区卫生服务中心</v>
      </c>
      <c r="B3" s="12" t="s">
        <v>547</v>
      </c>
      <c r="C3" s="118"/>
      <c r="D3" s="120"/>
      <c r="E3" s="120"/>
      <c r="F3" s="117" t="s">
        <v>1</v>
      </c>
    </row>
    <row r="4" ht="19.5" customHeight="1" spans="1:6">
      <c r="A4" s="124" t="s">
        <v>187</v>
      </c>
      <c r="B4" s="125" t="s">
        <v>72</v>
      </c>
      <c r="C4" s="124" t="s">
        <v>73</v>
      </c>
      <c r="D4" s="35" t="s">
        <v>548</v>
      </c>
      <c r="E4" s="36"/>
      <c r="F4" s="37"/>
    </row>
    <row r="5" ht="18.75" customHeight="1" spans="1:6">
      <c r="A5" s="126"/>
      <c r="B5" s="127"/>
      <c r="C5" s="126"/>
      <c r="D5" s="128" t="s">
        <v>55</v>
      </c>
      <c r="E5" s="35" t="s">
        <v>75</v>
      </c>
      <c r="F5" s="128" t="s">
        <v>76</v>
      </c>
    </row>
    <row r="6" ht="18.75" customHeight="1" spans="1:6">
      <c r="A6" s="69">
        <v>1</v>
      </c>
      <c r="B6" s="129" t="s">
        <v>83</v>
      </c>
      <c r="C6" s="69">
        <v>3</v>
      </c>
      <c r="D6" s="130">
        <v>4</v>
      </c>
      <c r="E6" s="130">
        <v>5</v>
      </c>
      <c r="F6" s="130">
        <v>6</v>
      </c>
    </row>
    <row r="7" ht="21" customHeight="1" spans="1:6">
      <c r="A7" s="26"/>
      <c r="B7" s="26"/>
      <c r="C7" s="26"/>
      <c r="D7" s="79"/>
      <c r="E7" s="79"/>
      <c r="F7" s="79"/>
    </row>
    <row r="8" ht="21" customHeight="1" spans="1:6">
      <c r="A8" s="26"/>
      <c r="B8" s="26"/>
      <c r="C8" s="26"/>
      <c r="D8" s="79"/>
      <c r="E8" s="79"/>
      <c r="F8" s="79"/>
    </row>
    <row r="9" ht="18.75" customHeight="1" spans="1:6">
      <c r="A9" s="131" t="s">
        <v>177</v>
      </c>
      <c r="B9" s="131" t="s">
        <v>177</v>
      </c>
      <c r="C9" s="132" t="s">
        <v>177</v>
      </c>
      <c r="D9" s="79"/>
      <c r="E9" s="79"/>
      <c r="F9" s="79"/>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36"/>
  <sheetViews>
    <sheetView showZeros="0" topLeftCell="C13" workbookViewId="0">
      <selection activeCell="H30" sqref="H30:H3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1"/>
      <c r="C1" s="81"/>
      <c r="R1" s="33"/>
      <c r="S1" s="33" t="s">
        <v>549</v>
      </c>
    </row>
    <row r="2" ht="41.25" customHeight="1" spans="1:19">
      <c r="A2" s="73" t="str">
        <f>"2026"&amp;"年部门政府采购预算表"</f>
        <v>2026年部门政府采购预算表</v>
      </c>
      <c r="B2" s="67"/>
      <c r="C2" s="67"/>
      <c r="D2" s="11"/>
      <c r="E2" s="11"/>
      <c r="F2" s="11"/>
      <c r="G2" s="11"/>
      <c r="H2" s="11"/>
      <c r="I2" s="11"/>
      <c r="J2" s="11"/>
      <c r="K2" s="11"/>
      <c r="L2" s="11"/>
      <c r="M2" s="67"/>
      <c r="N2" s="11"/>
      <c r="O2" s="11"/>
      <c r="P2" s="67"/>
      <c r="Q2" s="11"/>
      <c r="R2" s="67"/>
      <c r="S2" s="67"/>
    </row>
    <row r="3" ht="18.75" customHeight="1" spans="1:19">
      <c r="A3" s="110" t="str">
        <f>"单位名称："&amp;"昆明市官渡区小板桥社区卫生服务中心"</f>
        <v>单位名称：昆明市官渡区小板桥社区卫生服务中心</v>
      </c>
      <c r="B3" s="83"/>
      <c r="C3" s="83"/>
      <c r="D3" s="14"/>
      <c r="E3" s="14"/>
      <c r="F3" s="14"/>
      <c r="G3" s="14"/>
      <c r="H3" s="14"/>
      <c r="I3" s="14"/>
      <c r="J3" s="14"/>
      <c r="K3" s="14"/>
      <c r="L3" s="14"/>
      <c r="R3" s="34"/>
      <c r="S3" s="117" t="s">
        <v>1</v>
      </c>
    </row>
    <row r="4" ht="15.75" customHeight="1" spans="1:19">
      <c r="A4" s="16" t="s">
        <v>186</v>
      </c>
      <c r="B4" s="84" t="s">
        <v>187</v>
      </c>
      <c r="C4" s="84" t="s">
        <v>550</v>
      </c>
      <c r="D4" s="85" t="s">
        <v>551</v>
      </c>
      <c r="E4" s="85" t="s">
        <v>552</v>
      </c>
      <c r="F4" s="85" t="s">
        <v>553</v>
      </c>
      <c r="G4" s="85" t="s">
        <v>554</v>
      </c>
      <c r="H4" s="85" t="s">
        <v>555</v>
      </c>
      <c r="I4" s="98" t="s">
        <v>194</v>
      </c>
      <c r="J4" s="98"/>
      <c r="K4" s="98"/>
      <c r="L4" s="98"/>
      <c r="M4" s="99"/>
      <c r="N4" s="98"/>
      <c r="O4" s="98"/>
      <c r="P4" s="106"/>
      <c r="Q4" s="98"/>
      <c r="R4" s="99"/>
      <c r="S4" s="107"/>
    </row>
    <row r="5" ht="17.25" customHeight="1" spans="1:19">
      <c r="A5" s="19"/>
      <c r="B5" s="86"/>
      <c r="C5" s="86"/>
      <c r="D5" s="87"/>
      <c r="E5" s="87"/>
      <c r="F5" s="87"/>
      <c r="G5" s="87"/>
      <c r="H5" s="87"/>
      <c r="I5" s="87" t="s">
        <v>55</v>
      </c>
      <c r="J5" s="87" t="s">
        <v>58</v>
      </c>
      <c r="K5" s="87" t="s">
        <v>556</v>
      </c>
      <c r="L5" s="87" t="s">
        <v>557</v>
      </c>
      <c r="M5" s="100" t="s">
        <v>558</v>
      </c>
      <c r="N5" s="101" t="s">
        <v>559</v>
      </c>
      <c r="O5" s="101"/>
      <c r="P5" s="108"/>
      <c r="Q5" s="101"/>
      <c r="R5" s="109"/>
      <c r="S5" s="88"/>
    </row>
    <row r="6" ht="54" customHeight="1" spans="1:19">
      <c r="A6" s="22"/>
      <c r="B6" s="88"/>
      <c r="C6" s="88"/>
      <c r="D6" s="89"/>
      <c r="E6" s="89"/>
      <c r="F6" s="89"/>
      <c r="G6" s="89"/>
      <c r="H6" s="89"/>
      <c r="I6" s="89"/>
      <c r="J6" s="89" t="s">
        <v>57</v>
      </c>
      <c r="K6" s="89"/>
      <c r="L6" s="89"/>
      <c r="M6" s="102"/>
      <c r="N6" s="89" t="s">
        <v>57</v>
      </c>
      <c r="O6" s="89" t="s">
        <v>64</v>
      </c>
      <c r="P6" s="88" t="s">
        <v>65</v>
      </c>
      <c r="Q6" s="89" t="s">
        <v>66</v>
      </c>
      <c r="R6" s="102" t="s">
        <v>67</v>
      </c>
      <c r="S6" s="88" t="s">
        <v>68</v>
      </c>
    </row>
    <row r="7" ht="18" customHeight="1" spans="1:19">
      <c r="A7" s="111">
        <v>1</v>
      </c>
      <c r="B7" s="111" t="s">
        <v>83</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90" t="s">
        <v>204</v>
      </c>
      <c r="B8" s="91" t="s">
        <v>70</v>
      </c>
      <c r="C8" s="91" t="s">
        <v>343</v>
      </c>
      <c r="D8" s="92" t="s">
        <v>560</v>
      </c>
      <c r="E8" s="92" t="s">
        <v>560</v>
      </c>
      <c r="F8" s="92" t="s">
        <v>530</v>
      </c>
      <c r="G8" s="113">
        <v>2</v>
      </c>
      <c r="H8" s="79">
        <v>6000</v>
      </c>
      <c r="I8" s="79">
        <v>6000</v>
      </c>
      <c r="J8" s="79"/>
      <c r="K8" s="79"/>
      <c r="L8" s="79"/>
      <c r="M8" s="79"/>
      <c r="N8" s="79">
        <v>6000</v>
      </c>
      <c r="O8" s="79">
        <v>6000</v>
      </c>
      <c r="P8" s="79"/>
      <c r="Q8" s="79"/>
      <c r="R8" s="79"/>
      <c r="S8" s="79"/>
    </row>
    <row r="9" ht="21" customHeight="1" spans="1:19">
      <c r="A9" s="90" t="s">
        <v>204</v>
      </c>
      <c r="B9" s="91" t="s">
        <v>70</v>
      </c>
      <c r="C9" s="91" t="s">
        <v>347</v>
      </c>
      <c r="D9" s="92" t="s">
        <v>561</v>
      </c>
      <c r="E9" s="92" t="s">
        <v>562</v>
      </c>
      <c r="F9" s="92" t="s">
        <v>530</v>
      </c>
      <c r="G9" s="113">
        <v>1</v>
      </c>
      <c r="H9" s="79">
        <v>11000</v>
      </c>
      <c r="I9" s="79">
        <v>11000</v>
      </c>
      <c r="J9" s="79"/>
      <c r="K9" s="79"/>
      <c r="L9" s="79"/>
      <c r="M9" s="79"/>
      <c r="N9" s="79">
        <v>11000</v>
      </c>
      <c r="O9" s="79">
        <v>11000</v>
      </c>
      <c r="P9" s="79"/>
      <c r="Q9" s="79"/>
      <c r="R9" s="79"/>
      <c r="S9" s="79"/>
    </row>
    <row r="10" ht="21" customHeight="1" spans="1:19">
      <c r="A10" s="90" t="s">
        <v>204</v>
      </c>
      <c r="B10" s="91" t="s">
        <v>70</v>
      </c>
      <c r="C10" s="91" t="s">
        <v>347</v>
      </c>
      <c r="D10" s="92" t="s">
        <v>563</v>
      </c>
      <c r="E10" s="92" t="s">
        <v>562</v>
      </c>
      <c r="F10" s="92" t="s">
        <v>530</v>
      </c>
      <c r="G10" s="113">
        <v>1</v>
      </c>
      <c r="H10" s="79">
        <v>11000</v>
      </c>
      <c r="I10" s="79">
        <v>11000</v>
      </c>
      <c r="J10" s="79"/>
      <c r="K10" s="79"/>
      <c r="L10" s="79"/>
      <c r="M10" s="79"/>
      <c r="N10" s="79">
        <v>11000</v>
      </c>
      <c r="O10" s="79">
        <v>11000</v>
      </c>
      <c r="P10" s="79"/>
      <c r="Q10" s="79"/>
      <c r="R10" s="79"/>
      <c r="S10" s="79"/>
    </row>
    <row r="11" ht="21" customHeight="1" spans="1:19">
      <c r="A11" s="90" t="s">
        <v>204</v>
      </c>
      <c r="B11" s="91" t="s">
        <v>70</v>
      </c>
      <c r="C11" s="91" t="s">
        <v>347</v>
      </c>
      <c r="D11" s="92" t="s">
        <v>564</v>
      </c>
      <c r="E11" s="92" t="s">
        <v>562</v>
      </c>
      <c r="F11" s="92" t="s">
        <v>530</v>
      </c>
      <c r="G11" s="113">
        <v>1</v>
      </c>
      <c r="H11" s="79">
        <v>7000</v>
      </c>
      <c r="I11" s="79">
        <v>7000</v>
      </c>
      <c r="J11" s="79"/>
      <c r="K11" s="79"/>
      <c r="L11" s="79"/>
      <c r="M11" s="79"/>
      <c r="N11" s="79">
        <v>7000</v>
      </c>
      <c r="O11" s="79">
        <v>7000</v>
      </c>
      <c r="P11" s="79"/>
      <c r="Q11" s="79"/>
      <c r="R11" s="79"/>
      <c r="S11" s="79"/>
    </row>
    <row r="12" ht="21" customHeight="1" spans="1:19">
      <c r="A12" s="90" t="s">
        <v>204</v>
      </c>
      <c r="B12" s="91" t="s">
        <v>70</v>
      </c>
      <c r="C12" s="91" t="s">
        <v>347</v>
      </c>
      <c r="D12" s="92" t="s">
        <v>565</v>
      </c>
      <c r="E12" s="92" t="s">
        <v>562</v>
      </c>
      <c r="F12" s="92" t="s">
        <v>530</v>
      </c>
      <c r="G12" s="113">
        <v>1</v>
      </c>
      <c r="H12" s="79">
        <v>11000</v>
      </c>
      <c r="I12" s="79">
        <v>11000</v>
      </c>
      <c r="J12" s="79"/>
      <c r="K12" s="79"/>
      <c r="L12" s="79"/>
      <c r="M12" s="79"/>
      <c r="N12" s="79">
        <v>11000</v>
      </c>
      <c r="O12" s="79">
        <v>11000</v>
      </c>
      <c r="P12" s="79"/>
      <c r="Q12" s="79"/>
      <c r="R12" s="79"/>
      <c r="S12" s="79"/>
    </row>
    <row r="13" ht="21" customHeight="1" spans="1:19">
      <c r="A13" s="90" t="s">
        <v>204</v>
      </c>
      <c r="B13" s="91" t="s">
        <v>70</v>
      </c>
      <c r="C13" s="91" t="s">
        <v>347</v>
      </c>
      <c r="D13" s="92" t="s">
        <v>566</v>
      </c>
      <c r="E13" s="92" t="s">
        <v>562</v>
      </c>
      <c r="F13" s="92" t="s">
        <v>530</v>
      </c>
      <c r="G13" s="113">
        <v>1</v>
      </c>
      <c r="H13" s="79">
        <v>200000</v>
      </c>
      <c r="I13" s="79">
        <v>200000</v>
      </c>
      <c r="J13" s="79"/>
      <c r="K13" s="79"/>
      <c r="L13" s="79"/>
      <c r="M13" s="79"/>
      <c r="N13" s="79">
        <v>200000</v>
      </c>
      <c r="O13" s="79">
        <v>200000</v>
      </c>
      <c r="P13" s="79"/>
      <c r="Q13" s="79"/>
      <c r="R13" s="79"/>
      <c r="S13" s="79"/>
    </row>
    <row r="14" ht="21" customHeight="1" spans="1:19">
      <c r="A14" s="90" t="s">
        <v>204</v>
      </c>
      <c r="B14" s="91" t="s">
        <v>70</v>
      </c>
      <c r="C14" s="91" t="s">
        <v>347</v>
      </c>
      <c r="D14" s="92" t="s">
        <v>567</v>
      </c>
      <c r="E14" s="92" t="s">
        <v>562</v>
      </c>
      <c r="F14" s="92" t="s">
        <v>530</v>
      </c>
      <c r="G14" s="113">
        <v>1</v>
      </c>
      <c r="H14" s="79">
        <v>20000</v>
      </c>
      <c r="I14" s="79">
        <v>20000</v>
      </c>
      <c r="J14" s="79"/>
      <c r="K14" s="79"/>
      <c r="L14" s="79"/>
      <c r="M14" s="79"/>
      <c r="N14" s="79">
        <v>20000</v>
      </c>
      <c r="O14" s="79">
        <v>20000</v>
      </c>
      <c r="P14" s="79"/>
      <c r="Q14" s="79"/>
      <c r="R14" s="79"/>
      <c r="S14" s="79"/>
    </row>
    <row r="15" ht="21" customHeight="1" spans="1:19">
      <c r="A15" s="90" t="s">
        <v>204</v>
      </c>
      <c r="B15" s="91" t="s">
        <v>70</v>
      </c>
      <c r="C15" s="91" t="s">
        <v>347</v>
      </c>
      <c r="D15" s="92" t="s">
        <v>568</v>
      </c>
      <c r="E15" s="92" t="s">
        <v>569</v>
      </c>
      <c r="F15" s="92" t="s">
        <v>530</v>
      </c>
      <c r="G15" s="113">
        <v>1</v>
      </c>
      <c r="H15" s="79">
        <v>20000</v>
      </c>
      <c r="I15" s="79">
        <v>20000</v>
      </c>
      <c r="J15" s="79"/>
      <c r="K15" s="79"/>
      <c r="L15" s="79"/>
      <c r="M15" s="79"/>
      <c r="N15" s="79">
        <v>20000</v>
      </c>
      <c r="O15" s="79">
        <v>20000</v>
      </c>
      <c r="P15" s="79"/>
      <c r="Q15" s="79"/>
      <c r="R15" s="79"/>
      <c r="S15" s="79"/>
    </row>
    <row r="16" ht="21" customHeight="1" spans="1:19">
      <c r="A16" s="90" t="s">
        <v>204</v>
      </c>
      <c r="B16" s="91" t="s">
        <v>70</v>
      </c>
      <c r="C16" s="91" t="s">
        <v>347</v>
      </c>
      <c r="D16" s="92" t="s">
        <v>570</v>
      </c>
      <c r="E16" s="92" t="s">
        <v>571</v>
      </c>
      <c r="F16" s="92" t="s">
        <v>530</v>
      </c>
      <c r="G16" s="113">
        <v>1</v>
      </c>
      <c r="H16" s="79">
        <v>300000</v>
      </c>
      <c r="I16" s="79">
        <v>300000</v>
      </c>
      <c r="J16" s="79"/>
      <c r="K16" s="79"/>
      <c r="L16" s="79"/>
      <c r="M16" s="79"/>
      <c r="N16" s="79">
        <v>300000</v>
      </c>
      <c r="O16" s="79">
        <v>300000</v>
      </c>
      <c r="P16" s="79"/>
      <c r="Q16" s="79"/>
      <c r="R16" s="79"/>
      <c r="S16" s="79"/>
    </row>
    <row r="17" ht="21" customHeight="1" spans="1:19">
      <c r="A17" s="90" t="s">
        <v>204</v>
      </c>
      <c r="B17" s="91" t="s">
        <v>70</v>
      </c>
      <c r="C17" s="91" t="s">
        <v>347</v>
      </c>
      <c r="D17" s="92" t="s">
        <v>572</v>
      </c>
      <c r="E17" s="92" t="s">
        <v>573</v>
      </c>
      <c r="F17" s="92" t="s">
        <v>530</v>
      </c>
      <c r="G17" s="113">
        <v>1</v>
      </c>
      <c r="H17" s="79">
        <v>1200000</v>
      </c>
      <c r="I17" s="79">
        <v>1200000</v>
      </c>
      <c r="J17" s="79"/>
      <c r="K17" s="79"/>
      <c r="L17" s="79"/>
      <c r="M17" s="79"/>
      <c r="N17" s="79">
        <v>1200000</v>
      </c>
      <c r="O17" s="79">
        <v>1200000</v>
      </c>
      <c r="P17" s="79"/>
      <c r="Q17" s="79"/>
      <c r="R17" s="79"/>
      <c r="S17" s="79"/>
    </row>
    <row r="18" ht="21" customHeight="1" spans="1:19">
      <c r="A18" s="90" t="s">
        <v>204</v>
      </c>
      <c r="B18" s="91" t="s">
        <v>70</v>
      </c>
      <c r="C18" s="91" t="s">
        <v>347</v>
      </c>
      <c r="D18" s="92" t="s">
        <v>574</v>
      </c>
      <c r="E18" s="92" t="s">
        <v>573</v>
      </c>
      <c r="F18" s="92" t="s">
        <v>530</v>
      </c>
      <c r="G18" s="113">
        <v>1</v>
      </c>
      <c r="H18" s="79">
        <v>300000</v>
      </c>
      <c r="I18" s="79">
        <v>300000</v>
      </c>
      <c r="J18" s="79"/>
      <c r="K18" s="79"/>
      <c r="L18" s="79"/>
      <c r="M18" s="79"/>
      <c r="N18" s="79">
        <v>300000</v>
      </c>
      <c r="O18" s="79">
        <v>300000</v>
      </c>
      <c r="P18" s="79"/>
      <c r="Q18" s="79"/>
      <c r="R18" s="79"/>
      <c r="S18" s="79"/>
    </row>
    <row r="19" ht="21" customHeight="1" spans="1:19">
      <c r="A19" s="90" t="s">
        <v>204</v>
      </c>
      <c r="B19" s="91" t="s">
        <v>70</v>
      </c>
      <c r="C19" s="91" t="s">
        <v>347</v>
      </c>
      <c r="D19" s="92" t="s">
        <v>575</v>
      </c>
      <c r="E19" s="92" t="s">
        <v>573</v>
      </c>
      <c r="F19" s="92" t="s">
        <v>530</v>
      </c>
      <c r="G19" s="113">
        <v>1</v>
      </c>
      <c r="H19" s="79">
        <v>20000</v>
      </c>
      <c r="I19" s="79">
        <v>20000</v>
      </c>
      <c r="J19" s="79"/>
      <c r="K19" s="79"/>
      <c r="L19" s="79"/>
      <c r="M19" s="79"/>
      <c r="N19" s="79">
        <v>20000</v>
      </c>
      <c r="O19" s="79">
        <v>20000</v>
      </c>
      <c r="P19" s="79"/>
      <c r="Q19" s="79"/>
      <c r="R19" s="79"/>
      <c r="S19" s="79"/>
    </row>
    <row r="20" ht="21" customHeight="1" spans="1:19">
      <c r="A20" s="90" t="s">
        <v>204</v>
      </c>
      <c r="B20" s="91" t="s">
        <v>70</v>
      </c>
      <c r="C20" s="91" t="s">
        <v>347</v>
      </c>
      <c r="D20" s="92" t="s">
        <v>576</v>
      </c>
      <c r="E20" s="92" t="s">
        <v>577</v>
      </c>
      <c r="F20" s="92" t="s">
        <v>530</v>
      </c>
      <c r="G20" s="113">
        <v>1</v>
      </c>
      <c r="H20" s="79">
        <v>1000000</v>
      </c>
      <c r="I20" s="79">
        <v>1000000</v>
      </c>
      <c r="J20" s="79"/>
      <c r="K20" s="79"/>
      <c r="L20" s="79"/>
      <c r="M20" s="79"/>
      <c r="N20" s="79">
        <v>1000000</v>
      </c>
      <c r="O20" s="79">
        <v>1000000</v>
      </c>
      <c r="P20" s="79"/>
      <c r="Q20" s="79"/>
      <c r="R20" s="79"/>
      <c r="S20" s="79"/>
    </row>
    <row r="21" ht="21" customHeight="1" spans="1:19">
      <c r="A21" s="90" t="s">
        <v>204</v>
      </c>
      <c r="B21" s="91" t="s">
        <v>70</v>
      </c>
      <c r="C21" s="91" t="s">
        <v>347</v>
      </c>
      <c r="D21" s="92" t="s">
        <v>578</v>
      </c>
      <c r="E21" s="92" t="s">
        <v>579</v>
      </c>
      <c r="F21" s="92" t="s">
        <v>530</v>
      </c>
      <c r="G21" s="113">
        <v>1</v>
      </c>
      <c r="H21" s="79">
        <v>300000</v>
      </c>
      <c r="I21" s="79">
        <v>300000</v>
      </c>
      <c r="J21" s="79"/>
      <c r="K21" s="79"/>
      <c r="L21" s="79"/>
      <c r="M21" s="79"/>
      <c r="N21" s="79">
        <v>300000</v>
      </c>
      <c r="O21" s="79">
        <v>300000</v>
      </c>
      <c r="P21" s="79"/>
      <c r="Q21" s="79"/>
      <c r="R21" s="79"/>
      <c r="S21" s="79"/>
    </row>
    <row r="22" ht="21" customHeight="1" spans="1:19">
      <c r="A22" s="90" t="s">
        <v>204</v>
      </c>
      <c r="B22" s="91" t="s">
        <v>70</v>
      </c>
      <c r="C22" s="91" t="s">
        <v>230</v>
      </c>
      <c r="D22" s="92" t="s">
        <v>580</v>
      </c>
      <c r="E22" s="92" t="s">
        <v>581</v>
      </c>
      <c r="F22" s="92" t="s">
        <v>530</v>
      </c>
      <c r="G22" s="113">
        <v>1</v>
      </c>
      <c r="H22" s="79"/>
      <c r="I22" s="79">
        <v>9000</v>
      </c>
      <c r="J22" s="79">
        <v>9000</v>
      </c>
      <c r="K22" s="79"/>
      <c r="L22" s="79"/>
      <c r="M22" s="79"/>
      <c r="N22" s="79"/>
      <c r="O22" s="79"/>
      <c r="P22" s="79"/>
      <c r="Q22" s="79"/>
      <c r="R22" s="79"/>
      <c r="S22" s="79"/>
    </row>
    <row r="23" ht="21" customHeight="1" spans="1:19">
      <c r="A23" s="90" t="s">
        <v>204</v>
      </c>
      <c r="B23" s="91" t="s">
        <v>70</v>
      </c>
      <c r="C23" s="91" t="s">
        <v>230</v>
      </c>
      <c r="D23" s="92" t="s">
        <v>582</v>
      </c>
      <c r="E23" s="92" t="s">
        <v>582</v>
      </c>
      <c r="F23" s="92" t="s">
        <v>530</v>
      </c>
      <c r="G23" s="113">
        <v>1</v>
      </c>
      <c r="H23" s="79">
        <v>21860</v>
      </c>
      <c r="I23" s="79">
        <v>21860</v>
      </c>
      <c r="J23" s="79">
        <v>21860</v>
      </c>
      <c r="K23" s="79"/>
      <c r="L23" s="79"/>
      <c r="M23" s="79"/>
      <c r="N23" s="79"/>
      <c r="O23" s="79"/>
      <c r="P23" s="79"/>
      <c r="Q23" s="79"/>
      <c r="R23" s="79"/>
      <c r="S23" s="79"/>
    </row>
    <row r="24" ht="21" customHeight="1" spans="1:19">
      <c r="A24" s="90" t="s">
        <v>204</v>
      </c>
      <c r="B24" s="91" t="s">
        <v>70</v>
      </c>
      <c r="C24" s="91" t="s">
        <v>230</v>
      </c>
      <c r="D24" s="92" t="s">
        <v>583</v>
      </c>
      <c r="E24" s="92" t="s">
        <v>584</v>
      </c>
      <c r="F24" s="92" t="s">
        <v>530</v>
      </c>
      <c r="G24" s="113">
        <v>1</v>
      </c>
      <c r="H24" s="79"/>
      <c r="I24" s="79">
        <v>13000</v>
      </c>
      <c r="J24" s="79">
        <v>13000</v>
      </c>
      <c r="K24" s="79"/>
      <c r="L24" s="79"/>
      <c r="M24" s="79"/>
      <c r="N24" s="79"/>
      <c r="O24" s="79"/>
      <c r="P24" s="79"/>
      <c r="Q24" s="79"/>
      <c r="R24" s="79"/>
      <c r="S24" s="79"/>
    </row>
    <row r="25" ht="21" customHeight="1" spans="1:19">
      <c r="A25" s="90" t="s">
        <v>204</v>
      </c>
      <c r="B25" s="91" t="s">
        <v>70</v>
      </c>
      <c r="C25" s="91" t="s">
        <v>272</v>
      </c>
      <c r="D25" s="92" t="s">
        <v>585</v>
      </c>
      <c r="E25" s="92" t="s">
        <v>586</v>
      </c>
      <c r="F25" s="92" t="s">
        <v>530</v>
      </c>
      <c r="G25" s="113">
        <v>1</v>
      </c>
      <c r="H25" s="79">
        <v>600000</v>
      </c>
      <c r="I25" s="79">
        <v>600000</v>
      </c>
      <c r="J25" s="79"/>
      <c r="K25" s="79"/>
      <c r="L25" s="79"/>
      <c r="M25" s="79"/>
      <c r="N25" s="79">
        <v>600000</v>
      </c>
      <c r="O25" s="79">
        <v>600000</v>
      </c>
      <c r="P25" s="79"/>
      <c r="Q25" s="79"/>
      <c r="R25" s="79"/>
      <c r="S25" s="79"/>
    </row>
    <row r="26" ht="21" customHeight="1" spans="1:19">
      <c r="A26" s="90" t="s">
        <v>204</v>
      </c>
      <c r="B26" s="91" t="s">
        <v>70</v>
      </c>
      <c r="C26" s="91" t="s">
        <v>272</v>
      </c>
      <c r="D26" s="92" t="s">
        <v>587</v>
      </c>
      <c r="E26" s="92" t="s">
        <v>587</v>
      </c>
      <c r="F26" s="92" t="s">
        <v>530</v>
      </c>
      <c r="G26" s="113">
        <v>1</v>
      </c>
      <c r="H26" s="79">
        <v>40000</v>
      </c>
      <c r="I26" s="79">
        <v>40000</v>
      </c>
      <c r="J26" s="79"/>
      <c r="K26" s="79"/>
      <c r="L26" s="79"/>
      <c r="M26" s="79"/>
      <c r="N26" s="79">
        <v>40000</v>
      </c>
      <c r="O26" s="79">
        <v>40000</v>
      </c>
      <c r="P26" s="79"/>
      <c r="Q26" s="79"/>
      <c r="R26" s="79"/>
      <c r="S26" s="79"/>
    </row>
    <row r="27" ht="21" customHeight="1" spans="1:19">
      <c r="A27" s="90" t="s">
        <v>204</v>
      </c>
      <c r="B27" s="91" t="s">
        <v>70</v>
      </c>
      <c r="C27" s="91" t="s">
        <v>272</v>
      </c>
      <c r="D27" s="92" t="s">
        <v>588</v>
      </c>
      <c r="E27" s="92" t="s">
        <v>589</v>
      </c>
      <c r="F27" s="92" t="s">
        <v>530</v>
      </c>
      <c r="G27" s="113">
        <v>1</v>
      </c>
      <c r="H27" s="79">
        <v>580000</v>
      </c>
      <c r="I27" s="79">
        <v>580000</v>
      </c>
      <c r="J27" s="79"/>
      <c r="K27" s="79"/>
      <c r="L27" s="79"/>
      <c r="M27" s="79"/>
      <c r="N27" s="79">
        <v>580000</v>
      </c>
      <c r="O27" s="79">
        <v>580000</v>
      </c>
      <c r="P27" s="79"/>
      <c r="Q27" s="79"/>
      <c r="R27" s="79"/>
      <c r="S27" s="79"/>
    </row>
    <row r="28" ht="21" customHeight="1" spans="1:19">
      <c r="A28" s="90" t="s">
        <v>204</v>
      </c>
      <c r="B28" s="91" t="s">
        <v>70</v>
      </c>
      <c r="C28" s="91" t="s">
        <v>272</v>
      </c>
      <c r="D28" s="92" t="s">
        <v>590</v>
      </c>
      <c r="E28" s="92" t="s">
        <v>591</v>
      </c>
      <c r="F28" s="92" t="s">
        <v>530</v>
      </c>
      <c r="G28" s="113">
        <v>1</v>
      </c>
      <c r="H28" s="79">
        <v>1700000</v>
      </c>
      <c r="I28" s="79">
        <v>1700000</v>
      </c>
      <c r="J28" s="79"/>
      <c r="K28" s="79"/>
      <c r="L28" s="79"/>
      <c r="M28" s="79"/>
      <c r="N28" s="79">
        <v>1700000</v>
      </c>
      <c r="O28" s="79">
        <v>1700000</v>
      </c>
      <c r="P28" s="79"/>
      <c r="Q28" s="79"/>
      <c r="R28" s="79"/>
      <c r="S28" s="79"/>
    </row>
    <row r="29" ht="21" customHeight="1" spans="1:19">
      <c r="A29" s="90" t="s">
        <v>204</v>
      </c>
      <c r="B29" s="91" t="s">
        <v>70</v>
      </c>
      <c r="C29" s="91" t="s">
        <v>307</v>
      </c>
      <c r="D29" s="92" t="s">
        <v>592</v>
      </c>
      <c r="E29" s="92" t="s">
        <v>593</v>
      </c>
      <c r="F29" s="92" t="s">
        <v>530</v>
      </c>
      <c r="G29" s="113">
        <v>1</v>
      </c>
      <c r="H29" s="79">
        <v>350000</v>
      </c>
      <c r="I29" s="79">
        <v>350000</v>
      </c>
      <c r="J29" s="79"/>
      <c r="K29" s="79"/>
      <c r="L29" s="79"/>
      <c r="M29" s="79"/>
      <c r="N29" s="79">
        <v>350000</v>
      </c>
      <c r="O29" s="79">
        <v>350000</v>
      </c>
      <c r="P29" s="79"/>
      <c r="Q29" s="79"/>
      <c r="R29" s="79"/>
      <c r="S29" s="79"/>
    </row>
    <row r="30" ht="21" customHeight="1" spans="1:19">
      <c r="A30" s="90" t="s">
        <v>204</v>
      </c>
      <c r="B30" s="91" t="s">
        <v>70</v>
      </c>
      <c r="C30" s="91" t="s">
        <v>357</v>
      </c>
      <c r="D30" s="92" t="s">
        <v>594</v>
      </c>
      <c r="E30" s="92" t="s">
        <v>595</v>
      </c>
      <c r="F30" s="92" t="s">
        <v>530</v>
      </c>
      <c r="G30" s="113">
        <v>1</v>
      </c>
      <c r="H30" s="79">
        <v>200000</v>
      </c>
      <c r="I30" s="79">
        <v>200000</v>
      </c>
      <c r="J30" s="79"/>
      <c r="K30" s="79"/>
      <c r="L30" s="79"/>
      <c r="M30" s="79"/>
      <c r="N30" s="79">
        <v>200000</v>
      </c>
      <c r="O30" s="79">
        <v>200000</v>
      </c>
      <c r="P30" s="79"/>
      <c r="Q30" s="79"/>
      <c r="R30" s="79"/>
      <c r="S30" s="79"/>
    </row>
    <row r="31" ht="21" customHeight="1" spans="1:19">
      <c r="A31" s="90" t="s">
        <v>204</v>
      </c>
      <c r="B31" s="91" t="s">
        <v>70</v>
      </c>
      <c r="C31" s="91" t="s">
        <v>317</v>
      </c>
      <c r="D31" s="92" t="s">
        <v>596</v>
      </c>
      <c r="E31" s="92" t="s">
        <v>596</v>
      </c>
      <c r="F31" s="92" t="s">
        <v>530</v>
      </c>
      <c r="G31" s="113">
        <v>1</v>
      </c>
      <c r="H31" s="79">
        <v>350000</v>
      </c>
      <c r="I31" s="79">
        <v>350000</v>
      </c>
      <c r="J31" s="79"/>
      <c r="K31" s="79"/>
      <c r="L31" s="79"/>
      <c r="M31" s="79"/>
      <c r="N31" s="79">
        <v>350000</v>
      </c>
      <c r="O31" s="79">
        <v>350000</v>
      </c>
      <c r="P31" s="79"/>
      <c r="Q31" s="79"/>
      <c r="R31" s="79"/>
      <c r="S31" s="79"/>
    </row>
    <row r="32" ht="21" customHeight="1" spans="1:19">
      <c r="A32" s="90" t="s">
        <v>204</v>
      </c>
      <c r="B32" s="91" t="s">
        <v>70</v>
      </c>
      <c r="C32" s="91" t="s">
        <v>359</v>
      </c>
      <c r="D32" s="92" t="s">
        <v>597</v>
      </c>
      <c r="E32" s="92" t="s">
        <v>597</v>
      </c>
      <c r="F32" s="92" t="s">
        <v>530</v>
      </c>
      <c r="G32" s="113">
        <v>5</v>
      </c>
      <c r="H32" s="79">
        <v>20000</v>
      </c>
      <c r="I32" s="79">
        <v>20000</v>
      </c>
      <c r="J32" s="79"/>
      <c r="K32" s="79"/>
      <c r="L32" s="79"/>
      <c r="M32" s="79"/>
      <c r="N32" s="79">
        <v>20000</v>
      </c>
      <c r="O32" s="79">
        <v>20000</v>
      </c>
      <c r="P32" s="79"/>
      <c r="Q32" s="79"/>
      <c r="R32" s="79"/>
      <c r="S32" s="79"/>
    </row>
    <row r="33" ht="21" customHeight="1" spans="1:19">
      <c r="A33" s="90" t="s">
        <v>204</v>
      </c>
      <c r="B33" s="91" t="s">
        <v>70</v>
      </c>
      <c r="C33" s="91" t="s">
        <v>321</v>
      </c>
      <c r="D33" s="92" t="s">
        <v>598</v>
      </c>
      <c r="E33" s="92" t="s">
        <v>599</v>
      </c>
      <c r="F33" s="92" t="s">
        <v>530</v>
      </c>
      <c r="G33" s="113">
        <v>1</v>
      </c>
      <c r="H33" s="79">
        <v>1000000</v>
      </c>
      <c r="I33" s="79">
        <v>1000000</v>
      </c>
      <c r="J33" s="79"/>
      <c r="K33" s="79"/>
      <c r="L33" s="79"/>
      <c r="M33" s="79"/>
      <c r="N33" s="79">
        <v>1000000</v>
      </c>
      <c r="O33" s="79">
        <v>1000000</v>
      </c>
      <c r="P33" s="79"/>
      <c r="Q33" s="79"/>
      <c r="R33" s="79"/>
      <c r="S33" s="79"/>
    </row>
    <row r="34" ht="21" customHeight="1" spans="1:19">
      <c r="A34" s="90" t="s">
        <v>204</v>
      </c>
      <c r="B34" s="91" t="s">
        <v>70</v>
      </c>
      <c r="C34" s="91" t="s">
        <v>325</v>
      </c>
      <c r="D34" s="92" t="s">
        <v>600</v>
      </c>
      <c r="E34" s="92" t="s">
        <v>589</v>
      </c>
      <c r="F34" s="92" t="s">
        <v>530</v>
      </c>
      <c r="G34" s="113">
        <v>1</v>
      </c>
      <c r="H34" s="79">
        <v>140000</v>
      </c>
      <c r="I34" s="79">
        <v>140000</v>
      </c>
      <c r="J34" s="79"/>
      <c r="K34" s="79"/>
      <c r="L34" s="79"/>
      <c r="M34" s="79"/>
      <c r="N34" s="79">
        <v>140000</v>
      </c>
      <c r="O34" s="79">
        <v>140000</v>
      </c>
      <c r="P34" s="79"/>
      <c r="Q34" s="79"/>
      <c r="R34" s="79"/>
      <c r="S34" s="79"/>
    </row>
    <row r="35" ht="21" customHeight="1" spans="1:19">
      <c r="A35" s="93" t="s">
        <v>177</v>
      </c>
      <c r="B35" s="94"/>
      <c r="C35" s="94"/>
      <c r="D35" s="95"/>
      <c r="E35" s="95"/>
      <c r="F35" s="95"/>
      <c r="G35" s="114"/>
      <c r="H35" s="79">
        <v>8407860</v>
      </c>
      <c r="I35" s="79">
        <v>8429860</v>
      </c>
      <c r="J35" s="79">
        <v>43860</v>
      </c>
      <c r="K35" s="79"/>
      <c r="L35" s="79"/>
      <c r="M35" s="79"/>
      <c r="N35" s="79">
        <v>8386000</v>
      </c>
      <c r="O35" s="79">
        <v>8386000</v>
      </c>
      <c r="P35" s="79"/>
      <c r="Q35" s="79"/>
      <c r="R35" s="79"/>
      <c r="S35" s="79"/>
    </row>
    <row r="36" ht="21" customHeight="1" spans="1:19">
      <c r="A36" s="110" t="s">
        <v>601</v>
      </c>
      <c r="B36" s="12"/>
      <c r="C36" s="12"/>
      <c r="D36" s="110"/>
      <c r="E36" s="110"/>
      <c r="F36" s="110"/>
      <c r="G36" s="115"/>
      <c r="H36" s="116"/>
      <c r="I36" s="116"/>
      <c r="J36" s="116"/>
      <c r="K36" s="116"/>
      <c r="L36" s="116"/>
      <c r="M36" s="116"/>
      <c r="N36" s="116"/>
      <c r="O36" s="116"/>
      <c r="P36" s="116"/>
      <c r="Q36" s="116"/>
      <c r="R36" s="116"/>
      <c r="S36" s="116"/>
    </row>
  </sheetData>
  <mergeCells count="19">
    <mergeCell ref="A2:S2"/>
    <mergeCell ref="A3:H3"/>
    <mergeCell ref="I4:S4"/>
    <mergeCell ref="N5:S5"/>
    <mergeCell ref="A35:G35"/>
    <mergeCell ref="A36:S36"/>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80"/>
      <c r="B1" s="81"/>
      <c r="C1" s="81"/>
      <c r="D1" s="81"/>
      <c r="E1" s="81"/>
      <c r="F1" s="81"/>
      <c r="G1" s="81"/>
      <c r="H1" s="80"/>
      <c r="I1" s="80"/>
      <c r="J1" s="80"/>
      <c r="K1" s="80"/>
      <c r="L1" s="80"/>
      <c r="M1" s="80"/>
      <c r="N1" s="96"/>
      <c r="O1" s="80"/>
      <c r="P1" s="80"/>
      <c r="Q1" s="81"/>
      <c r="R1" s="80"/>
      <c r="S1" s="104"/>
      <c r="T1" s="104" t="s">
        <v>602</v>
      </c>
    </row>
    <row r="2" ht="41.25" customHeight="1" spans="1:20">
      <c r="A2" s="73" t="str">
        <f>"2026"&amp;"年部门政府购买服务预算表"</f>
        <v>2026年部门政府购买服务预算表</v>
      </c>
      <c r="B2" s="67"/>
      <c r="C2" s="67"/>
      <c r="D2" s="67"/>
      <c r="E2" s="67"/>
      <c r="F2" s="67"/>
      <c r="G2" s="67"/>
      <c r="H2" s="82"/>
      <c r="I2" s="82"/>
      <c r="J2" s="82"/>
      <c r="K2" s="82"/>
      <c r="L2" s="82"/>
      <c r="M2" s="82"/>
      <c r="N2" s="97"/>
      <c r="O2" s="82"/>
      <c r="P2" s="82"/>
      <c r="Q2" s="67"/>
      <c r="R2" s="82"/>
      <c r="S2" s="97"/>
      <c r="T2" s="67"/>
    </row>
    <row r="3" ht="22.5" customHeight="1" spans="1:20">
      <c r="A3" s="74" t="str">
        <f>"单位名称："&amp;"昆明市官渡区小板桥社区卫生服务中心"</f>
        <v>单位名称：昆明市官渡区小板桥社区卫生服务中心</v>
      </c>
      <c r="B3" s="83"/>
      <c r="C3" s="83"/>
      <c r="D3" s="83"/>
      <c r="E3" s="83"/>
      <c r="F3" s="83"/>
      <c r="G3" s="83"/>
      <c r="H3" s="75"/>
      <c r="I3" s="75"/>
      <c r="J3" s="75"/>
      <c r="K3" s="75"/>
      <c r="L3" s="75"/>
      <c r="M3" s="75"/>
      <c r="N3" s="96"/>
      <c r="O3" s="80"/>
      <c r="P3" s="80"/>
      <c r="Q3" s="81"/>
      <c r="R3" s="80"/>
      <c r="S3" s="105"/>
      <c r="T3" s="104" t="s">
        <v>1</v>
      </c>
    </row>
    <row r="4" ht="24" customHeight="1" spans="1:20">
      <c r="A4" s="16" t="s">
        <v>186</v>
      </c>
      <c r="B4" s="84" t="s">
        <v>187</v>
      </c>
      <c r="C4" s="84" t="s">
        <v>550</v>
      </c>
      <c r="D4" s="84" t="s">
        <v>603</v>
      </c>
      <c r="E4" s="84" t="s">
        <v>604</v>
      </c>
      <c r="F4" s="84" t="s">
        <v>605</v>
      </c>
      <c r="G4" s="84" t="s">
        <v>606</v>
      </c>
      <c r="H4" s="85" t="s">
        <v>607</v>
      </c>
      <c r="I4" s="85" t="s">
        <v>608</v>
      </c>
      <c r="J4" s="98" t="s">
        <v>194</v>
      </c>
      <c r="K4" s="98"/>
      <c r="L4" s="98"/>
      <c r="M4" s="98"/>
      <c r="N4" s="99"/>
      <c r="O4" s="98"/>
      <c r="P4" s="98"/>
      <c r="Q4" s="106"/>
      <c r="R4" s="98"/>
      <c r="S4" s="99"/>
      <c r="T4" s="107"/>
    </row>
    <row r="5" ht="24" customHeight="1" spans="1:20">
      <c r="A5" s="19"/>
      <c r="B5" s="86"/>
      <c r="C5" s="86"/>
      <c r="D5" s="86"/>
      <c r="E5" s="86"/>
      <c r="F5" s="86"/>
      <c r="G5" s="86"/>
      <c r="H5" s="87"/>
      <c r="I5" s="87"/>
      <c r="J5" s="87" t="s">
        <v>55</v>
      </c>
      <c r="K5" s="87" t="s">
        <v>58</v>
      </c>
      <c r="L5" s="87" t="s">
        <v>556</v>
      </c>
      <c r="M5" s="87" t="s">
        <v>557</v>
      </c>
      <c r="N5" s="100" t="s">
        <v>558</v>
      </c>
      <c r="O5" s="101" t="s">
        <v>559</v>
      </c>
      <c r="P5" s="101"/>
      <c r="Q5" s="108"/>
      <c r="R5" s="101"/>
      <c r="S5" s="109"/>
      <c r="T5" s="88"/>
    </row>
    <row r="6" ht="54" customHeight="1" spans="1:20">
      <c r="A6" s="22"/>
      <c r="B6" s="88"/>
      <c r="C6" s="88"/>
      <c r="D6" s="88"/>
      <c r="E6" s="88"/>
      <c r="F6" s="88"/>
      <c r="G6" s="88"/>
      <c r="H6" s="89"/>
      <c r="I6" s="89"/>
      <c r="J6" s="89"/>
      <c r="K6" s="89" t="s">
        <v>57</v>
      </c>
      <c r="L6" s="89"/>
      <c r="M6" s="89"/>
      <c r="N6" s="102"/>
      <c r="O6" s="89" t="s">
        <v>57</v>
      </c>
      <c r="P6" s="89" t="s">
        <v>64</v>
      </c>
      <c r="Q6" s="88" t="s">
        <v>65</v>
      </c>
      <c r="R6" s="89" t="s">
        <v>66</v>
      </c>
      <c r="S6" s="102" t="s">
        <v>67</v>
      </c>
      <c r="T6" s="88" t="s">
        <v>68</v>
      </c>
    </row>
    <row r="7" ht="17.25" customHeight="1" spans="1:20">
      <c r="A7" s="23">
        <v>1</v>
      </c>
      <c r="B7" s="88">
        <v>2</v>
      </c>
      <c r="C7" s="23">
        <v>3</v>
      </c>
      <c r="D7" s="23">
        <v>4</v>
      </c>
      <c r="E7" s="88">
        <v>5</v>
      </c>
      <c r="F7" s="23">
        <v>6</v>
      </c>
      <c r="G7" s="23">
        <v>7</v>
      </c>
      <c r="H7" s="88">
        <v>8</v>
      </c>
      <c r="I7" s="23">
        <v>9</v>
      </c>
      <c r="J7" s="23">
        <v>10</v>
      </c>
      <c r="K7" s="88">
        <v>11</v>
      </c>
      <c r="L7" s="23">
        <v>12</v>
      </c>
      <c r="M7" s="23">
        <v>13</v>
      </c>
      <c r="N7" s="88">
        <v>14</v>
      </c>
      <c r="O7" s="23">
        <v>15</v>
      </c>
      <c r="P7" s="23">
        <v>16</v>
      </c>
      <c r="Q7" s="88">
        <v>17</v>
      </c>
      <c r="R7" s="23">
        <v>18</v>
      </c>
      <c r="S7" s="23">
        <v>19</v>
      </c>
      <c r="T7" s="23">
        <v>20</v>
      </c>
    </row>
    <row r="8" ht="21" customHeight="1" spans="1:20">
      <c r="A8" s="90"/>
      <c r="B8" s="91"/>
      <c r="C8" s="91"/>
      <c r="D8" s="91"/>
      <c r="E8" s="91"/>
      <c r="F8" s="91"/>
      <c r="G8" s="91"/>
      <c r="H8" s="92"/>
      <c r="I8" s="92"/>
      <c r="J8" s="79"/>
      <c r="K8" s="79"/>
      <c r="L8" s="79"/>
      <c r="M8" s="79"/>
      <c r="N8" s="79"/>
      <c r="O8" s="79"/>
      <c r="P8" s="79"/>
      <c r="Q8" s="79"/>
      <c r="R8" s="79"/>
      <c r="S8" s="79"/>
      <c r="T8" s="79"/>
    </row>
    <row r="9" ht="21" customHeight="1" spans="1:20">
      <c r="A9" s="93" t="s">
        <v>177</v>
      </c>
      <c r="B9" s="94"/>
      <c r="C9" s="94"/>
      <c r="D9" s="94"/>
      <c r="E9" s="94"/>
      <c r="F9" s="94"/>
      <c r="G9" s="94"/>
      <c r="H9" s="95"/>
      <c r="I9" s="103"/>
      <c r="J9" s="79"/>
      <c r="K9" s="79"/>
      <c r="L9" s="79"/>
      <c r="M9" s="79"/>
      <c r="N9" s="79"/>
      <c r="O9" s="79"/>
      <c r="P9" s="79"/>
      <c r="Q9" s="79"/>
      <c r="R9" s="79"/>
      <c r="S9" s="79"/>
      <c r="T9" s="79"/>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8"/>
  <sheetViews>
    <sheetView showZeros="0" workbookViewId="0">
      <selection activeCell="A1" sqref="A1"/>
    </sheetView>
  </sheetViews>
  <sheetFormatPr defaultColWidth="9.14166666666667" defaultRowHeight="14.25" customHeight="1" outlineLevelRow="7" outlineLevelCol="4"/>
  <cols>
    <col min="1" max="1" width="37.7083333333333" customWidth="1"/>
    <col min="2" max="5" width="20" customWidth="1"/>
  </cols>
  <sheetData>
    <row r="1" ht="17.25" customHeight="1" spans="4:5">
      <c r="D1" s="72"/>
      <c r="E1" s="33" t="s">
        <v>609</v>
      </c>
    </row>
    <row r="2" ht="41.25" customHeight="1" spans="1:5">
      <c r="A2" s="73" t="str">
        <f>"2026"&amp;"年对下转移支付预算表"</f>
        <v>2026年对下转移支付预算表</v>
      </c>
      <c r="B2" s="11"/>
      <c r="C2" s="11"/>
      <c r="D2" s="11"/>
      <c r="E2" s="67"/>
    </row>
    <row r="3" ht="18" customHeight="1" spans="1:5">
      <c r="A3" s="74" t="str">
        <f>"单位名称："&amp;"昆明市官渡区小板桥社区卫生服务中心"</f>
        <v>单位名称：昆明市官渡区小板桥社区卫生服务中心</v>
      </c>
      <c r="B3" s="75"/>
      <c r="C3" s="75"/>
      <c r="D3" s="76"/>
      <c r="E3" s="34" t="s">
        <v>1</v>
      </c>
    </row>
    <row r="4" ht="19.5" customHeight="1" spans="1:5">
      <c r="A4" s="17" t="s">
        <v>610</v>
      </c>
      <c r="B4" s="35" t="s">
        <v>194</v>
      </c>
      <c r="C4" s="36"/>
      <c r="D4" s="36"/>
      <c r="E4" s="69" t="s">
        <v>611</v>
      </c>
    </row>
    <row r="5" ht="40.5" customHeight="1" spans="1:5">
      <c r="A5" s="23"/>
      <c r="B5" s="20" t="s">
        <v>55</v>
      </c>
      <c r="C5" s="16" t="s">
        <v>58</v>
      </c>
      <c r="D5" s="77" t="s">
        <v>556</v>
      </c>
      <c r="E5" s="38" t="s">
        <v>612</v>
      </c>
    </row>
    <row r="6" ht="19.5" customHeight="1" spans="1:5">
      <c r="A6" s="24">
        <v>1</v>
      </c>
      <c r="B6" s="24">
        <v>2</v>
      </c>
      <c r="C6" s="24">
        <v>3</v>
      </c>
      <c r="D6" s="78">
        <v>4</v>
      </c>
      <c r="E6" s="38">
        <v>5</v>
      </c>
    </row>
    <row r="7" ht="19.5" customHeight="1" spans="1:5">
      <c r="A7" s="25"/>
      <c r="B7" s="79"/>
      <c r="C7" s="79"/>
      <c r="D7" s="79"/>
      <c r="E7" s="79"/>
    </row>
    <row r="8" ht="19.5" customHeight="1" spans="1:5">
      <c r="A8" s="70"/>
      <c r="B8" s="79"/>
      <c r="C8" s="79"/>
      <c r="D8" s="79"/>
      <c r="E8" s="79"/>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1" sqref="A1"/>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33" t="s">
        <v>613</v>
      </c>
    </row>
    <row r="2" ht="41.25" customHeight="1" spans="1:10">
      <c r="A2" s="66" t="str">
        <f>"2026"&amp;"年对下转移支付绩效目标表"</f>
        <v>2026年对下转移支付绩效目标表</v>
      </c>
      <c r="B2" s="11"/>
      <c r="C2" s="11"/>
      <c r="D2" s="11"/>
      <c r="E2" s="11"/>
      <c r="F2" s="67"/>
      <c r="G2" s="11"/>
      <c r="H2" s="67"/>
      <c r="I2" s="67"/>
      <c r="J2" s="11"/>
    </row>
    <row r="3" ht="17.25" customHeight="1" spans="1:1">
      <c r="A3" s="12" t="str">
        <f>"单位名称："&amp;"昆明市官渡区小板桥社区卫生服务中心"</f>
        <v>单位名称：昆明市官渡区小板桥社区卫生服务中心</v>
      </c>
    </row>
    <row r="4" ht="44.25" customHeight="1" spans="1:10">
      <c r="A4" s="68" t="s">
        <v>610</v>
      </c>
      <c r="B4" s="68" t="s">
        <v>363</v>
      </c>
      <c r="C4" s="68" t="s">
        <v>364</v>
      </c>
      <c r="D4" s="68" t="s">
        <v>365</v>
      </c>
      <c r="E4" s="68" t="s">
        <v>366</v>
      </c>
      <c r="F4" s="69" t="s">
        <v>367</v>
      </c>
      <c r="G4" s="68" t="s">
        <v>368</v>
      </c>
      <c r="H4" s="69" t="s">
        <v>369</v>
      </c>
      <c r="I4" s="69" t="s">
        <v>370</v>
      </c>
      <c r="J4" s="68" t="s">
        <v>371</v>
      </c>
    </row>
    <row r="5" ht="14.25" customHeight="1" spans="1:10">
      <c r="A5" s="68">
        <v>1</v>
      </c>
      <c r="B5" s="68">
        <v>2</v>
      </c>
      <c r="C5" s="68">
        <v>3</v>
      </c>
      <c r="D5" s="68">
        <v>4</v>
      </c>
      <c r="E5" s="68">
        <v>5</v>
      </c>
      <c r="F5" s="69">
        <v>6</v>
      </c>
      <c r="G5" s="68">
        <v>7</v>
      </c>
      <c r="H5" s="69">
        <v>8</v>
      </c>
      <c r="I5" s="69">
        <v>9</v>
      </c>
      <c r="J5" s="68">
        <v>10</v>
      </c>
    </row>
    <row r="6" ht="42" customHeight="1" spans="1:10">
      <c r="A6" s="25"/>
      <c r="B6" s="70"/>
      <c r="C6" s="70"/>
      <c r="D6" s="70"/>
      <c r="E6" s="56"/>
      <c r="F6" s="71"/>
      <c r="G6" s="56"/>
      <c r="H6" s="71"/>
      <c r="I6" s="71"/>
      <c r="J6" s="56"/>
    </row>
    <row r="7" ht="42" customHeight="1" spans="1:10">
      <c r="A7" s="25"/>
      <c r="B7" s="26"/>
      <c r="C7" s="26"/>
      <c r="D7" s="26"/>
      <c r="E7" s="25"/>
      <c r="F7" s="26"/>
      <c r="G7" s="25"/>
      <c r="H7" s="26"/>
      <c r="I7" s="26"/>
      <c r="J7" s="25"/>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22"/>
  <sheetViews>
    <sheetView showZeros="0" topLeftCell="E1" workbookViewId="0">
      <selection activeCell="A1" sqref="A1:I1"/>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40" t="s">
        <v>614</v>
      </c>
      <c r="B1" s="41"/>
      <c r="C1" s="41"/>
      <c r="D1" s="42"/>
      <c r="E1" s="42"/>
      <c r="F1" s="42"/>
      <c r="G1" s="41"/>
      <c r="H1" s="41"/>
      <c r="I1" s="42"/>
    </row>
    <row r="2" ht="41.25" customHeight="1" spans="1:9">
      <c r="A2" s="43" t="str">
        <f>"2026"&amp;"年新增资产配置预算表"</f>
        <v>2026年新增资产配置预算表</v>
      </c>
      <c r="B2" s="44"/>
      <c r="C2" s="44"/>
      <c r="D2" s="45"/>
      <c r="E2" s="45"/>
      <c r="F2" s="45"/>
      <c r="G2" s="44"/>
      <c r="H2" s="44"/>
      <c r="I2" s="45"/>
    </row>
    <row r="3" customHeight="1" spans="1:9">
      <c r="A3" s="46" t="str">
        <f>"单位名称："&amp;"昆明市官渡区小板桥社区卫生服务中心"</f>
        <v>单位名称：昆明市官渡区小板桥社区卫生服务中心</v>
      </c>
      <c r="B3" s="47"/>
      <c r="C3" s="47"/>
      <c r="D3" s="48"/>
      <c r="F3" s="45"/>
      <c r="G3" s="44"/>
      <c r="H3" s="44"/>
      <c r="I3" s="65" t="s">
        <v>1</v>
      </c>
    </row>
    <row r="4" ht="28.5" customHeight="1" spans="1:9">
      <c r="A4" s="49" t="s">
        <v>186</v>
      </c>
      <c r="B4" s="50" t="s">
        <v>187</v>
      </c>
      <c r="C4" s="51" t="s">
        <v>615</v>
      </c>
      <c r="D4" s="49" t="s">
        <v>616</v>
      </c>
      <c r="E4" s="49" t="s">
        <v>617</v>
      </c>
      <c r="F4" s="49" t="s">
        <v>618</v>
      </c>
      <c r="G4" s="50" t="s">
        <v>619</v>
      </c>
      <c r="H4" s="38"/>
      <c r="I4" s="49"/>
    </row>
    <row r="5" ht="21" customHeight="1" spans="1:9">
      <c r="A5" s="51"/>
      <c r="B5" s="52"/>
      <c r="C5" s="52"/>
      <c r="D5" s="53"/>
      <c r="E5" s="52"/>
      <c r="F5" s="52"/>
      <c r="G5" s="50" t="s">
        <v>554</v>
      </c>
      <c r="H5" s="50" t="s">
        <v>620</v>
      </c>
      <c r="I5" s="50" t="s">
        <v>621</v>
      </c>
    </row>
    <row r="6" ht="17.25" customHeight="1" spans="1:9">
      <c r="A6" s="54" t="s">
        <v>82</v>
      </c>
      <c r="B6" s="55" t="s">
        <v>83</v>
      </c>
      <c r="C6" s="54" t="s">
        <v>84</v>
      </c>
      <c r="D6" s="56" t="s">
        <v>85</v>
      </c>
      <c r="E6" s="54" t="s">
        <v>86</v>
      </c>
      <c r="F6" s="55" t="s">
        <v>87</v>
      </c>
      <c r="G6" s="57" t="s">
        <v>88</v>
      </c>
      <c r="H6" s="56" t="s">
        <v>89</v>
      </c>
      <c r="I6" s="56">
        <v>9</v>
      </c>
    </row>
    <row r="7" ht="19.5" customHeight="1" spans="1:9">
      <c r="A7" s="58" t="s">
        <v>204</v>
      </c>
      <c r="B7" s="28" t="s">
        <v>70</v>
      </c>
      <c r="C7" s="28" t="s">
        <v>622</v>
      </c>
      <c r="D7" s="25" t="s">
        <v>623</v>
      </c>
      <c r="E7" s="26" t="s">
        <v>560</v>
      </c>
      <c r="F7" s="57" t="s">
        <v>530</v>
      </c>
      <c r="G7" s="59">
        <v>2</v>
      </c>
      <c r="H7" s="60">
        <v>3000</v>
      </c>
      <c r="I7" s="60">
        <v>6000</v>
      </c>
    </row>
    <row r="8" ht="19.5" customHeight="1" spans="1:9">
      <c r="A8" s="58" t="s">
        <v>204</v>
      </c>
      <c r="B8" s="28" t="s">
        <v>70</v>
      </c>
      <c r="C8" s="28" t="s">
        <v>622</v>
      </c>
      <c r="D8" s="25" t="s">
        <v>624</v>
      </c>
      <c r="E8" s="26" t="s">
        <v>597</v>
      </c>
      <c r="F8" s="57" t="s">
        <v>530</v>
      </c>
      <c r="G8" s="59">
        <v>5</v>
      </c>
      <c r="H8" s="60">
        <v>4000</v>
      </c>
      <c r="I8" s="60">
        <v>20000</v>
      </c>
    </row>
    <row r="9" ht="19.5" customHeight="1" spans="1:9">
      <c r="A9" s="58" t="s">
        <v>204</v>
      </c>
      <c r="B9" s="28" t="s">
        <v>70</v>
      </c>
      <c r="C9" s="28" t="s">
        <v>622</v>
      </c>
      <c r="D9" s="25" t="s">
        <v>625</v>
      </c>
      <c r="E9" s="26" t="s">
        <v>576</v>
      </c>
      <c r="F9" s="57" t="s">
        <v>530</v>
      </c>
      <c r="G9" s="59">
        <v>1</v>
      </c>
      <c r="H9" s="60">
        <v>1000000</v>
      </c>
      <c r="I9" s="60">
        <v>1000000</v>
      </c>
    </row>
    <row r="10" ht="19.5" customHeight="1" spans="1:9">
      <c r="A10" s="58" t="s">
        <v>204</v>
      </c>
      <c r="B10" s="28" t="s">
        <v>70</v>
      </c>
      <c r="C10" s="28" t="s">
        <v>622</v>
      </c>
      <c r="D10" s="25" t="s">
        <v>626</v>
      </c>
      <c r="E10" s="26" t="s">
        <v>578</v>
      </c>
      <c r="F10" s="57" t="s">
        <v>530</v>
      </c>
      <c r="G10" s="59">
        <v>1</v>
      </c>
      <c r="H10" s="60">
        <v>300000</v>
      </c>
      <c r="I10" s="60">
        <v>300000</v>
      </c>
    </row>
    <row r="11" ht="19.5" customHeight="1" spans="1:9">
      <c r="A11" s="58" t="s">
        <v>204</v>
      </c>
      <c r="B11" s="28" t="s">
        <v>70</v>
      </c>
      <c r="C11" s="28" t="s">
        <v>622</v>
      </c>
      <c r="D11" s="25" t="s">
        <v>627</v>
      </c>
      <c r="E11" s="26" t="s">
        <v>572</v>
      </c>
      <c r="F11" s="57" t="s">
        <v>530</v>
      </c>
      <c r="G11" s="59">
        <v>1</v>
      </c>
      <c r="H11" s="60">
        <v>1200000</v>
      </c>
      <c r="I11" s="60">
        <v>1200000</v>
      </c>
    </row>
    <row r="12" ht="19.5" customHeight="1" spans="1:9">
      <c r="A12" s="58" t="s">
        <v>204</v>
      </c>
      <c r="B12" s="28" t="s">
        <v>70</v>
      </c>
      <c r="C12" s="28" t="s">
        <v>622</v>
      </c>
      <c r="D12" s="25" t="s">
        <v>627</v>
      </c>
      <c r="E12" s="26" t="s">
        <v>574</v>
      </c>
      <c r="F12" s="57" t="s">
        <v>530</v>
      </c>
      <c r="G12" s="59">
        <v>1</v>
      </c>
      <c r="H12" s="60">
        <v>300000</v>
      </c>
      <c r="I12" s="60">
        <v>300000</v>
      </c>
    </row>
    <row r="13" ht="19.5" customHeight="1" spans="1:9">
      <c r="A13" s="58" t="s">
        <v>204</v>
      </c>
      <c r="B13" s="28" t="s">
        <v>70</v>
      </c>
      <c r="C13" s="28" t="s">
        <v>622</v>
      </c>
      <c r="D13" s="25" t="s">
        <v>627</v>
      </c>
      <c r="E13" s="26" t="s">
        <v>575</v>
      </c>
      <c r="F13" s="57" t="s">
        <v>530</v>
      </c>
      <c r="G13" s="59">
        <v>1</v>
      </c>
      <c r="H13" s="60">
        <v>20000</v>
      </c>
      <c r="I13" s="60">
        <v>20000</v>
      </c>
    </row>
    <row r="14" ht="19.5" customHeight="1" spans="1:9">
      <c r="A14" s="58" t="s">
        <v>204</v>
      </c>
      <c r="B14" s="28" t="s">
        <v>70</v>
      </c>
      <c r="C14" s="28" t="s">
        <v>622</v>
      </c>
      <c r="D14" s="25" t="s">
        <v>628</v>
      </c>
      <c r="E14" s="26" t="s">
        <v>565</v>
      </c>
      <c r="F14" s="57" t="s">
        <v>530</v>
      </c>
      <c r="G14" s="59">
        <v>1</v>
      </c>
      <c r="H14" s="60">
        <v>11000</v>
      </c>
      <c r="I14" s="60">
        <v>11000</v>
      </c>
    </row>
    <row r="15" ht="19.5" customHeight="1" spans="1:9">
      <c r="A15" s="58" t="s">
        <v>204</v>
      </c>
      <c r="B15" s="28" t="s">
        <v>70</v>
      </c>
      <c r="C15" s="28" t="s">
        <v>622</v>
      </c>
      <c r="D15" s="25" t="s">
        <v>628</v>
      </c>
      <c r="E15" s="26" t="s">
        <v>561</v>
      </c>
      <c r="F15" s="57" t="s">
        <v>530</v>
      </c>
      <c r="G15" s="59">
        <v>1</v>
      </c>
      <c r="H15" s="60">
        <v>11000</v>
      </c>
      <c r="I15" s="60">
        <v>11000</v>
      </c>
    </row>
    <row r="16" ht="19.5" customHeight="1" spans="1:9">
      <c r="A16" s="58" t="s">
        <v>204</v>
      </c>
      <c r="B16" s="28" t="s">
        <v>70</v>
      </c>
      <c r="C16" s="28" t="s">
        <v>622</v>
      </c>
      <c r="D16" s="25" t="s">
        <v>628</v>
      </c>
      <c r="E16" s="26" t="s">
        <v>563</v>
      </c>
      <c r="F16" s="57" t="s">
        <v>530</v>
      </c>
      <c r="G16" s="59">
        <v>1</v>
      </c>
      <c r="H16" s="60">
        <v>11000</v>
      </c>
      <c r="I16" s="60">
        <v>11000</v>
      </c>
    </row>
    <row r="17" ht="19.5" customHeight="1" spans="1:9">
      <c r="A17" s="58" t="s">
        <v>204</v>
      </c>
      <c r="B17" s="28" t="s">
        <v>70</v>
      </c>
      <c r="C17" s="28" t="s">
        <v>622</v>
      </c>
      <c r="D17" s="25" t="s">
        <v>628</v>
      </c>
      <c r="E17" s="26" t="s">
        <v>566</v>
      </c>
      <c r="F17" s="57" t="s">
        <v>530</v>
      </c>
      <c r="G17" s="59">
        <v>1</v>
      </c>
      <c r="H17" s="60">
        <v>200000</v>
      </c>
      <c r="I17" s="60">
        <v>200000</v>
      </c>
    </row>
    <row r="18" ht="19.5" customHeight="1" spans="1:9">
      <c r="A18" s="58" t="s">
        <v>204</v>
      </c>
      <c r="B18" s="28" t="s">
        <v>70</v>
      </c>
      <c r="C18" s="28" t="s">
        <v>622</v>
      </c>
      <c r="D18" s="25" t="s">
        <v>628</v>
      </c>
      <c r="E18" s="26" t="s">
        <v>629</v>
      </c>
      <c r="F18" s="57" t="s">
        <v>530</v>
      </c>
      <c r="G18" s="59">
        <v>1</v>
      </c>
      <c r="H18" s="60">
        <v>20000</v>
      </c>
      <c r="I18" s="60">
        <v>20000</v>
      </c>
    </row>
    <row r="19" ht="19.5" customHeight="1" spans="1:9">
      <c r="A19" s="58" t="s">
        <v>204</v>
      </c>
      <c r="B19" s="28" t="s">
        <v>70</v>
      </c>
      <c r="C19" s="28" t="s">
        <v>622</v>
      </c>
      <c r="D19" s="25" t="s">
        <v>628</v>
      </c>
      <c r="E19" s="26" t="s">
        <v>564</v>
      </c>
      <c r="F19" s="57" t="s">
        <v>530</v>
      </c>
      <c r="G19" s="59">
        <v>1</v>
      </c>
      <c r="H19" s="60">
        <v>7000</v>
      </c>
      <c r="I19" s="60">
        <v>7000</v>
      </c>
    </row>
    <row r="20" ht="19.5" customHeight="1" spans="1:9">
      <c r="A20" s="58" t="s">
        <v>204</v>
      </c>
      <c r="B20" s="28" t="s">
        <v>70</v>
      </c>
      <c r="C20" s="28" t="s">
        <v>622</v>
      </c>
      <c r="D20" s="25" t="s">
        <v>630</v>
      </c>
      <c r="E20" s="26" t="s">
        <v>568</v>
      </c>
      <c r="F20" s="57" t="s">
        <v>530</v>
      </c>
      <c r="G20" s="59">
        <v>1</v>
      </c>
      <c r="H20" s="60">
        <v>20000</v>
      </c>
      <c r="I20" s="60">
        <v>20000</v>
      </c>
    </row>
    <row r="21" ht="19.5" customHeight="1" spans="1:9">
      <c r="A21" s="58" t="s">
        <v>204</v>
      </c>
      <c r="B21" s="28" t="s">
        <v>70</v>
      </c>
      <c r="C21" s="28" t="s">
        <v>622</v>
      </c>
      <c r="D21" s="25" t="s">
        <v>631</v>
      </c>
      <c r="E21" s="26" t="s">
        <v>570</v>
      </c>
      <c r="F21" s="57" t="s">
        <v>530</v>
      </c>
      <c r="G21" s="59">
        <v>1</v>
      </c>
      <c r="H21" s="60">
        <v>300000</v>
      </c>
      <c r="I21" s="60">
        <v>300000</v>
      </c>
    </row>
    <row r="22" ht="19.5" customHeight="1" spans="1:9">
      <c r="A22" s="61" t="s">
        <v>55</v>
      </c>
      <c r="B22" s="62"/>
      <c r="C22" s="62"/>
      <c r="D22" s="63"/>
      <c r="E22" s="64"/>
      <c r="F22" s="64"/>
      <c r="G22" s="59">
        <v>20</v>
      </c>
      <c r="H22" s="60">
        <v>3407000</v>
      </c>
      <c r="I22" s="60">
        <v>3426000</v>
      </c>
    </row>
  </sheetData>
  <mergeCells count="11">
    <mergeCell ref="A1:I1"/>
    <mergeCell ref="A2:I2"/>
    <mergeCell ref="A3:C3"/>
    <mergeCell ref="G4:I4"/>
    <mergeCell ref="A22:F22"/>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0"/>
      <c r="E1" s="10"/>
      <c r="F1" s="10"/>
      <c r="G1" s="10"/>
      <c r="K1" s="33" t="s">
        <v>632</v>
      </c>
    </row>
    <row r="2" ht="41.25" customHeight="1" spans="1:11">
      <c r="A2" s="11" t="str">
        <f>"2026"&amp;"年上级转移支付补助项目支出预算表"</f>
        <v>2026年上级转移支付补助项目支出预算表</v>
      </c>
      <c r="B2" s="11"/>
      <c r="C2" s="11"/>
      <c r="D2" s="11"/>
      <c r="E2" s="11"/>
      <c r="F2" s="11"/>
      <c r="G2" s="11"/>
      <c r="H2" s="11"/>
      <c r="I2" s="11"/>
      <c r="J2" s="11"/>
      <c r="K2" s="11"/>
    </row>
    <row r="3" ht="13.5" customHeight="1" spans="1:11">
      <c r="A3" s="12" t="str">
        <f>"单位名称："&amp;"昆明市官渡区小板桥社区卫生服务中心"</f>
        <v>单位名称：昆明市官渡区小板桥社区卫生服务中心</v>
      </c>
      <c r="B3" s="13"/>
      <c r="C3" s="13"/>
      <c r="D3" s="13"/>
      <c r="E3" s="13"/>
      <c r="F3" s="13"/>
      <c r="G3" s="13"/>
      <c r="H3" s="14"/>
      <c r="I3" s="14"/>
      <c r="J3" s="14"/>
      <c r="K3" s="34" t="s">
        <v>1</v>
      </c>
    </row>
    <row r="4" ht="21.75" customHeight="1" spans="1:11">
      <c r="A4" s="15" t="s">
        <v>249</v>
      </c>
      <c r="B4" s="15" t="s">
        <v>189</v>
      </c>
      <c r="C4" s="15" t="s">
        <v>250</v>
      </c>
      <c r="D4" s="16" t="s">
        <v>190</v>
      </c>
      <c r="E4" s="16" t="s">
        <v>191</v>
      </c>
      <c r="F4" s="16" t="s">
        <v>251</v>
      </c>
      <c r="G4" s="16" t="s">
        <v>252</v>
      </c>
      <c r="H4" s="17" t="s">
        <v>55</v>
      </c>
      <c r="I4" s="35" t="s">
        <v>633</v>
      </c>
      <c r="J4" s="36"/>
      <c r="K4" s="37"/>
    </row>
    <row r="5" ht="21.75" customHeight="1" spans="1:11">
      <c r="A5" s="18"/>
      <c r="B5" s="18"/>
      <c r="C5" s="18"/>
      <c r="D5" s="19"/>
      <c r="E5" s="19"/>
      <c r="F5" s="19"/>
      <c r="G5" s="19"/>
      <c r="H5" s="20"/>
      <c r="I5" s="16" t="s">
        <v>58</v>
      </c>
      <c r="J5" s="16" t="s">
        <v>59</v>
      </c>
      <c r="K5" s="16" t="s">
        <v>60</v>
      </c>
    </row>
    <row r="6" ht="40.5" customHeight="1" spans="1:11">
      <c r="A6" s="21"/>
      <c r="B6" s="21"/>
      <c r="C6" s="21"/>
      <c r="D6" s="22"/>
      <c r="E6" s="22"/>
      <c r="F6" s="22"/>
      <c r="G6" s="22"/>
      <c r="H6" s="23"/>
      <c r="I6" s="22" t="s">
        <v>57</v>
      </c>
      <c r="J6" s="22"/>
      <c r="K6" s="22"/>
    </row>
    <row r="7" ht="15" customHeight="1" spans="1:11">
      <c r="A7" s="24">
        <v>1</v>
      </c>
      <c r="B7" s="24">
        <v>2</v>
      </c>
      <c r="C7" s="24">
        <v>3</v>
      </c>
      <c r="D7" s="24">
        <v>4</v>
      </c>
      <c r="E7" s="24">
        <v>5</v>
      </c>
      <c r="F7" s="24">
        <v>6</v>
      </c>
      <c r="G7" s="24">
        <v>7</v>
      </c>
      <c r="H7" s="24">
        <v>8</v>
      </c>
      <c r="I7" s="24">
        <v>9</v>
      </c>
      <c r="J7" s="38">
        <v>10</v>
      </c>
      <c r="K7" s="38">
        <v>11</v>
      </c>
    </row>
    <row r="8" ht="18.75" customHeight="1" spans="1:11">
      <c r="A8" s="25"/>
      <c r="B8" s="26"/>
      <c r="C8" s="25"/>
      <c r="D8" s="25"/>
      <c r="E8" s="25"/>
      <c r="F8" s="25"/>
      <c r="G8" s="25"/>
      <c r="H8" s="27"/>
      <c r="I8" s="39"/>
      <c r="J8" s="39"/>
      <c r="K8" s="27"/>
    </row>
    <row r="9" ht="18.75" customHeight="1" spans="1:11">
      <c r="A9" s="28"/>
      <c r="B9" s="26"/>
      <c r="C9" s="26"/>
      <c r="D9" s="26"/>
      <c r="E9" s="26"/>
      <c r="F9" s="26"/>
      <c r="G9" s="26"/>
      <c r="H9" s="29"/>
      <c r="I9" s="29"/>
      <c r="J9" s="29"/>
      <c r="K9" s="27"/>
    </row>
    <row r="10" ht="18.75" customHeight="1" spans="1:11">
      <c r="A10" s="30" t="s">
        <v>177</v>
      </c>
      <c r="B10" s="31"/>
      <c r="C10" s="31"/>
      <c r="D10" s="31"/>
      <c r="E10" s="31"/>
      <c r="F10" s="31"/>
      <c r="G10" s="32"/>
      <c r="H10" s="29"/>
      <c r="I10" s="29"/>
      <c r="J10" s="29"/>
      <c r="K10" s="27"/>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2"/>
  <sheetViews>
    <sheetView showGridLines="0" showZeros="0" workbookViewId="0">
      <selection activeCell="A1" sqref="A1"/>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1"/>
      <c r="B1" s="1"/>
      <c r="C1" s="1"/>
      <c r="D1" s="1"/>
      <c r="E1" s="1"/>
      <c r="F1" s="1"/>
      <c r="G1" s="2" t="s">
        <v>634</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"单位名称："&amp;"昆明市官渡区小板桥社区卫生服务中心"</f>
        <v>单位名称：昆明市官渡区小板桥社区卫生服务中心</v>
      </c>
      <c r="B3" s="4"/>
      <c r="C3" s="1"/>
      <c r="D3" s="1"/>
      <c r="E3" s="1"/>
      <c r="F3" s="1"/>
      <c r="G3" s="2" t="s">
        <v>1</v>
      </c>
    </row>
    <row r="4" ht="45" customHeight="1" spans="1:7">
      <c r="A4" s="5" t="s">
        <v>250</v>
      </c>
      <c r="B4" s="5" t="s">
        <v>249</v>
      </c>
      <c r="C4" s="5" t="s">
        <v>189</v>
      </c>
      <c r="D4" s="5" t="s">
        <v>635</v>
      </c>
      <c r="E4" s="5" t="s">
        <v>58</v>
      </c>
      <c r="F4" s="5"/>
      <c r="G4" s="5"/>
    </row>
    <row r="5" ht="45" customHeight="1" spans="1:7">
      <c r="A5" s="5"/>
      <c r="B5" s="5"/>
      <c r="C5" s="5"/>
      <c r="D5" s="5"/>
      <c r="E5" s="5" t="s">
        <v>636</v>
      </c>
      <c r="F5" s="5" t="s">
        <v>637</v>
      </c>
      <c r="G5" s="5" t="s">
        <v>638</v>
      </c>
    </row>
    <row r="6" ht="15" customHeight="1" spans="1:7">
      <c r="A6" s="6">
        <v>1</v>
      </c>
      <c r="B6" s="6">
        <v>2</v>
      </c>
      <c r="C6" s="6">
        <v>3</v>
      </c>
      <c r="D6" s="6">
        <v>4</v>
      </c>
      <c r="E6" s="6">
        <v>5</v>
      </c>
      <c r="F6" s="6">
        <v>6</v>
      </c>
      <c r="G6" s="6">
        <v>7</v>
      </c>
    </row>
    <row r="7" ht="22.5" customHeight="1" spans="1:7">
      <c r="A7" s="7" t="s">
        <v>70</v>
      </c>
      <c r="B7" s="7"/>
      <c r="C7" s="7"/>
      <c r="D7" s="7"/>
      <c r="E7" s="8">
        <v>3422682.79</v>
      </c>
      <c r="F7" s="8"/>
      <c r="G7" s="8"/>
    </row>
    <row r="8" ht="22.5" customHeight="1" spans="1:7">
      <c r="A8" s="7"/>
      <c r="B8" s="7" t="s">
        <v>639</v>
      </c>
      <c r="C8" s="7" t="s">
        <v>297</v>
      </c>
      <c r="D8" s="7" t="s">
        <v>640</v>
      </c>
      <c r="E8" s="8"/>
      <c r="F8" s="8"/>
      <c r="G8" s="8"/>
    </row>
    <row r="9" ht="22.5" customHeight="1" spans="1:7">
      <c r="A9" s="7"/>
      <c r="B9" s="7" t="s">
        <v>639</v>
      </c>
      <c r="C9" s="7" t="s">
        <v>299</v>
      </c>
      <c r="D9" s="7" t="s">
        <v>640</v>
      </c>
      <c r="E9" s="8">
        <v>260000</v>
      </c>
      <c r="F9" s="8"/>
      <c r="G9" s="8"/>
    </row>
    <row r="10" ht="22.5" customHeight="1" spans="1:7">
      <c r="A10" s="7"/>
      <c r="B10" s="7" t="s">
        <v>641</v>
      </c>
      <c r="C10" s="7" t="s">
        <v>340</v>
      </c>
      <c r="D10" s="7" t="s">
        <v>640</v>
      </c>
      <c r="E10" s="8">
        <v>3131962.79</v>
      </c>
      <c r="F10" s="8"/>
      <c r="G10" s="8"/>
    </row>
    <row r="11" ht="22.5" customHeight="1" spans="1:7">
      <c r="A11" s="7"/>
      <c r="B11" s="7" t="s">
        <v>639</v>
      </c>
      <c r="C11" s="7" t="s">
        <v>301</v>
      </c>
      <c r="D11" s="7" t="s">
        <v>640</v>
      </c>
      <c r="E11" s="8">
        <v>30720</v>
      </c>
      <c r="F11" s="8"/>
      <c r="G11" s="8"/>
    </row>
    <row r="12" ht="22.5" customHeight="1" spans="1:7">
      <c r="A12" s="9" t="s">
        <v>55</v>
      </c>
      <c r="B12" s="9"/>
      <c r="C12" s="9"/>
      <c r="D12" s="9"/>
      <c r="E12" s="8">
        <v>3422682.79</v>
      </c>
      <c r="F12" s="8"/>
      <c r="G12" s="8"/>
    </row>
  </sheetData>
  <mergeCells count="8">
    <mergeCell ref="A2:G2"/>
    <mergeCell ref="A3:B3"/>
    <mergeCell ref="E4:G4"/>
    <mergeCell ref="A12:D12"/>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65" t="s">
        <v>52</v>
      </c>
    </row>
    <row r="2" ht="41.25" customHeight="1" spans="1:1">
      <c r="A2" s="43" t="str">
        <f>"2026"&amp;"年部门收入预算表"</f>
        <v>2026年部门收入预算表</v>
      </c>
    </row>
    <row r="3" ht="17.25" customHeight="1" spans="1:19">
      <c r="A3" s="46" t="str">
        <f>"单位名称："&amp;"昆明市官渡区小板桥社区卫生服务中心"</f>
        <v>单位名称：昆明市官渡区小板桥社区卫生服务中心</v>
      </c>
      <c r="S3" s="48" t="s">
        <v>1</v>
      </c>
    </row>
    <row r="4" ht="21.75" customHeight="1" spans="1:19">
      <c r="A4" s="182" t="s">
        <v>53</v>
      </c>
      <c r="B4" s="183" t="s">
        <v>54</v>
      </c>
      <c r="C4" s="183" t="s">
        <v>55</v>
      </c>
      <c r="D4" s="184" t="s">
        <v>56</v>
      </c>
      <c r="E4" s="184"/>
      <c r="F4" s="184"/>
      <c r="G4" s="184"/>
      <c r="H4" s="184"/>
      <c r="I4" s="131"/>
      <c r="J4" s="184"/>
      <c r="K4" s="184"/>
      <c r="L4" s="184"/>
      <c r="M4" s="184"/>
      <c r="N4" s="190"/>
      <c r="O4" s="184" t="s">
        <v>45</v>
      </c>
      <c r="P4" s="184"/>
      <c r="Q4" s="184"/>
      <c r="R4" s="184"/>
      <c r="S4" s="190"/>
    </row>
    <row r="5" ht="27" customHeight="1" spans="1:19">
      <c r="A5" s="185"/>
      <c r="B5" s="186"/>
      <c r="C5" s="186"/>
      <c r="D5" s="186" t="s">
        <v>57</v>
      </c>
      <c r="E5" s="186" t="s">
        <v>58</v>
      </c>
      <c r="F5" s="186" t="s">
        <v>59</v>
      </c>
      <c r="G5" s="186" t="s">
        <v>60</v>
      </c>
      <c r="H5" s="186" t="s">
        <v>61</v>
      </c>
      <c r="I5" s="191" t="s">
        <v>62</v>
      </c>
      <c r="J5" s="192"/>
      <c r="K5" s="192"/>
      <c r="L5" s="192"/>
      <c r="M5" s="192"/>
      <c r="N5" s="193"/>
      <c r="O5" s="186" t="s">
        <v>57</v>
      </c>
      <c r="P5" s="186" t="s">
        <v>58</v>
      </c>
      <c r="Q5" s="186" t="s">
        <v>59</v>
      </c>
      <c r="R5" s="186" t="s">
        <v>60</v>
      </c>
      <c r="S5" s="186" t="s">
        <v>63</v>
      </c>
    </row>
    <row r="6" ht="30" customHeight="1" spans="1:19">
      <c r="A6" s="187"/>
      <c r="B6" s="103"/>
      <c r="C6" s="114"/>
      <c r="D6" s="114"/>
      <c r="E6" s="114"/>
      <c r="F6" s="114"/>
      <c r="G6" s="114"/>
      <c r="H6" s="114"/>
      <c r="I6" s="71" t="s">
        <v>57</v>
      </c>
      <c r="J6" s="193" t="s">
        <v>64</v>
      </c>
      <c r="K6" s="193" t="s">
        <v>65</v>
      </c>
      <c r="L6" s="193" t="s">
        <v>66</v>
      </c>
      <c r="M6" s="193" t="s">
        <v>67</v>
      </c>
      <c r="N6" s="193" t="s">
        <v>68</v>
      </c>
      <c r="O6" s="194"/>
      <c r="P6" s="194"/>
      <c r="Q6" s="194"/>
      <c r="R6" s="194"/>
      <c r="S6" s="114"/>
    </row>
    <row r="7" ht="15" customHeight="1" spans="1:19">
      <c r="A7" s="188">
        <v>1</v>
      </c>
      <c r="B7" s="188">
        <v>2</v>
      </c>
      <c r="C7" s="188">
        <v>3</v>
      </c>
      <c r="D7" s="188">
        <v>4</v>
      </c>
      <c r="E7" s="188">
        <v>5</v>
      </c>
      <c r="F7" s="188">
        <v>6</v>
      </c>
      <c r="G7" s="188">
        <v>7</v>
      </c>
      <c r="H7" s="188">
        <v>8</v>
      </c>
      <c r="I7" s="71">
        <v>9</v>
      </c>
      <c r="J7" s="188">
        <v>10</v>
      </c>
      <c r="K7" s="188">
        <v>11</v>
      </c>
      <c r="L7" s="188">
        <v>12</v>
      </c>
      <c r="M7" s="188">
        <v>13</v>
      </c>
      <c r="N7" s="188">
        <v>14</v>
      </c>
      <c r="O7" s="188">
        <v>15</v>
      </c>
      <c r="P7" s="188">
        <v>16</v>
      </c>
      <c r="Q7" s="188">
        <v>17</v>
      </c>
      <c r="R7" s="188">
        <v>18</v>
      </c>
      <c r="S7" s="188">
        <v>19</v>
      </c>
    </row>
    <row r="8" ht="18" customHeight="1" spans="1:19">
      <c r="A8" s="26" t="s">
        <v>69</v>
      </c>
      <c r="B8" s="26" t="s">
        <v>70</v>
      </c>
      <c r="C8" s="79">
        <v>60269347.33</v>
      </c>
      <c r="D8" s="79">
        <v>48266092.23</v>
      </c>
      <c r="E8" s="79">
        <v>19225592.23</v>
      </c>
      <c r="F8" s="79"/>
      <c r="G8" s="79"/>
      <c r="H8" s="79"/>
      <c r="I8" s="79">
        <v>29040500</v>
      </c>
      <c r="J8" s="79">
        <v>28040500</v>
      </c>
      <c r="K8" s="79"/>
      <c r="L8" s="79"/>
      <c r="M8" s="79"/>
      <c r="N8" s="79">
        <v>1000000</v>
      </c>
      <c r="O8" s="79">
        <v>12003255.1</v>
      </c>
      <c r="P8" s="79">
        <v>12003255.1</v>
      </c>
      <c r="Q8" s="79"/>
      <c r="R8" s="79"/>
      <c r="S8" s="79"/>
    </row>
    <row r="9" ht="18" customHeight="1" spans="1:19">
      <c r="A9" s="51" t="s">
        <v>55</v>
      </c>
      <c r="B9" s="189"/>
      <c r="C9" s="79">
        <v>60269347.33</v>
      </c>
      <c r="D9" s="79">
        <v>48266092.23</v>
      </c>
      <c r="E9" s="79">
        <v>19225592.23</v>
      </c>
      <c r="F9" s="79"/>
      <c r="G9" s="79"/>
      <c r="H9" s="79"/>
      <c r="I9" s="79">
        <v>29040500</v>
      </c>
      <c r="J9" s="79">
        <v>28040500</v>
      </c>
      <c r="K9" s="79"/>
      <c r="L9" s="79"/>
      <c r="M9" s="79"/>
      <c r="N9" s="79">
        <v>1000000</v>
      </c>
      <c r="O9" s="79">
        <v>12003255.1</v>
      </c>
      <c r="P9" s="79">
        <v>12003255.1</v>
      </c>
      <c r="Q9" s="79"/>
      <c r="R9" s="79"/>
      <c r="S9" s="7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workbookViewId="0">
      <selection activeCell="F24" sqref="F24"/>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8" t="s">
        <v>71</v>
      </c>
    </row>
    <row r="2" ht="41.25" customHeight="1" spans="1:1">
      <c r="A2" s="43" t="str">
        <f>"2026"&amp;"年部门支出预算表"</f>
        <v>2026年部门支出预算表</v>
      </c>
    </row>
    <row r="3" ht="17.25" customHeight="1" spans="1:15">
      <c r="A3" s="46" t="str">
        <f>"单位名称："&amp;"昆明市官渡区小板桥社区卫生服务中心"</f>
        <v>单位名称：昆明市官渡区小板桥社区卫生服务中心</v>
      </c>
      <c r="O3" s="48" t="s">
        <v>1</v>
      </c>
    </row>
    <row r="4" ht="27" customHeight="1" spans="1:15">
      <c r="A4" s="168" t="s">
        <v>72</v>
      </c>
      <c r="B4" s="168" t="s">
        <v>73</v>
      </c>
      <c r="C4" s="168" t="s">
        <v>55</v>
      </c>
      <c r="D4" s="169" t="s">
        <v>58</v>
      </c>
      <c r="E4" s="170"/>
      <c r="F4" s="171"/>
      <c r="G4" s="172" t="s">
        <v>59</v>
      </c>
      <c r="H4" s="172" t="s">
        <v>60</v>
      </c>
      <c r="I4" s="172" t="s">
        <v>74</v>
      </c>
      <c r="J4" s="169" t="s">
        <v>62</v>
      </c>
      <c r="K4" s="170"/>
      <c r="L4" s="170"/>
      <c r="M4" s="170"/>
      <c r="N4" s="179"/>
      <c r="O4" s="180"/>
    </row>
    <row r="5" ht="42" customHeight="1" spans="1:15">
      <c r="A5" s="173"/>
      <c r="B5" s="173"/>
      <c r="C5" s="174"/>
      <c r="D5" s="175" t="s">
        <v>57</v>
      </c>
      <c r="E5" s="175" t="s">
        <v>75</v>
      </c>
      <c r="F5" s="175" t="s">
        <v>76</v>
      </c>
      <c r="G5" s="174"/>
      <c r="H5" s="174"/>
      <c r="I5" s="181"/>
      <c r="J5" s="175" t="s">
        <v>57</v>
      </c>
      <c r="K5" s="162" t="s">
        <v>77</v>
      </c>
      <c r="L5" s="162" t="s">
        <v>78</v>
      </c>
      <c r="M5" s="162" t="s">
        <v>79</v>
      </c>
      <c r="N5" s="162" t="s">
        <v>80</v>
      </c>
      <c r="O5" s="162" t="s">
        <v>81</v>
      </c>
    </row>
    <row r="6" ht="18" customHeight="1" spans="1:15">
      <c r="A6" s="54" t="s">
        <v>82</v>
      </c>
      <c r="B6" s="54" t="s">
        <v>83</v>
      </c>
      <c r="C6" s="54" t="s">
        <v>84</v>
      </c>
      <c r="D6" s="57" t="s">
        <v>85</v>
      </c>
      <c r="E6" s="57" t="s">
        <v>86</v>
      </c>
      <c r="F6" s="57" t="s">
        <v>87</v>
      </c>
      <c r="G6" s="57" t="s">
        <v>88</v>
      </c>
      <c r="H6" s="57" t="s">
        <v>89</v>
      </c>
      <c r="I6" s="57" t="s">
        <v>90</v>
      </c>
      <c r="J6" s="57" t="s">
        <v>91</v>
      </c>
      <c r="K6" s="57" t="s">
        <v>92</v>
      </c>
      <c r="L6" s="57" t="s">
        <v>93</v>
      </c>
      <c r="M6" s="57" t="s">
        <v>94</v>
      </c>
      <c r="N6" s="54" t="s">
        <v>95</v>
      </c>
      <c r="O6" s="57" t="s">
        <v>96</v>
      </c>
    </row>
    <row r="7" ht="21" customHeight="1" spans="1:15">
      <c r="A7" s="58" t="s">
        <v>97</v>
      </c>
      <c r="B7" s="58" t="s">
        <v>98</v>
      </c>
      <c r="C7" s="79">
        <v>2557288.32</v>
      </c>
      <c r="D7" s="79">
        <v>2557288.32</v>
      </c>
      <c r="E7" s="79">
        <v>2557288.32</v>
      </c>
      <c r="F7" s="79"/>
      <c r="G7" s="79"/>
      <c r="H7" s="79"/>
      <c r="I7" s="79"/>
      <c r="J7" s="79"/>
      <c r="K7" s="79"/>
      <c r="L7" s="79"/>
      <c r="M7" s="79"/>
      <c r="N7" s="79"/>
      <c r="O7" s="79"/>
    </row>
    <row r="8" ht="21" customHeight="1" spans="1:15">
      <c r="A8" s="176" t="s">
        <v>99</v>
      </c>
      <c r="B8" s="176" t="s">
        <v>100</v>
      </c>
      <c r="C8" s="79">
        <v>2557288.32</v>
      </c>
      <c r="D8" s="79">
        <v>2557288.32</v>
      </c>
      <c r="E8" s="79">
        <v>2557288.32</v>
      </c>
      <c r="F8" s="79"/>
      <c r="G8" s="79"/>
      <c r="H8" s="79"/>
      <c r="I8" s="79"/>
      <c r="J8" s="79"/>
      <c r="K8" s="79"/>
      <c r="L8" s="79"/>
      <c r="M8" s="79"/>
      <c r="N8" s="79"/>
      <c r="O8" s="79"/>
    </row>
    <row r="9" ht="21" customHeight="1" spans="1:15">
      <c r="A9" s="177" t="s">
        <v>101</v>
      </c>
      <c r="B9" s="177" t="s">
        <v>102</v>
      </c>
      <c r="C9" s="79">
        <v>408000</v>
      </c>
      <c r="D9" s="79">
        <v>408000</v>
      </c>
      <c r="E9" s="79">
        <v>408000</v>
      </c>
      <c r="F9" s="79"/>
      <c r="G9" s="79"/>
      <c r="H9" s="79"/>
      <c r="I9" s="79"/>
      <c r="J9" s="79"/>
      <c r="K9" s="79"/>
      <c r="L9" s="79"/>
      <c r="M9" s="79"/>
      <c r="N9" s="79"/>
      <c r="O9" s="79"/>
    </row>
    <row r="10" ht="21" customHeight="1" spans="1:15">
      <c r="A10" s="177" t="s">
        <v>103</v>
      </c>
      <c r="B10" s="177" t="s">
        <v>104</v>
      </c>
      <c r="C10" s="79">
        <v>1525050.24</v>
      </c>
      <c r="D10" s="79">
        <v>1525050.24</v>
      </c>
      <c r="E10" s="79">
        <v>1525050.24</v>
      </c>
      <c r="F10" s="79"/>
      <c r="G10" s="79"/>
      <c r="H10" s="79"/>
      <c r="I10" s="79"/>
      <c r="J10" s="79"/>
      <c r="K10" s="79"/>
      <c r="L10" s="79"/>
      <c r="M10" s="79"/>
      <c r="N10" s="79"/>
      <c r="O10" s="79"/>
    </row>
    <row r="11" ht="21" customHeight="1" spans="1:15">
      <c r="A11" s="177" t="s">
        <v>105</v>
      </c>
      <c r="B11" s="177" t="s">
        <v>106</v>
      </c>
      <c r="C11" s="79">
        <v>624238.08</v>
      </c>
      <c r="D11" s="79">
        <v>624238.08</v>
      </c>
      <c r="E11" s="79">
        <v>624238.08</v>
      </c>
      <c r="F11" s="79"/>
      <c r="G11" s="79"/>
      <c r="H11" s="79"/>
      <c r="I11" s="79"/>
      <c r="J11" s="79"/>
      <c r="K11" s="79"/>
      <c r="L11" s="79"/>
      <c r="M11" s="79"/>
      <c r="N11" s="79"/>
      <c r="O11" s="79"/>
    </row>
    <row r="12" ht="21" customHeight="1" spans="1:15">
      <c r="A12" s="58" t="s">
        <v>107</v>
      </c>
      <c r="B12" s="58" t="s">
        <v>108</v>
      </c>
      <c r="C12" s="79">
        <v>44303519.91</v>
      </c>
      <c r="D12" s="79">
        <v>15263019.91</v>
      </c>
      <c r="E12" s="79">
        <v>11840337.12</v>
      </c>
      <c r="F12" s="79">
        <v>3422682.79</v>
      </c>
      <c r="G12" s="79"/>
      <c r="H12" s="79"/>
      <c r="I12" s="79"/>
      <c r="J12" s="79">
        <v>29040500</v>
      </c>
      <c r="K12" s="79">
        <v>28040500</v>
      </c>
      <c r="L12" s="79"/>
      <c r="M12" s="79"/>
      <c r="N12" s="79"/>
      <c r="O12" s="79">
        <v>1000000</v>
      </c>
    </row>
    <row r="13" ht="21" customHeight="1" spans="1:15">
      <c r="A13" s="176" t="s">
        <v>109</v>
      </c>
      <c r="B13" s="176" t="s">
        <v>110</v>
      </c>
      <c r="C13" s="79">
        <v>40039286.44</v>
      </c>
      <c r="D13" s="79">
        <v>10998786.44</v>
      </c>
      <c r="E13" s="79">
        <v>10708066.44</v>
      </c>
      <c r="F13" s="79">
        <v>290720</v>
      </c>
      <c r="G13" s="79"/>
      <c r="H13" s="79"/>
      <c r="I13" s="79"/>
      <c r="J13" s="79">
        <v>29040500</v>
      </c>
      <c r="K13" s="79">
        <v>28040500</v>
      </c>
      <c r="L13" s="79"/>
      <c r="M13" s="79"/>
      <c r="N13" s="79"/>
      <c r="O13" s="79">
        <v>1000000</v>
      </c>
    </row>
    <row r="14" ht="21" customHeight="1" spans="1:15">
      <c r="A14" s="177" t="s">
        <v>111</v>
      </c>
      <c r="B14" s="177" t="s">
        <v>112</v>
      </c>
      <c r="C14" s="79">
        <v>40039286.44</v>
      </c>
      <c r="D14" s="79">
        <v>10998786.44</v>
      </c>
      <c r="E14" s="79">
        <v>10708066.44</v>
      </c>
      <c r="F14" s="79">
        <v>290720</v>
      </c>
      <c r="G14" s="79"/>
      <c r="H14" s="79"/>
      <c r="I14" s="79"/>
      <c r="J14" s="79">
        <v>29040500</v>
      </c>
      <c r="K14" s="79">
        <v>28040500</v>
      </c>
      <c r="L14" s="79"/>
      <c r="M14" s="79"/>
      <c r="N14" s="79"/>
      <c r="O14" s="79">
        <v>1000000</v>
      </c>
    </row>
    <row r="15" ht="21" customHeight="1" spans="1:15">
      <c r="A15" s="176" t="s">
        <v>113</v>
      </c>
      <c r="B15" s="176" t="s">
        <v>114</v>
      </c>
      <c r="C15" s="79">
        <v>3131962.79</v>
      </c>
      <c r="D15" s="79">
        <v>3131962.79</v>
      </c>
      <c r="E15" s="79"/>
      <c r="F15" s="79">
        <v>3131962.79</v>
      </c>
      <c r="G15" s="79"/>
      <c r="H15" s="79"/>
      <c r="I15" s="79"/>
      <c r="J15" s="79"/>
      <c r="K15" s="79"/>
      <c r="L15" s="79"/>
      <c r="M15" s="79"/>
      <c r="N15" s="79"/>
      <c r="O15" s="79"/>
    </row>
    <row r="16" ht="21" customHeight="1" spans="1:15">
      <c r="A16" s="177" t="s">
        <v>115</v>
      </c>
      <c r="B16" s="177" t="s">
        <v>116</v>
      </c>
      <c r="C16" s="79">
        <v>3131962.79</v>
      </c>
      <c r="D16" s="79">
        <v>3131962.79</v>
      </c>
      <c r="E16" s="79"/>
      <c r="F16" s="79">
        <v>3131962.79</v>
      </c>
      <c r="G16" s="79"/>
      <c r="H16" s="79"/>
      <c r="I16" s="79"/>
      <c r="J16" s="79"/>
      <c r="K16" s="79"/>
      <c r="L16" s="79"/>
      <c r="M16" s="79"/>
      <c r="N16" s="79"/>
      <c r="O16" s="79"/>
    </row>
    <row r="17" ht="21" customHeight="1" spans="1:15">
      <c r="A17" s="176" t="s">
        <v>117</v>
      </c>
      <c r="B17" s="176" t="s">
        <v>118</v>
      </c>
      <c r="C17" s="79">
        <v>1132270.68</v>
      </c>
      <c r="D17" s="79">
        <v>1132270.68</v>
      </c>
      <c r="E17" s="79">
        <v>1132270.68</v>
      </c>
      <c r="F17" s="79"/>
      <c r="G17" s="79"/>
      <c r="H17" s="79"/>
      <c r="I17" s="79"/>
      <c r="J17" s="79"/>
      <c r="K17" s="79"/>
      <c r="L17" s="79"/>
      <c r="M17" s="79"/>
      <c r="N17" s="79"/>
      <c r="O17" s="79"/>
    </row>
    <row r="18" ht="21" customHeight="1" spans="1:15">
      <c r="A18" s="177" t="s">
        <v>119</v>
      </c>
      <c r="B18" s="177" t="s">
        <v>120</v>
      </c>
      <c r="C18" s="79">
        <v>642304.56</v>
      </c>
      <c r="D18" s="79">
        <v>642304.56</v>
      </c>
      <c r="E18" s="79">
        <v>642304.56</v>
      </c>
      <c r="F18" s="79"/>
      <c r="G18" s="79"/>
      <c r="H18" s="79"/>
      <c r="I18" s="79"/>
      <c r="J18" s="79"/>
      <c r="K18" s="79"/>
      <c r="L18" s="79"/>
      <c r="M18" s="79"/>
      <c r="N18" s="79"/>
      <c r="O18" s="79"/>
    </row>
    <row r="19" ht="21" customHeight="1" spans="1:15">
      <c r="A19" s="177" t="s">
        <v>121</v>
      </c>
      <c r="B19" s="177" t="s">
        <v>122</v>
      </c>
      <c r="C19" s="79">
        <v>432777.24</v>
      </c>
      <c r="D19" s="79">
        <v>432777.24</v>
      </c>
      <c r="E19" s="79">
        <v>432777.24</v>
      </c>
      <c r="F19" s="79"/>
      <c r="G19" s="79"/>
      <c r="H19" s="79"/>
      <c r="I19" s="79"/>
      <c r="J19" s="79"/>
      <c r="K19" s="79"/>
      <c r="L19" s="79"/>
      <c r="M19" s="79"/>
      <c r="N19" s="79"/>
      <c r="O19" s="79"/>
    </row>
    <row r="20" ht="21" customHeight="1" spans="1:15">
      <c r="A20" s="177" t="s">
        <v>123</v>
      </c>
      <c r="B20" s="177" t="s">
        <v>124</v>
      </c>
      <c r="C20" s="79">
        <v>57188.88</v>
      </c>
      <c r="D20" s="79">
        <v>57188.88</v>
      </c>
      <c r="E20" s="79">
        <v>57188.88</v>
      </c>
      <c r="F20" s="79"/>
      <c r="G20" s="79"/>
      <c r="H20" s="79"/>
      <c r="I20" s="79"/>
      <c r="J20" s="79"/>
      <c r="K20" s="79"/>
      <c r="L20" s="79"/>
      <c r="M20" s="79"/>
      <c r="N20" s="79"/>
      <c r="O20" s="79"/>
    </row>
    <row r="21" ht="21" customHeight="1" spans="1:15">
      <c r="A21" s="58" t="s">
        <v>125</v>
      </c>
      <c r="B21" s="58" t="s">
        <v>126</v>
      </c>
      <c r="C21" s="79">
        <v>1405284</v>
      </c>
      <c r="D21" s="79">
        <v>1405284</v>
      </c>
      <c r="E21" s="79">
        <v>1405284</v>
      </c>
      <c r="F21" s="79"/>
      <c r="G21" s="79"/>
      <c r="H21" s="79"/>
      <c r="I21" s="79"/>
      <c r="J21" s="79"/>
      <c r="K21" s="79"/>
      <c r="L21" s="79"/>
      <c r="M21" s="79"/>
      <c r="N21" s="79"/>
      <c r="O21" s="79"/>
    </row>
    <row r="22" ht="21" customHeight="1" spans="1:15">
      <c r="A22" s="176" t="s">
        <v>127</v>
      </c>
      <c r="B22" s="176" t="s">
        <v>128</v>
      </c>
      <c r="C22" s="79">
        <v>1405284</v>
      </c>
      <c r="D22" s="79">
        <v>1405284</v>
      </c>
      <c r="E22" s="79">
        <v>1405284</v>
      </c>
      <c r="F22" s="79"/>
      <c r="G22" s="79"/>
      <c r="H22" s="79"/>
      <c r="I22" s="79"/>
      <c r="J22" s="79"/>
      <c r="K22" s="79"/>
      <c r="L22" s="79"/>
      <c r="M22" s="79"/>
      <c r="N22" s="79"/>
      <c r="O22" s="79"/>
    </row>
    <row r="23" ht="21" customHeight="1" spans="1:15">
      <c r="A23" s="177" t="s">
        <v>129</v>
      </c>
      <c r="B23" s="177" t="s">
        <v>130</v>
      </c>
      <c r="C23" s="79">
        <v>1405284</v>
      </c>
      <c r="D23" s="79">
        <v>1405284</v>
      </c>
      <c r="E23" s="79">
        <v>1405284</v>
      </c>
      <c r="F23" s="79"/>
      <c r="G23" s="79"/>
      <c r="H23" s="79"/>
      <c r="I23" s="79"/>
      <c r="J23" s="79"/>
      <c r="K23" s="79"/>
      <c r="L23" s="79"/>
      <c r="M23" s="79"/>
      <c r="N23" s="79"/>
      <c r="O23" s="79"/>
    </row>
    <row r="24" ht="21" customHeight="1" spans="1:15">
      <c r="A24" s="178" t="s">
        <v>55</v>
      </c>
      <c r="B24" s="32"/>
      <c r="C24" s="79">
        <v>48266092.23</v>
      </c>
      <c r="D24" s="79">
        <v>19225592.23</v>
      </c>
      <c r="E24" s="79">
        <v>15802909.44</v>
      </c>
      <c r="F24" s="79">
        <v>3422682.79</v>
      </c>
      <c r="G24" s="79"/>
      <c r="H24" s="79"/>
      <c r="I24" s="79"/>
      <c r="J24" s="79">
        <v>29040500</v>
      </c>
      <c r="K24" s="79">
        <v>28040500</v>
      </c>
      <c r="L24" s="79"/>
      <c r="M24" s="79"/>
      <c r="N24" s="79"/>
      <c r="O24" s="79">
        <v>1000000</v>
      </c>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B11" sqref="B11"/>
    </sheetView>
  </sheetViews>
  <sheetFormatPr defaultColWidth="8.575" defaultRowHeight="12.75" customHeight="1" outlineLevelCol="3"/>
  <cols>
    <col min="1" max="4" width="35.575" customWidth="1"/>
  </cols>
  <sheetData>
    <row r="1" ht="15" customHeight="1" spans="1:4">
      <c r="A1" s="44"/>
      <c r="B1" s="48"/>
      <c r="C1" s="48"/>
      <c r="D1" s="48" t="s">
        <v>131</v>
      </c>
    </row>
    <row r="2" ht="41.25" customHeight="1" spans="1:1">
      <c r="A2" s="43" t="str">
        <f>"2026"&amp;"年部门财政拨款收支预算总表"</f>
        <v>2026年部门财政拨款收支预算总表</v>
      </c>
    </row>
    <row r="3" ht="17.25" customHeight="1" spans="1:4">
      <c r="A3" s="46" t="str">
        <f>"单位名称："&amp;"昆明市官渡区小板桥社区卫生服务中心"</f>
        <v>单位名称：昆明市官渡区小板桥社区卫生服务中心</v>
      </c>
      <c r="B3" s="161"/>
      <c r="D3" s="48"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132</v>
      </c>
      <c r="B6" s="79">
        <v>19225592.23</v>
      </c>
      <c r="C6" s="164" t="s">
        <v>133</v>
      </c>
      <c r="D6" s="79">
        <v>31228847.33</v>
      </c>
    </row>
    <row r="7" ht="16.5" customHeight="1" spans="1:4">
      <c r="A7" s="164" t="s">
        <v>134</v>
      </c>
      <c r="B7" s="79">
        <v>19225592.23</v>
      </c>
      <c r="C7" s="164" t="s">
        <v>135</v>
      </c>
      <c r="D7" s="79"/>
    </row>
    <row r="8" ht="16.5" customHeight="1" spans="1:4">
      <c r="A8" s="164" t="s">
        <v>136</v>
      </c>
      <c r="B8" s="79"/>
      <c r="C8" s="164" t="s">
        <v>137</v>
      </c>
      <c r="D8" s="79"/>
    </row>
    <row r="9" ht="16.5" customHeight="1" spans="1:4">
      <c r="A9" s="164" t="s">
        <v>138</v>
      </c>
      <c r="B9" s="79"/>
      <c r="C9" s="164" t="s">
        <v>139</v>
      </c>
      <c r="D9" s="79"/>
    </row>
    <row r="10" ht="16.5" customHeight="1" spans="1:4">
      <c r="A10" s="164" t="s">
        <v>140</v>
      </c>
      <c r="B10" s="79">
        <v>12003255.1</v>
      </c>
      <c r="C10" s="164" t="s">
        <v>141</v>
      </c>
      <c r="D10" s="79"/>
    </row>
    <row r="11" ht="16.5" customHeight="1" spans="1:4">
      <c r="A11" s="164" t="s">
        <v>134</v>
      </c>
      <c r="B11" s="79">
        <v>12003255.1</v>
      </c>
      <c r="C11" s="164" t="s">
        <v>142</v>
      </c>
      <c r="D11" s="79"/>
    </row>
    <row r="12" ht="16.5" customHeight="1" spans="1:4">
      <c r="A12" s="145" t="s">
        <v>136</v>
      </c>
      <c r="B12" s="79"/>
      <c r="C12" s="70" t="s">
        <v>143</v>
      </c>
      <c r="D12" s="79"/>
    </row>
    <row r="13" ht="16.5" customHeight="1" spans="1:4">
      <c r="A13" s="145" t="s">
        <v>138</v>
      </c>
      <c r="B13" s="79"/>
      <c r="C13" s="70" t="s">
        <v>144</v>
      </c>
      <c r="D13" s="79"/>
    </row>
    <row r="14" ht="16.5" customHeight="1" spans="1:4">
      <c r="A14" s="165"/>
      <c r="B14" s="79"/>
      <c r="C14" s="70" t="s">
        <v>145</v>
      </c>
      <c r="D14" s="79"/>
    </row>
    <row r="15" ht="16.5" customHeight="1" spans="1:4">
      <c r="A15" s="165"/>
      <c r="B15" s="79"/>
      <c r="C15" s="70" t="s">
        <v>146</v>
      </c>
      <c r="D15" s="79"/>
    </row>
    <row r="16" ht="16.5" customHeight="1" spans="1:4">
      <c r="A16" s="165"/>
      <c r="B16" s="79"/>
      <c r="C16" s="70" t="s">
        <v>147</v>
      </c>
      <c r="D16" s="79"/>
    </row>
    <row r="17" ht="16.5" customHeight="1" spans="1:4">
      <c r="A17" s="165"/>
      <c r="B17" s="79"/>
      <c r="C17" s="70" t="s">
        <v>148</v>
      </c>
      <c r="D17" s="79"/>
    </row>
    <row r="18" ht="16.5" customHeight="1" spans="1:4">
      <c r="A18" s="165"/>
      <c r="B18" s="79"/>
      <c r="C18" s="70" t="s">
        <v>149</v>
      </c>
      <c r="D18" s="79"/>
    </row>
    <row r="19" ht="16.5" customHeight="1" spans="1:4">
      <c r="A19" s="165"/>
      <c r="B19" s="79"/>
      <c r="C19" s="70" t="s">
        <v>150</v>
      </c>
      <c r="D19" s="79"/>
    </row>
    <row r="20" ht="16.5" customHeight="1" spans="1:4">
      <c r="A20" s="165"/>
      <c r="B20" s="79"/>
      <c r="C20" s="70" t="s">
        <v>151</v>
      </c>
      <c r="D20" s="79"/>
    </row>
    <row r="21" ht="16.5" customHeight="1" spans="1:4">
      <c r="A21" s="165"/>
      <c r="B21" s="79"/>
      <c r="C21" s="70" t="s">
        <v>152</v>
      </c>
      <c r="D21" s="79"/>
    </row>
    <row r="22" ht="16.5" customHeight="1" spans="1:4">
      <c r="A22" s="165"/>
      <c r="B22" s="79"/>
      <c r="C22" s="70" t="s">
        <v>153</v>
      </c>
      <c r="D22" s="79"/>
    </row>
    <row r="23" ht="16.5" customHeight="1" spans="1:4">
      <c r="A23" s="165"/>
      <c r="B23" s="79"/>
      <c r="C23" s="70" t="s">
        <v>154</v>
      </c>
      <c r="D23" s="79"/>
    </row>
    <row r="24" ht="16.5" customHeight="1" spans="1:4">
      <c r="A24" s="165"/>
      <c r="B24" s="79"/>
      <c r="C24" s="70" t="s">
        <v>155</v>
      </c>
      <c r="D24" s="79"/>
    </row>
    <row r="25" ht="16.5" customHeight="1" spans="1:4">
      <c r="A25" s="165"/>
      <c r="B25" s="79"/>
      <c r="C25" s="70" t="s">
        <v>156</v>
      </c>
      <c r="D25" s="79"/>
    </row>
    <row r="26" ht="16.5" customHeight="1" spans="1:4">
      <c r="A26" s="165"/>
      <c r="B26" s="79"/>
      <c r="C26" s="70" t="s">
        <v>157</v>
      </c>
      <c r="D26" s="79"/>
    </row>
    <row r="27" ht="16.5" customHeight="1" spans="1:4">
      <c r="A27" s="165"/>
      <c r="B27" s="79"/>
      <c r="C27" s="70" t="s">
        <v>158</v>
      </c>
      <c r="D27" s="79"/>
    </row>
    <row r="28" ht="16.5" customHeight="1" spans="1:4">
      <c r="A28" s="165"/>
      <c r="B28" s="79"/>
      <c r="C28" s="70" t="s">
        <v>159</v>
      </c>
      <c r="D28" s="79"/>
    </row>
    <row r="29" ht="16.5" customHeight="1" spans="1:4">
      <c r="A29" s="165"/>
      <c r="B29" s="79"/>
      <c r="C29" s="70" t="s">
        <v>160</v>
      </c>
      <c r="D29" s="79"/>
    </row>
    <row r="30" ht="16.5" customHeight="1" spans="1:4">
      <c r="A30" s="165"/>
      <c r="B30" s="79"/>
      <c r="C30" s="70" t="s">
        <v>161</v>
      </c>
      <c r="D30" s="79"/>
    </row>
    <row r="31" ht="16.5" customHeight="1" spans="1:4">
      <c r="A31" s="165"/>
      <c r="B31" s="79"/>
      <c r="C31" s="145" t="s">
        <v>162</v>
      </c>
      <c r="D31" s="79"/>
    </row>
    <row r="32" ht="16.5" customHeight="1" spans="1:4">
      <c r="A32" s="165"/>
      <c r="B32" s="79"/>
      <c r="C32" s="145" t="s">
        <v>163</v>
      </c>
      <c r="D32" s="79"/>
    </row>
    <row r="33" ht="16.5" customHeight="1" spans="1:4">
      <c r="A33" s="165"/>
      <c r="B33" s="79"/>
      <c r="C33" s="25" t="s">
        <v>164</v>
      </c>
      <c r="D33" s="79"/>
    </row>
    <row r="34" ht="15" customHeight="1" spans="1:4">
      <c r="A34" s="166" t="s">
        <v>50</v>
      </c>
      <c r="B34" s="167">
        <v>31228847.33</v>
      </c>
      <c r="C34" s="166" t="s">
        <v>51</v>
      </c>
      <c r="D34" s="167">
        <v>31228847.33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workbookViewId="0">
      <selection activeCell="C14" sqref="C14"/>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5"/>
      <c r="F1" s="72"/>
      <c r="G1" s="140" t="s">
        <v>165</v>
      </c>
    </row>
    <row r="2" ht="41.25" customHeight="1" spans="1:7">
      <c r="A2" s="123" t="str">
        <f>"2026"&amp;"年一般公共预算支出预算表（按功能科目分类）"</f>
        <v>2026年一般公共预算支出预算表（按功能科目分类）</v>
      </c>
      <c r="B2" s="123"/>
      <c r="C2" s="123"/>
      <c r="D2" s="123"/>
      <c r="E2" s="123"/>
      <c r="F2" s="123"/>
      <c r="G2" s="123"/>
    </row>
    <row r="3" ht="18" customHeight="1" spans="1:7">
      <c r="A3" s="12" t="str">
        <f>"单位名称："&amp;"昆明市官渡区小板桥社区卫生服务中心"</f>
        <v>单位名称：昆明市官渡区小板桥社区卫生服务中心</v>
      </c>
      <c r="F3" s="120"/>
      <c r="G3" s="140" t="s">
        <v>1</v>
      </c>
    </row>
    <row r="4" ht="20.25" customHeight="1" spans="1:7">
      <c r="A4" s="156" t="s">
        <v>166</v>
      </c>
      <c r="B4" s="157"/>
      <c r="C4" s="124" t="s">
        <v>55</v>
      </c>
      <c r="D4" s="148" t="s">
        <v>75</v>
      </c>
      <c r="E4" s="36"/>
      <c r="F4" s="37"/>
      <c r="G4" s="137" t="s">
        <v>76</v>
      </c>
    </row>
    <row r="5" ht="20.25" customHeight="1" spans="1:7">
      <c r="A5" s="158" t="s">
        <v>72</v>
      </c>
      <c r="B5" s="158" t="s">
        <v>73</v>
      </c>
      <c r="C5" s="23"/>
      <c r="D5" s="130" t="s">
        <v>57</v>
      </c>
      <c r="E5" s="130" t="s">
        <v>167</v>
      </c>
      <c r="F5" s="130" t="s">
        <v>168</v>
      </c>
      <c r="G5" s="139"/>
    </row>
    <row r="6" ht="15" customHeight="1" spans="1:7">
      <c r="A6" s="61" t="s">
        <v>82</v>
      </c>
      <c r="B6" s="61" t="s">
        <v>83</v>
      </c>
      <c r="C6" s="61" t="s">
        <v>84</v>
      </c>
      <c r="D6" s="61" t="s">
        <v>85</v>
      </c>
      <c r="E6" s="61" t="s">
        <v>86</v>
      </c>
      <c r="F6" s="61" t="s">
        <v>87</v>
      </c>
      <c r="G6" s="61" t="s">
        <v>88</v>
      </c>
    </row>
    <row r="7" ht="18" customHeight="1" spans="1:7">
      <c r="A7" s="25" t="s">
        <v>97</v>
      </c>
      <c r="B7" s="25" t="s">
        <v>98</v>
      </c>
      <c r="C7" s="79">
        <v>2557288.32</v>
      </c>
      <c r="D7" s="79">
        <v>2557288.32</v>
      </c>
      <c r="E7" s="79">
        <v>2509688.32</v>
      </c>
      <c r="F7" s="79">
        <v>47600</v>
      </c>
      <c r="G7" s="79"/>
    </row>
    <row r="8" ht="18" customHeight="1" spans="1:7">
      <c r="A8" s="134" t="s">
        <v>99</v>
      </c>
      <c r="B8" s="134" t="s">
        <v>100</v>
      </c>
      <c r="C8" s="79">
        <v>2557288.32</v>
      </c>
      <c r="D8" s="79">
        <v>2557288.32</v>
      </c>
      <c r="E8" s="79">
        <v>2509688.32</v>
      </c>
      <c r="F8" s="79">
        <v>47600</v>
      </c>
      <c r="G8" s="79"/>
    </row>
    <row r="9" ht="18" customHeight="1" spans="1:7">
      <c r="A9" s="159" t="s">
        <v>101</v>
      </c>
      <c r="B9" s="159" t="s">
        <v>102</v>
      </c>
      <c r="C9" s="79">
        <v>408000</v>
      </c>
      <c r="D9" s="79">
        <v>408000</v>
      </c>
      <c r="E9" s="79">
        <v>360400</v>
      </c>
      <c r="F9" s="79">
        <v>47600</v>
      </c>
      <c r="G9" s="79"/>
    </row>
    <row r="10" ht="18" customHeight="1" spans="1:7">
      <c r="A10" s="159" t="s">
        <v>103</v>
      </c>
      <c r="B10" s="159" t="s">
        <v>104</v>
      </c>
      <c r="C10" s="79">
        <v>1525050.24</v>
      </c>
      <c r="D10" s="79">
        <v>1525050.24</v>
      </c>
      <c r="E10" s="79">
        <v>1525050.24</v>
      </c>
      <c r="F10" s="79"/>
      <c r="G10" s="79"/>
    </row>
    <row r="11" ht="18" customHeight="1" spans="1:7">
      <c r="A11" s="159" t="s">
        <v>105</v>
      </c>
      <c r="B11" s="159" t="s">
        <v>106</v>
      </c>
      <c r="C11" s="79">
        <v>624238.08</v>
      </c>
      <c r="D11" s="79">
        <v>624238.08</v>
      </c>
      <c r="E11" s="79">
        <v>624238.08</v>
      </c>
      <c r="F11" s="79"/>
      <c r="G11" s="79"/>
    </row>
    <row r="12" ht="18" customHeight="1" spans="1:7">
      <c r="A12" s="25" t="s">
        <v>107</v>
      </c>
      <c r="B12" s="25" t="s">
        <v>108</v>
      </c>
      <c r="C12" s="79">
        <v>27266275.01</v>
      </c>
      <c r="D12" s="79">
        <v>11840337.12</v>
      </c>
      <c r="E12" s="79">
        <v>11497857.12</v>
      </c>
      <c r="F12" s="79">
        <v>342480</v>
      </c>
      <c r="G12" s="79">
        <v>15425937.89</v>
      </c>
    </row>
    <row r="13" ht="18" customHeight="1" spans="1:7">
      <c r="A13" s="134" t="s">
        <v>109</v>
      </c>
      <c r="B13" s="134" t="s">
        <v>110</v>
      </c>
      <c r="C13" s="79">
        <v>11398955.44</v>
      </c>
      <c r="D13" s="79">
        <v>10708066.44</v>
      </c>
      <c r="E13" s="79">
        <v>10365586.44</v>
      </c>
      <c r="F13" s="79">
        <v>342480</v>
      </c>
      <c r="G13" s="79">
        <v>690889</v>
      </c>
    </row>
    <row r="14" ht="18" customHeight="1" spans="1:7">
      <c r="A14" s="159" t="s">
        <v>111</v>
      </c>
      <c r="B14" s="159" t="s">
        <v>112</v>
      </c>
      <c r="C14" s="79">
        <v>10998786.44</v>
      </c>
      <c r="D14" s="79">
        <v>10708066.44</v>
      </c>
      <c r="E14" s="79">
        <v>10365586.44</v>
      </c>
      <c r="F14" s="79">
        <v>342480</v>
      </c>
      <c r="G14" s="79">
        <v>290720</v>
      </c>
    </row>
    <row r="15" ht="18" customHeight="1" spans="1:7">
      <c r="A15" s="159" t="s">
        <v>169</v>
      </c>
      <c r="B15" s="159" t="s">
        <v>170</v>
      </c>
      <c r="C15" s="79">
        <v>400169</v>
      </c>
      <c r="D15" s="79"/>
      <c r="E15" s="79"/>
      <c r="F15" s="79"/>
      <c r="G15" s="79">
        <v>400169</v>
      </c>
    </row>
    <row r="16" ht="18" customHeight="1" spans="1:7">
      <c r="A16" s="134" t="s">
        <v>113</v>
      </c>
      <c r="B16" s="134" t="s">
        <v>114</v>
      </c>
      <c r="C16" s="79">
        <v>14735048.89</v>
      </c>
      <c r="D16" s="79"/>
      <c r="E16" s="79"/>
      <c r="F16" s="79"/>
      <c r="G16" s="79">
        <v>14735048.89</v>
      </c>
    </row>
    <row r="17" ht="18" customHeight="1" spans="1:7">
      <c r="A17" s="159" t="s">
        <v>171</v>
      </c>
      <c r="B17" s="159" t="s">
        <v>172</v>
      </c>
      <c r="C17" s="79">
        <v>3800</v>
      </c>
      <c r="D17" s="79"/>
      <c r="E17" s="79"/>
      <c r="F17" s="79"/>
      <c r="G17" s="79">
        <v>3800</v>
      </c>
    </row>
    <row r="18" ht="18" customHeight="1" spans="1:7">
      <c r="A18" s="159" t="s">
        <v>115</v>
      </c>
      <c r="B18" s="159" t="s">
        <v>116</v>
      </c>
      <c r="C18" s="79">
        <v>14633383.32</v>
      </c>
      <c r="D18" s="79"/>
      <c r="E18" s="79"/>
      <c r="F18" s="79"/>
      <c r="G18" s="79">
        <v>14633383.32</v>
      </c>
    </row>
    <row r="19" ht="18" customHeight="1" spans="1:7">
      <c r="A19" s="159" t="s">
        <v>173</v>
      </c>
      <c r="B19" s="159" t="s">
        <v>174</v>
      </c>
      <c r="C19" s="79">
        <v>94865.57</v>
      </c>
      <c r="D19" s="79"/>
      <c r="E19" s="79"/>
      <c r="F19" s="79"/>
      <c r="G19" s="79">
        <v>94865.57</v>
      </c>
    </row>
    <row r="20" ht="18" customHeight="1" spans="1:7">
      <c r="A20" s="159" t="s">
        <v>175</v>
      </c>
      <c r="B20" s="159" t="s">
        <v>176</v>
      </c>
      <c r="C20" s="79">
        <v>3000</v>
      </c>
      <c r="D20" s="79"/>
      <c r="E20" s="79"/>
      <c r="F20" s="79"/>
      <c r="G20" s="79">
        <v>3000</v>
      </c>
    </row>
    <row r="21" ht="18" customHeight="1" spans="1:7">
      <c r="A21" s="134" t="s">
        <v>117</v>
      </c>
      <c r="B21" s="134" t="s">
        <v>118</v>
      </c>
      <c r="C21" s="79">
        <v>1132270.68</v>
      </c>
      <c r="D21" s="79">
        <v>1132270.68</v>
      </c>
      <c r="E21" s="79">
        <v>1132270.68</v>
      </c>
      <c r="F21" s="79"/>
      <c r="G21" s="79"/>
    </row>
    <row r="22" ht="18" customHeight="1" spans="1:7">
      <c r="A22" s="159" t="s">
        <v>119</v>
      </c>
      <c r="B22" s="159" t="s">
        <v>120</v>
      </c>
      <c r="C22" s="79">
        <v>642304.56</v>
      </c>
      <c r="D22" s="79">
        <v>642304.56</v>
      </c>
      <c r="E22" s="79">
        <v>642304.56</v>
      </c>
      <c r="F22" s="79"/>
      <c r="G22" s="79"/>
    </row>
    <row r="23" ht="18" customHeight="1" spans="1:7">
      <c r="A23" s="159" t="s">
        <v>121</v>
      </c>
      <c r="B23" s="159" t="s">
        <v>122</v>
      </c>
      <c r="C23" s="79">
        <v>432777.24</v>
      </c>
      <c r="D23" s="79">
        <v>432777.24</v>
      </c>
      <c r="E23" s="79">
        <v>432777.24</v>
      </c>
      <c r="F23" s="79"/>
      <c r="G23" s="79"/>
    </row>
    <row r="24" ht="18" customHeight="1" spans="1:7">
      <c r="A24" s="159" t="s">
        <v>123</v>
      </c>
      <c r="B24" s="159" t="s">
        <v>124</v>
      </c>
      <c r="C24" s="79">
        <v>57188.88</v>
      </c>
      <c r="D24" s="79">
        <v>57188.88</v>
      </c>
      <c r="E24" s="79">
        <v>57188.88</v>
      </c>
      <c r="F24" s="79"/>
      <c r="G24" s="79"/>
    </row>
    <row r="25" ht="18" customHeight="1" spans="1:7">
      <c r="A25" s="25" t="s">
        <v>125</v>
      </c>
      <c r="B25" s="25" t="s">
        <v>126</v>
      </c>
      <c r="C25" s="79">
        <v>1405284</v>
      </c>
      <c r="D25" s="79">
        <v>1405284</v>
      </c>
      <c r="E25" s="79">
        <v>1405284</v>
      </c>
      <c r="F25" s="79"/>
      <c r="G25" s="79"/>
    </row>
    <row r="26" ht="18" customHeight="1" spans="1:7">
      <c r="A26" s="134" t="s">
        <v>127</v>
      </c>
      <c r="B26" s="134" t="s">
        <v>128</v>
      </c>
      <c r="C26" s="79">
        <v>1405284</v>
      </c>
      <c r="D26" s="79">
        <v>1405284</v>
      </c>
      <c r="E26" s="79">
        <v>1405284</v>
      </c>
      <c r="F26" s="79"/>
      <c r="G26" s="79"/>
    </row>
    <row r="27" ht="18" customHeight="1" spans="1:7">
      <c r="A27" s="159" t="s">
        <v>129</v>
      </c>
      <c r="B27" s="159" t="s">
        <v>130</v>
      </c>
      <c r="C27" s="79">
        <v>1405284</v>
      </c>
      <c r="D27" s="79">
        <v>1405284</v>
      </c>
      <c r="E27" s="79">
        <v>1405284</v>
      </c>
      <c r="F27" s="79"/>
      <c r="G27" s="79"/>
    </row>
    <row r="28" ht="18" customHeight="1" spans="1:7">
      <c r="A28" s="78" t="s">
        <v>177</v>
      </c>
      <c r="B28" s="160" t="s">
        <v>177</v>
      </c>
      <c r="C28" s="79">
        <v>31228847.33</v>
      </c>
      <c r="D28" s="79">
        <v>15802909.44</v>
      </c>
      <c r="E28" s="79">
        <v>15412829.44</v>
      </c>
      <c r="F28" s="79">
        <v>390080</v>
      </c>
      <c r="G28" s="79">
        <v>15425937.89</v>
      </c>
    </row>
  </sheetData>
  <mergeCells count="6">
    <mergeCell ref="A2:G2"/>
    <mergeCell ref="A4:B4"/>
    <mergeCell ref="D4:F4"/>
    <mergeCell ref="A28:B28"/>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7" sqref="E7"/>
    </sheetView>
  </sheetViews>
  <sheetFormatPr defaultColWidth="10.425" defaultRowHeight="14.25" customHeight="1" outlineLevelRow="6" outlineLevelCol="5"/>
  <cols>
    <col min="1" max="6" width="28.1416666666667" customWidth="1"/>
  </cols>
  <sheetData>
    <row r="1" customHeight="1" spans="1:6">
      <c r="A1" s="45"/>
      <c r="B1" s="45"/>
      <c r="C1" s="45"/>
      <c r="D1" s="45"/>
      <c r="E1" s="44"/>
      <c r="F1" s="152" t="s">
        <v>178</v>
      </c>
    </row>
    <row r="2" ht="41.25" customHeight="1" spans="1:6">
      <c r="A2" s="153" t="str">
        <f>"2026"&amp;"年一般公共预算“三公”经费支出预算表"</f>
        <v>2026年一般公共预算“三公”经费支出预算表</v>
      </c>
      <c r="B2" s="45"/>
      <c r="C2" s="45"/>
      <c r="D2" s="45"/>
      <c r="E2" s="44"/>
      <c r="F2" s="45"/>
    </row>
    <row r="3" customHeight="1" spans="1:6">
      <c r="A3" s="110" t="str">
        <f>"单位名称："&amp;"昆明市官渡区小板桥社区卫生服务中心"</f>
        <v>单位名称：昆明市官渡区小板桥社区卫生服务中心</v>
      </c>
      <c r="B3" s="154"/>
      <c r="D3" s="45"/>
      <c r="E3" s="44"/>
      <c r="F3" s="65" t="s">
        <v>1</v>
      </c>
    </row>
    <row r="4" ht="27" customHeight="1" spans="1:6">
      <c r="A4" s="49" t="s">
        <v>179</v>
      </c>
      <c r="B4" s="49" t="s">
        <v>180</v>
      </c>
      <c r="C4" s="51" t="s">
        <v>181</v>
      </c>
      <c r="D4" s="49"/>
      <c r="E4" s="50"/>
      <c r="F4" s="49" t="s">
        <v>182</v>
      </c>
    </row>
    <row r="5" ht="28.5" customHeight="1" spans="1:6">
      <c r="A5" s="155"/>
      <c r="B5" s="53"/>
      <c r="C5" s="50" t="s">
        <v>57</v>
      </c>
      <c r="D5" s="50" t="s">
        <v>183</v>
      </c>
      <c r="E5" s="50" t="s">
        <v>184</v>
      </c>
      <c r="F5" s="52"/>
    </row>
    <row r="6" ht="17.25" customHeight="1" spans="1:6">
      <c r="A6" s="57" t="s">
        <v>82</v>
      </c>
      <c r="B6" s="57" t="s">
        <v>83</v>
      </c>
      <c r="C6" s="57" t="s">
        <v>84</v>
      </c>
      <c r="D6" s="57" t="s">
        <v>85</v>
      </c>
      <c r="E6" s="57" t="s">
        <v>86</v>
      </c>
      <c r="F6" s="57" t="s">
        <v>87</v>
      </c>
    </row>
    <row r="7" ht="17.25" customHeight="1" spans="1:6">
      <c r="A7" s="79">
        <v>43860</v>
      </c>
      <c r="B7" s="79"/>
      <c r="C7" s="79">
        <v>43860</v>
      </c>
      <c r="D7" s="79"/>
      <c r="E7" s="79">
        <v>43860</v>
      </c>
      <c r="F7" s="79"/>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1"/>
  <sheetViews>
    <sheetView showZeros="0" topLeftCell="C4" workbookViewId="0">
      <pane ySplit="5" topLeftCell="A9" activePane="bottomLeft" state="frozen"/>
      <selection/>
      <selection pane="bottomLeft" activeCell="C21" sqref="$A21:$XFD2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35"/>
      <c r="C1" s="141"/>
      <c r="E1" s="142"/>
      <c r="F1" s="142"/>
      <c r="G1" s="142"/>
      <c r="H1" s="142"/>
      <c r="I1" s="81"/>
      <c r="J1" s="81"/>
      <c r="K1" s="81"/>
      <c r="L1" s="81"/>
      <c r="M1" s="81"/>
      <c r="N1" s="81"/>
      <c r="R1" s="81"/>
      <c r="V1" s="141"/>
      <c r="X1" s="33" t="s">
        <v>185</v>
      </c>
    </row>
    <row r="2" ht="45.75" customHeight="1" spans="1:24">
      <c r="A2" s="67" t="str">
        <f>"2026"&amp;"年部门基本支出预算表"</f>
        <v>2026年部门基本支出预算表</v>
      </c>
      <c r="B2" s="11"/>
      <c r="C2" s="67"/>
      <c r="D2" s="67"/>
      <c r="E2" s="67"/>
      <c r="F2" s="67"/>
      <c r="G2" s="67"/>
      <c r="H2" s="67"/>
      <c r="I2" s="67"/>
      <c r="J2" s="67"/>
      <c r="K2" s="67"/>
      <c r="L2" s="67"/>
      <c r="M2" s="67"/>
      <c r="N2" s="67"/>
      <c r="O2" s="11"/>
      <c r="P2" s="11"/>
      <c r="Q2" s="11"/>
      <c r="R2" s="67"/>
      <c r="S2" s="67"/>
      <c r="T2" s="67"/>
      <c r="U2" s="67"/>
      <c r="V2" s="67"/>
      <c r="W2" s="67"/>
      <c r="X2" s="67"/>
    </row>
    <row r="3" ht="18.75" customHeight="1" spans="1:24">
      <c r="A3" s="12" t="str">
        <f>"单位名称："&amp;"昆明市官渡区小板桥社区卫生服务中心"</f>
        <v>单位名称：昆明市官渡区小板桥社区卫生服务中心</v>
      </c>
      <c r="B3" s="13"/>
      <c r="C3" s="143"/>
      <c r="D3" s="143"/>
      <c r="E3" s="143"/>
      <c r="F3" s="143"/>
      <c r="G3" s="143"/>
      <c r="H3" s="143"/>
      <c r="I3" s="83"/>
      <c r="J3" s="83"/>
      <c r="K3" s="83"/>
      <c r="L3" s="83"/>
      <c r="M3" s="83"/>
      <c r="N3" s="83"/>
      <c r="O3" s="14"/>
      <c r="P3" s="14"/>
      <c r="Q3" s="14"/>
      <c r="R3" s="83"/>
      <c r="V3" s="141"/>
      <c r="X3" s="33" t="s">
        <v>1</v>
      </c>
    </row>
    <row r="4" ht="18" customHeight="1" spans="1:24">
      <c r="A4" s="15" t="s">
        <v>186</v>
      </c>
      <c r="B4" s="15" t="s">
        <v>187</v>
      </c>
      <c r="C4" s="15" t="s">
        <v>188</v>
      </c>
      <c r="D4" s="15" t="s">
        <v>189</v>
      </c>
      <c r="E4" s="15" t="s">
        <v>190</v>
      </c>
      <c r="F4" s="15" t="s">
        <v>191</v>
      </c>
      <c r="G4" s="15" t="s">
        <v>192</v>
      </c>
      <c r="H4" s="15" t="s">
        <v>193</v>
      </c>
      <c r="I4" s="148" t="s">
        <v>194</v>
      </c>
      <c r="J4" s="106" t="s">
        <v>194</v>
      </c>
      <c r="K4" s="106"/>
      <c r="L4" s="106"/>
      <c r="M4" s="106"/>
      <c r="N4" s="106"/>
      <c r="O4" s="36"/>
      <c r="P4" s="36"/>
      <c r="Q4" s="36"/>
      <c r="R4" s="99" t="s">
        <v>61</v>
      </c>
      <c r="S4" s="106" t="s">
        <v>62</v>
      </c>
      <c r="T4" s="106"/>
      <c r="U4" s="106"/>
      <c r="V4" s="106"/>
      <c r="W4" s="106"/>
      <c r="X4" s="107"/>
    </row>
    <row r="5" ht="18" customHeight="1" spans="1:24">
      <c r="A5" s="18"/>
      <c r="B5" s="20"/>
      <c r="C5" s="126"/>
      <c r="D5" s="18"/>
      <c r="E5" s="18"/>
      <c r="F5" s="18"/>
      <c r="G5" s="18"/>
      <c r="H5" s="18"/>
      <c r="I5" s="124" t="s">
        <v>195</v>
      </c>
      <c r="J5" s="148" t="s">
        <v>58</v>
      </c>
      <c r="K5" s="106"/>
      <c r="L5" s="106"/>
      <c r="M5" s="106"/>
      <c r="N5" s="107"/>
      <c r="O5" s="35" t="s">
        <v>196</v>
      </c>
      <c r="P5" s="36"/>
      <c r="Q5" s="37"/>
      <c r="R5" s="15" t="s">
        <v>61</v>
      </c>
      <c r="S5" s="148" t="s">
        <v>62</v>
      </c>
      <c r="T5" s="99" t="s">
        <v>64</v>
      </c>
      <c r="U5" s="106" t="s">
        <v>62</v>
      </c>
      <c r="V5" s="99" t="s">
        <v>66</v>
      </c>
      <c r="W5" s="99" t="s">
        <v>67</v>
      </c>
      <c r="X5" s="151" t="s">
        <v>68</v>
      </c>
    </row>
    <row r="6" ht="19.5" customHeight="1" spans="1:24">
      <c r="A6" s="20"/>
      <c r="B6" s="20"/>
      <c r="C6" s="20"/>
      <c r="D6" s="20"/>
      <c r="E6" s="20"/>
      <c r="F6" s="20"/>
      <c r="G6" s="20"/>
      <c r="H6" s="20"/>
      <c r="I6" s="20"/>
      <c r="J6" s="149" t="s">
        <v>197</v>
      </c>
      <c r="K6" s="15" t="s">
        <v>198</v>
      </c>
      <c r="L6" s="15" t="s">
        <v>199</v>
      </c>
      <c r="M6" s="15" t="s">
        <v>200</v>
      </c>
      <c r="N6" s="15" t="s">
        <v>201</v>
      </c>
      <c r="O6" s="15" t="s">
        <v>58</v>
      </c>
      <c r="P6" s="15" t="s">
        <v>59</v>
      </c>
      <c r="Q6" s="15" t="s">
        <v>60</v>
      </c>
      <c r="R6" s="20"/>
      <c r="S6" s="15" t="s">
        <v>57</v>
      </c>
      <c r="T6" s="15" t="s">
        <v>64</v>
      </c>
      <c r="U6" s="15" t="s">
        <v>202</v>
      </c>
      <c r="V6" s="15" t="s">
        <v>66</v>
      </c>
      <c r="W6" s="15" t="s">
        <v>67</v>
      </c>
      <c r="X6" s="15" t="s">
        <v>68</v>
      </c>
    </row>
    <row r="7" ht="37.5" customHeight="1" spans="1:24">
      <c r="A7" s="144"/>
      <c r="B7" s="23"/>
      <c r="C7" s="144"/>
      <c r="D7" s="144"/>
      <c r="E7" s="144"/>
      <c r="F7" s="144"/>
      <c r="G7" s="144"/>
      <c r="H7" s="144"/>
      <c r="I7" s="144"/>
      <c r="J7" s="150" t="s">
        <v>57</v>
      </c>
      <c r="K7" s="21" t="s">
        <v>203</v>
      </c>
      <c r="L7" s="21" t="s">
        <v>199</v>
      </c>
      <c r="M7" s="21" t="s">
        <v>200</v>
      </c>
      <c r="N7" s="21" t="s">
        <v>201</v>
      </c>
      <c r="O7" s="21" t="s">
        <v>199</v>
      </c>
      <c r="P7" s="21" t="s">
        <v>200</v>
      </c>
      <c r="Q7" s="21" t="s">
        <v>201</v>
      </c>
      <c r="R7" s="21" t="s">
        <v>61</v>
      </c>
      <c r="S7" s="21" t="s">
        <v>57</v>
      </c>
      <c r="T7" s="21" t="s">
        <v>64</v>
      </c>
      <c r="U7" s="21" t="s">
        <v>202</v>
      </c>
      <c r="V7" s="21" t="s">
        <v>66</v>
      </c>
      <c r="W7" s="21" t="s">
        <v>67</v>
      </c>
      <c r="X7" s="21" t="s">
        <v>68</v>
      </c>
    </row>
    <row r="8" customHeight="1" spans="1:24">
      <c r="A8" s="38">
        <v>1</v>
      </c>
      <c r="B8" s="38">
        <v>2</v>
      </c>
      <c r="C8" s="38">
        <v>3</v>
      </c>
      <c r="D8" s="38">
        <v>4</v>
      </c>
      <c r="E8" s="38">
        <v>5</v>
      </c>
      <c r="F8" s="38">
        <v>6</v>
      </c>
      <c r="G8" s="38">
        <v>7</v>
      </c>
      <c r="H8" s="38">
        <v>8</v>
      </c>
      <c r="I8" s="38">
        <v>9</v>
      </c>
      <c r="J8" s="38">
        <v>10</v>
      </c>
      <c r="K8" s="38">
        <v>11</v>
      </c>
      <c r="L8" s="38">
        <v>12</v>
      </c>
      <c r="M8" s="38">
        <v>13</v>
      </c>
      <c r="N8" s="38">
        <v>14</v>
      </c>
      <c r="O8" s="38">
        <v>15</v>
      </c>
      <c r="P8" s="38">
        <v>16</v>
      </c>
      <c r="Q8" s="38">
        <v>17</v>
      </c>
      <c r="R8" s="38">
        <v>18</v>
      </c>
      <c r="S8" s="38">
        <v>19</v>
      </c>
      <c r="T8" s="38">
        <v>20</v>
      </c>
      <c r="U8" s="38">
        <v>21</v>
      </c>
      <c r="V8" s="38">
        <v>22</v>
      </c>
      <c r="W8" s="38">
        <v>23</v>
      </c>
      <c r="X8" s="38">
        <v>24</v>
      </c>
    </row>
    <row r="9" ht="20.25" customHeight="1" spans="1:24">
      <c r="A9" s="145" t="s">
        <v>204</v>
      </c>
      <c r="B9" s="145" t="s">
        <v>70</v>
      </c>
      <c r="C9" s="145" t="s">
        <v>205</v>
      </c>
      <c r="D9" s="145" t="s">
        <v>206</v>
      </c>
      <c r="E9" s="145" t="s">
        <v>111</v>
      </c>
      <c r="F9" s="145" t="s">
        <v>112</v>
      </c>
      <c r="G9" s="145" t="s">
        <v>207</v>
      </c>
      <c r="H9" s="145" t="s">
        <v>208</v>
      </c>
      <c r="I9" s="79">
        <v>4212396</v>
      </c>
      <c r="J9" s="79">
        <v>4212396</v>
      </c>
      <c r="K9" s="79"/>
      <c r="L9" s="79"/>
      <c r="M9" s="79">
        <v>4212396</v>
      </c>
      <c r="N9" s="79"/>
      <c r="O9" s="79"/>
      <c r="P9" s="79"/>
      <c r="Q9" s="79"/>
      <c r="R9" s="79"/>
      <c r="S9" s="79"/>
      <c r="T9" s="79"/>
      <c r="U9" s="79"/>
      <c r="V9" s="79"/>
      <c r="W9" s="79"/>
      <c r="X9" s="79"/>
    </row>
    <row r="10" ht="20.25" customHeight="1" spans="1:24">
      <c r="A10" s="145" t="s">
        <v>204</v>
      </c>
      <c r="B10" s="145" t="s">
        <v>70</v>
      </c>
      <c r="C10" s="145" t="s">
        <v>205</v>
      </c>
      <c r="D10" s="145" t="s">
        <v>206</v>
      </c>
      <c r="E10" s="145" t="s">
        <v>111</v>
      </c>
      <c r="F10" s="145" t="s">
        <v>112</v>
      </c>
      <c r="G10" s="145" t="s">
        <v>209</v>
      </c>
      <c r="H10" s="145" t="s">
        <v>210</v>
      </c>
      <c r="I10" s="79">
        <v>2136</v>
      </c>
      <c r="J10" s="79">
        <v>2136</v>
      </c>
      <c r="K10" s="7"/>
      <c r="L10" s="7"/>
      <c r="M10" s="79">
        <v>2136</v>
      </c>
      <c r="N10" s="7"/>
      <c r="O10" s="79"/>
      <c r="P10" s="79"/>
      <c r="Q10" s="79"/>
      <c r="R10" s="79"/>
      <c r="S10" s="79"/>
      <c r="T10" s="79"/>
      <c r="U10" s="79"/>
      <c r="V10" s="79"/>
      <c r="W10" s="79"/>
      <c r="X10" s="79"/>
    </row>
    <row r="11" ht="20.25" customHeight="1" spans="1:24">
      <c r="A11" s="145" t="s">
        <v>204</v>
      </c>
      <c r="B11" s="145" t="s">
        <v>70</v>
      </c>
      <c r="C11" s="145" t="s">
        <v>205</v>
      </c>
      <c r="D11" s="145" t="s">
        <v>206</v>
      </c>
      <c r="E11" s="145" t="s">
        <v>111</v>
      </c>
      <c r="F11" s="145" t="s">
        <v>112</v>
      </c>
      <c r="G11" s="145" t="s">
        <v>209</v>
      </c>
      <c r="H11" s="145" t="s">
        <v>210</v>
      </c>
      <c r="I11" s="79">
        <v>474000</v>
      </c>
      <c r="J11" s="79">
        <v>474000</v>
      </c>
      <c r="K11" s="7"/>
      <c r="L11" s="7"/>
      <c r="M11" s="79">
        <v>474000</v>
      </c>
      <c r="N11" s="7"/>
      <c r="O11" s="79"/>
      <c r="P11" s="79"/>
      <c r="Q11" s="79"/>
      <c r="R11" s="79"/>
      <c r="S11" s="79"/>
      <c r="T11" s="79"/>
      <c r="U11" s="79"/>
      <c r="V11" s="79"/>
      <c r="W11" s="79"/>
      <c r="X11" s="79"/>
    </row>
    <row r="12" ht="20.25" customHeight="1" spans="1:24">
      <c r="A12" s="145" t="s">
        <v>204</v>
      </c>
      <c r="B12" s="145" t="s">
        <v>70</v>
      </c>
      <c r="C12" s="145" t="s">
        <v>205</v>
      </c>
      <c r="D12" s="145" t="s">
        <v>206</v>
      </c>
      <c r="E12" s="145" t="s">
        <v>111</v>
      </c>
      <c r="F12" s="145" t="s">
        <v>112</v>
      </c>
      <c r="G12" s="145" t="s">
        <v>211</v>
      </c>
      <c r="H12" s="145" t="s">
        <v>212</v>
      </c>
      <c r="I12" s="79">
        <v>351033</v>
      </c>
      <c r="J12" s="79">
        <v>351033</v>
      </c>
      <c r="K12" s="7"/>
      <c r="L12" s="7"/>
      <c r="M12" s="79">
        <v>351033</v>
      </c>
      <c r="N12" s="7"/>
      <c r="O12" s="79"/>
      <c r="P12" s="79"/>
      <c r="Q12" s="79"/>
      <c r="R12" s="79"/>
      <c r="S12" s="79"/>
      <c r="T12" s="79"/>
      <c r="U12" s="79"/>
      <c r="V12" s="79"/>
      <c r="W12" s="79"/>
      <c r="X12" s="79"/>
    </row>
    <row r="13" ht="20.25" customHeight="1" spans="1:24">
      <c r="A13" s="145" t="s">
        <v>204</v>
      </c>
      <c r="B13" s="145" t="s">
        <v>70</v>
      </c>
      <c r="C13" s="145" t="s">
        <v>205</v>
      </c>
      <c r="D13" s="145" t="s">
        <v>206</v>
      </c>
      <c r="E13" s="145" t="s">
        <v>111</v>
      </c>
      <c r="F13" s="145" t="s">
        <v>112</v>
      </c>
      <c r="G13" s="145" t="s">
        <v>211</v>
      </c>
      <c r="H13" s="145" t="s">
        <v>212</v>
      </c>
      <c r="I13" s="79">
        <v>22500</v>
      </c>
      <c r="J13" s="79">
        <v>22500</v>
      </c>
      <c r="K13" s="7"/>
      <c r="L13" s="7"/>
      <c r="M13" s="79">
        <v>22500</v>
      </c>
      <c r="N13" s="7"/>
      <c r="O13" s="79"/>
      <c r="P13" s="79"/>
      <c r="Q13" s="79"/>
      <c r="R13" s="79"/>
      <c r="S13" s="79"/>
      <c r="T13" s="79"/>
      <c r="U13" s="79"/>
      <c r="V13" s="79"/>
      <c r="W13" s="79"/>
      <c r="X13" s="79"/>
    </row>
    <row r="14" ht="20.25" customHeight="1" spans="1:24">
      <c r="A14" s="145" t="s">
        <v>204</v>
      </c>
      <c r="B14" s="145" t="s">
        <v>70</v>
      </c>
      <c r="C14" s="145" t="s">
        <v>205</v>
      </c>
      <c r="D14" s="145" t="s">
        <v>206</v>
      </c>
      <c r="E14" s="145" t="s">
        <v>111</v>
      </c>
      <c r="F14" s="145" t="s">
        <v>112</v>
      </c>
      <c r="G14" s="145" t="s">
        <v>213</v>
      </c>
      <c r="H14" s="145" t="s">
        <v>214</v>
      </c>
      <c r="I14" s="79">
        <v>801900</v>
      </c>
      <c r="J14" s="79">
        <v>801900</v>
      </c>
      <c r="K14" s="7"/>
      <c r="L14" s="7"/>
      <c r="M14" s="79">
        <v>801900</v>
      </c>
      <c r="N14" s="7"/>
      <c r="O14" s="79"/>
      <c r="P14" s="79"/>
      <c r="Q14" s="79"/>
      <c r="R14" s="79"/>
      <c r="S14" s="79"/>
      <c r="T14" s="79"/>
      <c r="U14" s="79"/>
      <c r="V14" s="79"/>
      <c r="W14" s="79"/>
      <c r="X14" s="79"/>
    </row>
    <row r="15" ht="20.25" customHeight="1" spans="1:24">
      <c r="A15" s="145" t="s">
        <v>204</v>
      </c>
      <c r="B15" s="145" t="s">
        <v>70</v>
      </c>
      <c r="C15" s="145" t="s">
        <v>205</v>
      </c>
      <c r="D15" s="145" t="s">
        <v>206</v>
      </c>
      <c r="E15" s="145" t="s">
        <v>111</v>
      </c>
      <c r="F15" s="145" t="s">
        <v>112</v>
      </c>
      <c r="G15" s="145" t="s">
        <v>213</v>
      </c>
      <c r="H15" s="145" t="s">
        <v>214</v>
      </c>
      <c r="I15" s="79">
        <v>3038844</v>
      </c>
      <c r="J15" s="79">
        <v>3038844</v>
      </c>
      <c r="K15" s="7"/>
      <c r="L15" s="7"/>
      <c r="M15" s="79">
        <v>3038844</v>
      </c>
      <c r="N15" s="7"/>
      <c r="O15" s="79"/>
      <c r="P15" s="79"/>
      <c r="Q15" s="79"/>
      <c r="R15" s="79"/>
      <c r="S15" s="79"/>
      <c r="T15" s="79"/>
      <c r="U15" s="79"/>
      <c r="V15" s="79"/>
      <c r="W15" s="79"/>
      <c r="X15" s="79"/>
    </row>
    <row r="16" ht="20.25" customHeight="1" spans="1:24">
      <c r="A16" s="145" t="s">
        <v>204</v>
      </c>
      <c r="B16" s="145" t="s">
        <v>70</v>
      </c>
      <c r="C16" s="145" t="s">
        <v>215</v>
      </c>
      <c r="D16" s="145" t="s">
        <v>216</v>
      </c>
      <c r="E16" s="145" t="s">
        <v>103</v>
      </c>
      <c r="F16" s="145" t="s">
        <v>104</v>
      </c>
      <c r="G16" s="145" t="s">
        <v>217</v>
      </c>
      <c r="H16" s="145" t="s">
        <v>218</v>
      </c>
      <c r="I16" s="79">
        <v>1525050.24</v>
      </c>
      <c r="J16" s="79">
        <v>1525050.24</v>
      </c>
      <c r="K16" s="7"/>
      <c r="L16" s="7"/>
      <c r="M16" s="79">
        <v>1525050.24</v>
      </c>
      <c r="N16" s="7"/>
      <c r="O16" s="79"/>
      <c r="P16" s="79"/>
      <c r="Q16" s="79"/>
      <c r="R16" s="79"/>
      <c r="S16" s="79"/>
      <c r="T16" s="79"/>
      <c r="U16" s="79"/>
      <c r="V16" s="79"/>
      <c r="W16" s="79"/>
      <c r="X16" s="79"/>
    </row>
    <row r="17" ht="20.25" customHeight="1" spans="1:24">
      <c r="A17" s="145" t="s">
        <v>204</v>
      </c>
      <c r="B17" s="145" t="s">
        <v>70</v>
      </c>
      <c r="C17" s="145" t="s">
        <v>215</v>
      </c>
      <c r="D17" s="145" t="s">
        <v>216</v>
      </c>
      <c r="E17" s="145" t="s">
        <v>105</v>
      </c>
      <c r="F17" s="145" t="s">
        <v>106</v>
      </c>
      <c r="G17" s="145" t="s">
        <v>219</v>
      </c>
      <c r="H17" s="145" t="s">
        <v>220</v>
      </c>
      <c r="I17" s="79">
        <v>30158.08</v>
      </c>
      <c r="J17" s="79">
        <v>30158.08</v>
      </c>
      <c r="K17" s="7"/>
      <c r="L17" s="7"/>
      <c r="M17" s="79">
        <v>30158.08</v>
      </c>
      <c r="N17" s="7"/>
      <c r="O17" s="79"/>
      <c r="P17" s="79"/>
      <c r="Q17" s="79"/>
      <c r="R17" s="79"/>
      <c r="S17" s="79"/>
      <c r="T17" s="79"/>
      <c r="U17" s="79"/>
      <c r="V17" s="79"/>
      <c r="W17" s="79"/>
      <c r="X17" s="79"/>
    </row>
    <row r="18" ht="20.25" customHeight="1" spans="1:24">
      <c r="A18" s="145" t="s">
        <v>204</v>
      </c>
      <c r="B18" s="145" t="s">
        <v>70</v>
      </c>
      <c r="C18" s="145" t="s">
        <v>215</v>
      </c>
      <c r="D18" s="145" t="s">
        <v>216</v>
      </c>
      <c r="E18" s="145" t="s">
        <v>105</v>
      </c>
      <c r="F18" s="145" t="s">
        <v>106</v>
      </c>
      <c r="G18" s="145" t="s">
        <v>219</v>
      </c>
      <c r="H18" s="145" t="s">
        <v>220</v>
      </c>
      <c r="I18" s="79">
        <v>594080</v>
      </c>
      <c r="J18" s="79">
        <v>594080</v>
      </c>
      <c r="K18" s="7"/>
      <c r="L18" s="7"/>
      <c r="M18" s="79">
        <v>594080</v>
      </c>
      <c r="N18" s="7"/>
      <c r="O18" s="79"/>
      <c r="P18" s="79"/>
      <c r="Q18" s="79"/>
      <c r="R18" s="79"/>
      <c r="S18" s="79"/>
      <c r="T18" s="79"/>
      <c r="U18" s="79"/>
      <c r="V18" s="79"/>
      <c r="W18" s="79"/>
      <c r="X18" s="79"/>
    </row>
    <row r="19" ht="20.25" customHeight="1" spans="1:24">
      <c r="A19" s="145" t="s">
        <v>204</v>
      </c>
      <c r="B19" s="145" t="s">
        <v>70</v>
      </c>
      <c r="C19" s="145" t="s">
        <v>215</v>
      </c>
      <c r="D19" s="145" t="s">
        <v>216</v>
      </c>
      <c r="E19" s="145" t="s">
        <v>119</v>
      </c>
      <c r="F19" s="145" t="s">
        <v>120</v>
      </c>
      <c r="G19" s="145" t="s">
        <v>221</v>
      </c>
      <c r="H19" s="145" t="s">
        <v>222</v>
      </c>
      <c r="I19" s="79">
        <v>642304.56</v>
      </c>
      <c r="J19" s="79">
        <v>642304.56</v>
      </c>
      <c r="K19" s="7"/>
      <c r="L19" s="7"/>
      <c r="M19" s="79">
        <v>642304.56</v>
      </c>
      <c r="N19" s="7"/>
      <c r="O19" s="79"/>
      <c r="P19" s="79"/>
      <c r="Q19" s="79"/>
      <c r="R19" s="79"/>
      <c r="S19" s="79"/>
      <c r="T19" s="79"/>
      <c r="U19" s="79"/>
      <c r="V19" s="79"/>
      <c r="W19" s="79"/>
      <c r="X19" s="79"/>
    </row>
    <row r="20" ht="20.25" customHeight="1" spans="1:24">
      <c r="A20" s="145" t="s">
        <v>204</v>
      </c>
      <c r="B20" s="145" t="s">
        <v>70</v>
      </c>
      <c r="C20" s="145" t="s">
        <v>215</v>
      </c>
      <c r="D20" s="145" t="s">
        <v>216</v>
      </c>
      <c r="E20" s="145" t="s">
        <v>121</v>
      </c>
      <c r="F20" s="145" t="s">
        <v>122</v>
      </c>
      <c r="G20" s="145" t="s">
        <v>223</v>
      </c>
      <c r="H20" s="145" t="s">
        <v>224</v>
      </c>
      <c r="I20" s="79">
        <v>432777.24</v>
      </c>
      <c r="J20" s="79">
        <v>432777.24</v>
      </c>
      <c r="K20" s="7"/>
      <c r="L20" s="7"/>
      <c r="M20" s="79">
        <v>432777.24</v>
      </c>
      <c r="N20" s="7"/>
      <c r="O20" s="79"/>
      <c r="P20" s="79"/>
      <c r="Q20" s="79"/>
      <c r="R20" s="79"/>
      <c r="S20" s="79"/>
      <c r="T20" s="79"/>
      <c r="U20" s="79"/>
      <c r="V20" s="79"/>
      <c r="W20" s="79"/>
      <c r="X20" s="79"/>
    </row>
    <row r="21" ht="20.25" customHeight="1" spans="1:24">
      <c r="A21" s="145" t="s">
        <v>204</v>
      </c>
      <c r="B21" s="145" t="s">
        <v>70</v>
      </c>
      <c r="C21" s="145" t="s">
        <v>215</v>
      </c>
      <c r="D21" s="145" t="s">
        <v>216</v>
      </c>
      <c r="E21" s="145" t="s">
        <v>111</v>
      </c>
      <c r="F21" s="145" t="s">
        <v>112</v>
      </c>
      <c r="G21" s="145" t="s">
        <v>225</v>
      </c>
      <c r="H21" s="145" t="s">
        <v>226</v>
      </c>
      <c r="I21" s="79">
        <v>40777.44</v>
      </c>
      <c r="J21" s="79">
        <v>40777.44</v>
      </c>
      <c r="K21" s="7"/>
      <c r="L21" s="7"/>
      <c r="M21" s="79">
        <v>40777.44</v>
      </c>
      <c r="N21" s="7"/>
      <c r="O21" s="79"/>
      <c r="P21" s="79"/>
      <c r="Q21" s="79"/>
      <c r="R21" s="79"/>
      <c r="S21" s="79"/>
      <c r="T21" s="79"/>
      <c r="U21" s="79"/>
      <c r="V21" s="79"/>
      <c r="W21" s="79"/>
      <c r="X21" s="79"/>
    </row>
    <row r="22" ht="20.25" customHeight="1" spans="1:24">
      <c r="A22" s="145" t="s">
        <v>204</v>
      </c>
      <c r="B22" s="145" t="s">
        <v>70</v>
      </c>
      <c r="C22" s="145" t="s">
        <v>215</v>
      </c>
      <c r="D22" s="145" t="s">
        <v>216</v>
      </c>
      <c r="E22" s="145" t="s">
        <v>123</v>
      </c>
      <c r="F22" s="145" t="s">
        <v>124</v>
      </c>
      <c r="G22" s="145" t="s">
        <v>225</v>
      </c>
      <c r="H22" s="145" t="s">
        <v>226</v>
      </c>
      <c r="I22" s="79">
        <v>57188.88</v>
      </c>
      <c r="J22" s="79">
        <v>57188.88</v>
      </c>
      <c r="K22" s="7"/>
      <c r="L22" s="7"/>
      <c r="M22" s="79">
        <v>57188.88</v>
      </c>
      <c r="N22" s="7"/>
      <c r="O22" s="79"/>
      <c r="P22" s="79"/>
      <c r="Q22" s="79"/>
      <c r="R22" s="79"/>
      <c r="S22" s="79"/>
      <c r="T22" s="79"/>
      <c r="U22" s="79"/>
      <c r="V22" s="79"/>
      <c r="W22" s="79"/>
      <c r="X22" s="79"/>
    </row>
    <row r="23" ht="20.25" customHeight="1" spans="1:24">
      <c r="A23" s="145" t="s">
        <v>204</v>
      </c>
      <c r="B23" s="145" t="s">
        <v>70</v>
      </c>
      <c r="C23" s="145" t="s">
        <v>227</v>
      </c>
      <c r="D23" s="145" t="s">
        <v>130</v>
      </c>
      <c r="E23" s="145" t="s">
        <v>129</v>
      </c>
      <c r="F23" s="145" t="s">
        <v>130</v>
      </c>
      <c r="G23" s="145" t="s">
        <v>228</v>
      </c>
      <c r="H23" s="145" t="s">
        <v>130</v>
      </c>
      <c r="I23" s="79">
        <v>1405284</v>
      </c>
      <c r="J23" s="79">
        <v>1405284</v>
      </c>
      <c r="K23" s="7"/>
      <c r="L23" s="7"/>
      <c r="M23" s="79">
        <v>1405284</v>
      </c>
      <c r="N23" s="7"/>
      <c r="O23" s="79"/>
      <c r="P23" s="79"/>
      <c r="Q23" s="79"/>
      <c r="R23" s="79"/>
      <c r="S23" s="79"/>
      <c r="T23" s="79"/>
      <c r="U23" s="79"/>
      <c r="V23" s="79"/>
      <c r="W23" s="79"/>
      <c r="X23" s="79"/>
    </row>
    <row r="24" ht="20.25" customHeight="1" spans="1:24">
      <c r="A24" s="145" t="s">
        <v>204</v>
      </c>
      <c r="B24" s="145" t="s">
        <v>70</v>
      </c>
      <c r="C24" s="145" t="s">
        <v>229</v>
      </c>
      <c r="D24" s="145" t="s">
        <v>230</v>
      </c>
      <c r="E24" s="145" t="s">
        <v>111</v>
      </c>
      <c r="F24" s="145" t="s">
        <v>112</v>
      </c>
      <c r="G24" s="145" t="s">
        <v>231</v>
      </c>
      <c r="H24" s="145" t="s">
        <v>232</v>
      </c>
      <c r="I24" s="79">
        <v>43860</v>
      </c>
      <c r="J24" s="79">
        <v>43860</v>
      </c>
      <c r="K24" s="7"/>
      <c r="L24" s="7"/>
      <c r="M24" s="79">
        <v>43860</v>
      </c>
      <c r="N24" s="7"/>
      <c r="O24" s="79"/>
      <c r="P24" s="79"/>
      <c r="Q24" s="79"/>
      <c r="R24" s="79"/>
      <c r="S24" s="79"/>
      <c r="T24" s="79"/>
      <c r="U24" s="79"/>
      <c r="V24" s="79"/>
      <c r="W24" s="79"/>
      <c r="X24" s="79"/>
    </row>
    <row r="25" ht="20.25" customHeight="1" spans="1:24">
      <c r="A25" s="145" t="s">
        <v>204</v>
      </c>
      <c r="B25" s="145" t="s">
        <v>70</v>
      </c>
      <c r="C25" s="145" t="s">
        <v>233</v>
      </c>
      <c r="D25" s="145" t="s">
        <v>234</v>
      </c>
      <c r="E25" s="145" t="s">
        <v>111</v>
      </c>
      <c r="F25" s="145" t="s">
        <v>112</v>
      </c>
      <c r="G25" s="145" t="s">
        <v>235</v>
      </c>
      <c r="H25" s="145" t="s">
        <v>234</v>
      </c>
      <c r="I25" s="79">
        <v>61620</v>
      </c>
      <c r="J25" s="79">
        <v>61620</v>
      </c>
      <c r="K25" s="7"/>
      <c r="L25" s="7"/>
      <c r="M25" s="79">
        <v>61620</v>
      </c>
      <c r="N25" s="7"/>
      <c r="O25" s="79"/>
      <c r="P25" s="79"/>
      <c r="Q25" s="79"/>
      <c r="R25" s="79"/>
      <c r="S25" s="79"/>
      <c r="T25" s="79"/>
      <c r="U25" s="79"/>
      <c r="V25" s="79"/>
      <c r="W25" s="79"/>
      <c r="X25" s="79"/>
    </row>
    <row r="26" ht="20.25" customHeight="1" spans="1:24">
      <c r="A26" s="145" t="s">
        <v>204</v>
      </c>
      <c r="B26" s="145" t="s">
        <v>70</v>
      </c>
      <c r="C26" s="145" t="s">
        <v>236</v>
      </c>
      <c r="D26" s="145" t="s">
        <v>237</v>
      </c>
      <c r="E26" s="145" t="s">
        <v>101</v>
      </c>
      <c r="F26" s="145" t="s">
        <v>102</v>
      </c>
      <c r="G26" s="145" t="s">
        <v>238</v>
      </c>
      <c r="H26" s="145" t="s">
        <v>239</v>
      </c>
      <c r="I26" s="79">
        <v>40800</v>
      </c>
      <c r="J26" s="79">
        <v>40800</v>
      </c>
      <c r="K26" s="7"/>
      <c r="L26" s="7"/>
      <c r="M26" s="79">
        <v>40800</v>
      </c>
      <c r="N26" s="7"/>
      <c r="O26" s="79"/>
      <c r="P26" s="79"/>
      <c r="Q26" s="79"/>
      <c r="R26" s="79"/>
      <c r="S26" s="79"/>
      <c r="T26" s="79"/>
      <c r="U26" s="79"/>
      <c r="V26" s="79"/>
      <c r="W26" s="79"/>
      <c r="X26" s="79"/>
    </row>
    <row r="27" ht="20.25" customHeight="1" spans="1:24">
      <c r="A27" s="145" t="s">
        <v>204</v>
      </c>
      <c r="B27" s="145" t="s">
        <v>70</v>
      </c>
      <c r="C27" s="145" t="s">
        <v>236</v>
      </c>
      <c r="D27" s="145" t="s">
        <v>237</v>
      </c>
      <c r="E27" s="145" t="s">
        <v>111</v>
      </c>
      <c r="F27" s="145" t="s">
        <v>112</v>
      </c>
      <c r="G27" s="145" t="s">
        <v>238</v>
      </c>
      <c r="H27" s="145" t="s">
        <v>239</v>
      </c>
      <c r="I27" s="79">
        <v>237000</v>
      </c>
      <c r="J27" s="79">
        <v>237000</v>
      </c>
      <c r="K27" s="7"/>
      <c r="L27" s="7"/>
      <c r="M27" s="79">
        <v>237000</v>
      </c>
      <c r="N27" s="7"/>
      <c r="O27" s="79"/>
      <c r="P27" s="79"/>
      <c r="Q27" s="79"/>
      <c r="R27" s="79"/>
      <c r="S27" s="79"/>
      <c r="T27" s="79"/>
      <c r="U27" s="79"/>
      <c r="V27" s="79"/>
      <c r="W27" s="79"/>
      <c r="X27" s="79"/>
    </row>
    <row r="28" ht="20.25" customHeight="1" spans="1:24">
      <c r="A28" s="145" t="s">
        <v>204</v>
      </c>
      <c r="B28" s="145" t="s">
        <v>70</v>
      </c>
      <c r="C28" s="145" t="s">
        <v>240</v>
      </c>
      <c r="D28" s="145" t="s">
        <v>241</v>
      </c>
      <c r="E28" s="145" t="s">
        <v>111</v>
      </c>
      <c r="F28" s="145" t="s">
        <v>112</v>
      </c>
      <c r="G28" s="145" t="s">
        <v>213</v>
      </c>
      <c r="H28" s="145" t="s">
        <v>214</v>
      </c>
      <c r="I28" s="79">
        <v>1422000</v>
      </c>
      <c r="J28" s="79">
        <v>1422000</v>
      </c>
      <c r="K28" s="7"/>
      <c r="L28" s="7"/>
      <c r="M28" s="79">
        <v>1422000</v>
      </c>
      <c r="N28" s="7"/>
      <c r="O28" s="79"/>
      <c r="P28" s="79"/>
      <c r="Q28" s="79"/>
      <c r="R28" s="79"/>
      <c r="S28" s="79"/>
      <c r="T28" s="79"/>
      <c r="U28" s="79"/>
      <c r="V28" s="79"/>
      <c r="W28" s="79"/>
      <c r="X28" s="79"/>
    </row>
    <row r="29" ht="20.25" customHeight="1" spans="1:24">
      <c r="A29" s="145" t="s">
        <v>204</v>
      </c>
      <c r="B29" s="145" t="s">
        <v>70</v>
      </c>
      <c r="C29" s="145" t="s">
        <v>242</v>
      </c>
      <c r="D29" s="145" t="s">
        <v>243</v>
      </c>
      <c r="E29" s="145" t="s">
        <v>101</v>
      </c>
      <c r="F29" s="145" t="s">
        <v>102</v>
      </c>
      <c r="G29" s="145" t="s">
        <v>244</v>
      </c>
      <c r="H29" s="145" t="s">
        <v>245</v>
      </c>
      <c r="I29" s="79">
        <v>360400</v>
      </c>
      <c r="J29" s="79">
        <v>360400</v>
      </c>
      <c r="K29" s="7"/>
      <c r="L29" s="7"/>
      <c r="M29" s="79">
        <v>360400</v>
      </c>
      <c r="N29" s="7"/>
      <c r="O29" s="79"/>
      <c r="P29" s="79"/>
      <c r="Q29" s="79"/>
      <c r="R29" s="79"/>
      <c r="S29" s="79"/>
      <c r="T29" s="79"/>
      <c r="U29" s="79"/>
      <c r="V29" s="79"/>
      <c r="W29" s="79"/>
      <c r="X29" s="79"/>
    </row>
    <row r="30" ht="20.25" customHeight="1" spans="1:24">
      <c r="A30" s="145" t="s">
        <v>204</v>
      </c>
      <c r="B30" s="145" t="s">
        <v>70</v>
      </c>
      <c r="C30" s="145" t="s">
        <v>246</v>
      </c>
      <c r="D30" s="145" t="s">
        <v>247</v>
      </c>
      <c r="E30" s="145" t="s">
        <v>101</v>
      </c>
      <c r="F30" s="145" t="s">
        <v>102</v>
      </c>
      <c r="G30" s="145" t="s">
        <v>238</v>
      </c>
      <c r="H30" s="145" t="s">
        <v>239</v>
      </c>
      <c r="I30" s="79">
        <v>6800</v>
      </c>
      <c r="J30" s="79">
        <v>6800</v>
      </c>
      <c r="K30" s="7"/>
      <c r="L30" s="7"/>
      <c r="M30" s="79">
        <v>6800</v>
      </c>
      <c r="N30" s="7"/>
      <c r="O30" s="79"/>
      <c r="P30" s="79"/>
      <c r="Q30" s="79"/>
      <c r="R30" s="79"/>
      <c r="S30" s="79"/>
      <c r="T30" s="79"/>
      <c r="U30" s="79"/>
      <c r="V30" s="79"/>
      <c r="W30" s="79"/>
      <c r="X30" s="79"/>
    </row>
    <row r="31" ht="17.25" customHeight="1" spans="1:24">
      <c r="A31" s="30" t="s">
        <v>177</v>
      </c>
      <c r="B31" s="31"/>
      <c r="C31" s="146"/>
      <c r="D31" s="146"/>
      <c r="E31" s="146"/>
      <c r="F31" s="146"/>
      <c r="G31" s="146"/>
      <c r="H31" s="147"/>
      <c r="I31" s="79">
        <v>15802909.44</v>
      </c>
      <c r="J31" s="79">
        <v>15802909.44</v>
      </c>
      <c r="K31" s="79"/>
      <c r="L31" s="79"/>
      <c r="M31" s="79">
        <v>15802909.44</v>
      </c>
      <c r="N31" s="79"/>
      <c r="O31" s="79"/>
      <c r="P31" s="79"/>
      <c r="Q31" s="79"/>
      <c r="R31" s="79"/>
      <c r="S31" s="79"/>
      <c r="T31" s="79"/>
      <c r="U31" s="79"/>
      <c r="V31" s="79"/>
      <c r="W31" s="79"/>
      <c r="X31" s="79"/>
    </row>
  </sheetData>
  <mergeCells count="31">
    <mergeCell ref="A2:X2"/>
    <mergeCell ref="A3:H3"/>
    <mergeCell ref="I4:X4"/>
    <mergeCell ref="J5:N5"/>
    <mergeCell ref="O5:Q5"/>
    <mergeCell ref="S5:X5"/>
    <mergeCell ref="A31:H31"/>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80"/>
  <sheetViews>
    <sheetView showZeros="0" workbookViewId="0">
      <pane ySplit="8" topLeftCell="A21" activePane="bottomLeft" state="frozen"/>
      <selection/>
      <selection pane="bottomLeft" activeCell="J32" sqref="J32"/>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5"/>
      <c r="E1" s="10"/>
      <c r="F1" s="10"/>
      <c r="G1" s="10"/>
      <c r="H1" s="10"/>
      <c r="U1" s="135"/>
      <c r="W1" s="140" t="s">
        <v>248</v>
      </c>
    </row>
    <row r="2" ht="46.5" customHeight="1" spans="1:23">
      <c r="A2" s="11" t="str">
        <f>"2026"&amp;"年部门项目支出预算表"</f>
        <v>2026年部门项目支出预算表</v>
      </c>
      <c r="B2" s="11"/>
      <c r="C2" s="11"/>
      <c r="D2" s="11"/>
      <c r="E2" s="11"/>
      <c r="F2" s="11"/>
      <c r="G2" s="11"/>
      <c r="H2" s="11"/>
      <c r="I2" s="11"/>
      <c r="J2" s="11"/>
      <c r="K2" s="11"/>
      <c r="L2" s="11"/>
      <c r="M2" s="11"/>
      <c r="N2" s="11"/>
      <c r="O2" s="11"/>
      <c r="P2" s="11"/>
      <c r="Q2" s="11"/>
      <c r="R2" s="11"/>
      <c r="S2" s="11"/>
      <c r="T2" s="11"/>
      <c r="U2" s="11"/>
      <c r="V2" s="11"/>
      <c r="W2" s="11"/>
    </row>
    <row r="3" ht="13.5" customHeight="1" spans="1:23">
      <c r="A3" s="12" t="str">
        <f>"单位名称："&amp;"昆明市官渡区小板桥社区卫生服务中心"</f>
        <v>单位名称：昆明市官渡区小板桥社区卫生服务中心</v>
      </c>
      <c r="B3" s="13"/>
      <c r="C3" s="13"/>
      <c r="D3" s="13"/>
      <c r="E3" s="13"/>
      <c r="F3" s="13"/>
      <c r="G3" s="13"/>
      <c r="H3" s="13"/>
      <c r="I3" s="14"/>
      <c r="J3" s="14"/>
      <c r="K3" s="14"/>
      <c r="L3" s="14"/>
      <c r="M3" s="14"/>
      <c r="N3" s="14"/>
      <c r="O3" s="14"/>
      <c r="P3" s="14"/>
      <c r="Q3" s="14"/>
      <c r="U3" s="135"/>
      <c r="W3" s="117" t="s">
        <v>1</v>
      </c>
    </row>
    <row r="4" ht="21.75" customHeight="1" spans="1:23">
      <c r="A4" s="15" t="s">
        <v>249</v>
      </c>
      <c r="B4" s="16" t="s">
        <v>188</v>
      </c>
      <c r="C4" s="15" t="s">
        <v>189</v>
      </c>
      <c r="D4" s="15" t="s">
        <v>250</v>
      </c>
      <c r="E4" s="16" t="s">
        <v>190</v>
      </c>
      <c r="F4" s="16" t="s">
        <v>191</v>
      </c>
      <c r="G4" s="16" t="s">
        <v>251</v>
      </c>
      <c r="H4" s="16" t="s">
        <v>252</v>
      </c>
      <c r="I4" s="17" t="s">
        <v>55</v>
      </c>
      <c r="J4" s="35" t="s">
        <v>253</v>
      </c>
      <c r="K4" s="36"/>
      <c r="L4" s="36"/>
      <c r="M4" s="37"/>
      <c r="N4" s="35" t="s">
        <v>196</v>
      </c>
      <c r="O4" s="36"/>
      <c r="P4" s="37"/>
      <c r="Q4" s="16" t="s">
        <v>61</v>
      </c>
      <c r="R4" s="35" t="s">
        <v>62</v>
      </c>
      <c r="S4" s="36"/>
      <c r="T4" s="36"/>
      <c r="U4" s="36"/>
      <c r="V4" s="36"/>
      <c r="W4" s="37"/>
    </row>
    <row r="5" ht="21.75" customHeight="1" spans="1:23">
      <c r="A5" s="18"/>
      <c r="B5" s="20"/>
      <c r="C5" s="18"/>
      <c r="D5" s="18"/>
      <c r="E5" s="19"/>
      <c r="F5" s="19"/>
      <c r="G5" s="19"/>
      <c r="H5" s="19"/>
      <c r="I5" s="20"/>
      <c r="J5" s="136" t="s">
        <v>58</v>
      </c>
      <c r="K5" s="137"/>
      <c r="L5" s="16" t="s">
        <v>59</v>
      </c>
      <c r="M5" s="16" t="s">
        <v>60</v>
      </c>
      <c r="N5" s="16" t="s">
        <v>58</v>
      </c>
      <c r="O5" s="16" t="s">
        <v>59</v>
      </c>
      <c r="P5" s="16" t="s">
        <v>60</v>
      </c>
      <c r="Q5" s="19"/>
      <c r="R5" s="16" t="s">
        <v>57</v>
      </c>
      <c r="S5" s="16" t="s">
        <v>64</v>
      </c>
      <c r="T5" s="16" t="s">
        <v>202</v>
      </c>
      <c r="U5" s="16" t="s">
        <v>66</v>
      </c>
      <c r="V5" s="16" t="s">
        <v>67</v>
      </c>
      <c r="W5" s="16" t="s">
        <v>68</v>
      </c>
    </row>
    <row r="6" ht="21" customHeight="1" spans="1:23">
      <c r="A6" s="20"/>
      <c r="B6" s="20"/>
      <c r="C6" s="20"/>
      <c r="D6" s="20"/>
      <c r="E6" s="20"/>
      <c r="F6" s="20"/>
      <c r="G6" s="20"/>
      <c r="H6" s="20"/>
      <c r="I6" s="20"/>
      <c r="J6" s="138" t="s">
        <v>57</v>
      </c>
      <c r="K6" s="139"/>
      <c r="L6" s="20"/>
      <c r="M6" s="20"/>
      <c r="N6" s="20"/>
      <c r="O6" s="20"/>
      <c r="P6" s="20"/>
      <c r="Q6" s="20"/>
      <c r="R6" s="20"/>
      <c r="S6" s="20"/>
      <c r="T6" s="20"/>
      <c r="U6" s="20"/>
      <c r="V6" s="20"/>
      <c r="W6" s="20"/>
    </row>
    <row r="7" ht="39.75" customHeight="1" spans="1:23">
      <c r="A7" s="21"/>
      <c r="B7" s="23"/>
      <c r="C7" s="21"/>
      <c r="D7" s="21"/>
      <c r="E7" s="22"/>
      <c r="F7" s="22"/>
      <c r="G7" s="22"/>
      <c r="H7" s="22"/>
      <c r="I7" s="23"/>
      <c r="J7" s="68" t="s">
        <v>57</v>
      </c>
      <c r="K7" s="68" t="s">
        <v>254</v>
      </c>
      <c r="L7" s="22"/>
      <c r="M7" s="22"/>
      <c r="N7" s="22"/>
      <c r="O7" s="22"/>
      <c r="P7" s="22"/>
      <c r="Q7" s="22"/>
      <c r="R7" s="22"/>
      <c r="S7" s="22"/>
      <c r="T7" s="22"/>
      <c r="U7" s="23"/>
      <c r="V7" s="22"/>
      <c r="W7" s="22"/>
    </row>
    <row r="8" ht="15" customHeight="1" spans="1:23">
      <c r="A8" s="24">
        <v>1</v>
      </c>
      <c r="B8" s="24">
        <v>2</v>
      </c>
      <c r="C8" s="24">
        <v>3</v>
      </c>
      <c r="D8" s="24">
        <v>4</v>
      </c>
      <c r="E8" s="24">
        <v>5</v>
      </c>
      <c r="F8" s="24">
        <v>6</v>
      </c>
      <c r="G8" s="24">
        <v>7</v>
      </c>
      <c r="H8" s="24">
        <v>8</v>
      </c>
      <c r="I8" s="24">
        <v>9</v>
      </c>
      <c r="J8" s="24">
        <v>10</v>
      </c>
      <c r="K8" s="24">
        <v>11</v>
      </c>
      <c r="L8" s="38">
        <v>12</v>
      </c>
      <c r="M8" s="38">
        <v>13</v>
      </c>
      <c r="N8" s="38">
        <v>14</v>
      </c>
      <c r="O8" s="38">
        <v>15</v>
      </c>
      <c r="P8" s="38">
        <v>16</v>
      </c>
      <c r="Q8" s="38">
        <v>17</v>
      </c>
      <c r="R8" s="38">
        <v>18</v>
      </c>
      <c r="S8" s="38">
        <v>19</v>
      </c>
      <c r="T8" s="38">
        <v>20</v>
      </c>
      <c r="U8" s="24">
        <v>21</v>
      </c>
      <c r="V8" s="38">
        <v>22</v>
      </c>
      <c r="W8" s="24">
        <v>23</v>
      </c>
    </row>
    <row r="9" ht="21.75" customHeight="1" spans="1:23">
      <c r="A9" s="70" t="s">
        <v>255</v>
      </c>
      <c r="B9" s="70" t="s">
        <v>256</v>
      </c>
      <c r="C9" s="70" t="s">
        <v>257</v>
      </c>
      <c r="D9" s="70" t="s">
        <v>70</v>
      </c>
      <c r="E9" s="70" t="s">
        <v>111</v>
      </c>
      <c r="F9" s="70" t="s">
        <v>112</v>
      </c>
      <c r="G9" s="70" t="s">
        <v>213</v>
      </c>
      <c r="H9" s="70" t="s">
        <v>214</v>
      </c>
      <c r="I9" s="79">
        <v>3000000</v>
      </c>
      <c r="J9" s="79"/>
      <c r="K9" s="79"/>
      <c r="L9" s="79"/>
      <c r="M9" s="79"/>
      <c r="N9" s="79"/>
      <c r="O9" s="79"/>
      <c r="P9" s="79"/>
      <c r="Q9" s="79"/>
      <c r="R9" s="79">
        <v>3000000</v>
      </c>
      <c r="S9" s="79">
        <v>3000000</v>
      </c>
      <c r="T9" s="79"/>
      <c r="U9" s="79"/>
      <c r="V9" s="79"/>
      <c r="W9" s="79"/>
    </row>
    <row r="10" ht="21.75" customHeight="1" spans="1:23">
      <c r="A10" s="70" t="s">
        <v>258</v>
      </c>
      <c r="B10" s="70" t="s">
        <v>259</v>
      </c>
      <c r="C10" s="70" t="s">
        <v>260</v>
      </c>
      <c r="D10" s="70" t="s">
        <v>70</v>
      </c>
      <c r="E10" s="70" t="s">
        <v>111</v>
      </c>
      <c r="F10" s="70" t="s">
        <v>112</v>
      </c>
      <c r="G10" s="70" t="s">
        <v>261</v>
      </c>
      <c r="H10" s="70" t="s">
        <v>262</v>
      </c>
      <c r="I10" s="79">
        <v>4450000</v>
      </c>
      <c r="J10" s="79"/>
      <c r="K10" s="79"/>
      <c r="L10" s="79"/>
      <c r="M10" s="79"/>
      <c r="N10" s="79"/>
      <c r="O10" s="79"/>
      <c r="P10" s="79"/>
      <c r="Q10" s="79"/>
      <c r="R10" s="79">
        <v>4450000</v>
      </c>
      <c r="S10" s="79">
        <v>4450000</v>
      </c>
      <c r="T10" s="79"/>
      <c r="U10" s="79"/>
      <c r="V10" s="79"/>
      <c r="W10" s="79"/>
    </row>
    <row r="11" ht="21.75" customHeight="1" spans="1:23">
      <c r="A11" s="70" t="s">
        <v>230</v>
      </c>
      <c r="B11" s="70" t="s">
        <v>263</v>
      </c>
      <c r="C11" s="70" t="s">
        <v>264</v>
      </c>
      <c r="D11" s="70" t="s">
        <v>70</v>
      </c>
      <c r="E11" s="70" t="s">
        <v>111</v>
      </c>
      <c r="F11" s="70" t="s">
        <v>112</v>
      </c>
      <c r="G11" s="70" t="s">
        <v>231</v>
      </c>
      <c r="H11" s="70" t="s">
        <v>232</v>
      </c>
      <c r="I11" s="79">
        <v>50000</v>
      </c>
      <c r="J11" s="79"/>
      <c r="K11" s="79"/>
      <c r="L11" s="79"/>
      <c r="M11" s="79"/>
      <c r="N11" s="79"/>
      <c r="O11" s="79"/>
      <c r="P11" s="79"/>
      <c r="Q11" s="79"/>
      <c r="R11" s="79">
        <v>50000</v>
      </c>
      <c r="S11" s="79">
        <v>50000</v>
      </c>
      <c r="T11" s="79"/>
      <c r="U11" s="79"/>
      <c r="V11" s="79"/>
      <c r="W11" s="79"/>
    </row>
    <row r="12" ht="21.75" customHeight="1" spans="1:23">
      <c r="A12" s="70" t="s">
        <v>182</v>
      </c>
      <c r="B12" s="70" t="s">
        <v>265</v>
      </c>
      <c r="C12" s="70" t="s">
        <v>266</v>
      </c>
      <c r="D12" s="70" t="s">
        <v>70</v>
      </c>
      <c r="E12" s="70" t="s">
        <v>111</v>
      </c>
      <c r="F12" s="70" t="s">
        <v>112</v>
      </c>
      <c r="G12" s="70" t="s">
        <v>267</v>
      </c>
      <c r="H12" s="70" t="s">
        <v>182</v>
      </c>
      <c r="I12" s="79">
        <v>10000</v>
      </c>
      <c r="J12" s="79"/>
      <c r="K12" s="79"/>
      <c r="L12" s="79"/>
      <c r="M12" s="79"/>
      <c r="N12" s="79"/>
      <c r="O12" s="79"/>
      <c r="P12" s="79"/>
      <c r="Q12" s="79"/>
      <c r="R12" s="79">
        <v>10000</v>
      </c>
      <c r="S12" s="79">
        <v>10000</v>
      </c>
      <c r="T12" s="79"/>
      <c r="U12" s="79"/>
      <c r="V12" s="79"/>
      <c r="W12" s="79"/>
    </row>
    <row r="13" ht="21.75" customHeight="1" spans="1:23">
      <c r="A13" s="70" t="s">
        <v>234</v>
      </c>
      <c r="B13" s="70" t="s">
        <v>268</v>
      </c>
      <c r="C13" s="70" t="s">
        <v>269</v>
      </c>
      <c r="D13" s="70" t="s">
        <v>70</v>
      </c>
      <c r="E13" s="70" t="s">
        <v>111</v>
      </c>
      <c r="F13" s="70" t="s">
        <v>112</v>
      </c>
      <c r="G13" s="70" t="s">
        <v>235</v>
      </c>
      <c r="H13" s="70" t="s">
        <v>234</v>
      </c>
      <c r="I13" s="79">
        <v>1000000</v>
      </c>
      <c r="J13" s="79"/>
      <c r="K13" s="79"/>
      <c r="L13" s="79"/>
      <c r="M13" s="79"/>
      <c r="N13" s="79"/>
      <c r="O13" s="79"/>
      <c r="P13" s="79"/>
      <c r="Q13" s="79"/>
      <c r="R13" s="79">
        <v>1000000</v>
      </c>
      <c r="S13" s="79">
        <v>1000000</v>
      </c>
      <c r="T13" s="79"/>
      <c r="U13" s="79"/>
      <c r="V13" s="79"/>
      <c r="W13" s="79"/>
    </row>
    <row r="14" ht="21.75" customHeight="1" spans="1:23">
      <c r="A14" s="70" t="s">
        <v>270</v>
      </c>
      <c r="B14" s="70" t="s">
        <v>271</v>
      </c>
      <c r="C14" s="70" t="s">
        <v>272</v>
      </c>
      <c r="D14" s="70" t="s">
        <v>70</v>
      </c>
      <c r="E14" s="70" t="s">
        <v>111</v>
      </c>
      <c r="F14" s="70" t="s">
        <v>112</v>
      </c>
      <c r="G14" s="70" t="s">
        <v>273</v>
      </c>
      <c r="H14" s="70" t="s">
        <v>274</v>
      </c>
      <c r="I14" s="79">
        <v>50000</v>
      </c>
      <c r="J14" s="79"/>
      <c r="K14" s="79"/>
      <c r="L14" s="79"/>
      <c r="M14" s="79"/>
      <c r="N14" s="79"/>
      <c r="O14" s="79"/>
      <c r="P14" s="79"/>
      <c r="Q14" s="79"/>
      <c r="R14" s="79">
        <v>50000</v>
      </c>
      <c r="S14" s="79">
        <v>50000</v>
      </c>
      <c r="T14" s="79"/>
      <c r="U14" s="79"/>
      <c r="V14" s="79"/>
      <c r="W14" s="79"/>
    </row>
    <row r="15" ht="21.75" customHeight="1" spans="1:23">
      <c r="A15" s="70" t="s">
        <v>270</v>
      </c>
      <c r="B15" s="70" t="s">
        <v>271</v>
      </c>
      <c r="C15" s="70" t="s">
        <v>272</v>
      </c>
      <c r="D15" s="70" t="s">
        <v>70</v>
      </c>
      <c r="E15" s="70" t="s">
        <v>111</v>
      </c>
      <c r="F15" s="70" t="s">
        <v>112</v>
      </c>
      <c r="G15" s="70" t="s">
        <v>273</v>
      </c>
      <c r="H15" s="70" t="s">
        <v>274</v>
      </c>
      <c r="I15" s="79">
        <v>1300000</v>
      </c>
      <c r="J15" s="79"/>
      <c r="K15" s="79"/>
      <c r="L15" s="79"/>
      <c r="M15" s="79"/>
      <c r="N15" s="79"/>
      <c r="O15" s="79"/>
      <c r="P15" s="79"/>
      <c r="Q15" s="79"/>
      <c r="R15" s="79">
        <v>1300000</v>
      </c>
      <c r="S15" s="79">
        <v>1300000</v>
      </c>
      <c r="T15" s="79"/>
      <c r="U15" s="79"/>
      <c r="V15" s="79"/>
      <c r="W15" s="79"/>
    </row>
    <row r="16" ht="21.75" customHeight="1" spans="1:23">
      <c r="A16" s="70" t="s">
        <v>270</v>
      </c>
      <c r="B16" s="70" t="s">
        <v>271</v>
      </c>
      <c r="C16" s="70" t="s">
        <v>272</v>
      </c>
      <c r="D16" s="70" t="s">
        <v>70</v>
      </c>
      <c r="E16" s="70" t="s">
        <v>111</v>
      </c>
      <c r="F16" s="70" t="s">
        <v>112</v>
      </c>
      <c r="G16" s="70" t="s">
        <v>275</v>
      </c>
      <c r="H16" s="70" t="s">
        <v>276</v>
      </c>
      <c r="I16" s="79">
        <v>3000</v>
      </c>
      <c r="J16" s="79"/>
      <c r="K16" s="79"/>
      <c r="L16" s="79"/>
      <c r="M16" s="79"/>
      <c r="N16" s="79"/>
      <c r="O16" s="79"/>
      <c r="P16" s="79"/>
      <c r="Q16" s="79"/>
      <c r="R16" s="79">
        <v>3000</v>
      </c>
      <c r="S16" s="79">
        <v>3000</v>
      </c>
      <c r="T16" s="79"/>
      <c r="U16" s="79"/>
      <c r="V16" s="79"/>
      <c r="W16" s="79"/>
    </row>
    <row r="17" ht="21.75" customHeight="1" spans="1:23">
      <c r="A17" s="70" t="s">
        <v>270</v>
      </c>
      <c r="B17" s="70" t="s">
        <v>271</v>
      </c>
      <c r="C17" s="70" t="s">
        <v>272</v>
      </c>
      <c r="D17" s="70" t="s">
        <v>70</v>
      </c>
      <c r="E17" s="70" t="s">
        <v>111</v>
      </c>
      <c r="F17" s="70" t="s">
        <v>112</v>
      </c>
      <c r="G17" s="70" t="s">
        <v>277</v>
      </c>
      <c r="H17" s="70" t="s">
        <v>278</v>
      </c>
      <c r="I17" s="79">
        <v>180000</v>
      </c>
      <c r="J17" s="79"/>
      <c r="K17" s="79"/>
      <c r="L17" s="79"/>
      <c r="M17" s="79"/>
      <c r="N17" s="79"/>
      <c r="O17" s="79"/>
      <c r="P17" s="79"/>
      <c r="Q17" s="79"/>
      <c r="R17" s="79">
        <v>180000</v>
      </c>
      <c r="S17" s="79">
        <v>180000</v>
      </c>
      <c r="T17" s="79"/>
      <c r="U17" s="79"/>
      <c r="V17" s="79"/>
      <c r="W17" s="79"/>
    </row>
    <row r="18" ht="21.75" customHeight="1" spans="1:23">
      <c r="A18" s="70" t="s">
        <v>270</v>
      </c>
      <c r="B18" s="70" t="s">
        <v>271</v>
      </c>
      <c r="C18" s="70" t="s">
        <v>272</v>
      </c>
      <c r="D18" s="70" t="s">
        <v>70</v>
      </c>
      <c r="E18" s="70" t="s">
        <v>111</v>
      </c>
      <c r="F18" s="70" t="s">
        <v>112</v>
      </c>
      <c r="G18" s="70" t="s">
        <v>279</v>
      </c>
      <c r="H18" s="70" t="s">
        <v>280</v>
      </c>
      <c r="I18" s="79">
        <v>120000</v>
      </c>
      <c r="J18" s="79"/>
      <c r="K18" s="79"/>
      <c r="L18" s="79"/>
      <c r="M18" s="79"/>
      <c r="N18" s="79"/>
      <c r="O18" s="79"/>
      <c r="P18" s="79"/>
      <c r="Q18" s="79"/>
      <c r="R18" s="79">
        <v>120000</v>
      </c>
      <c r="S18" s="79">
        <v>120000</v>
      </c>
      <c r="T18" s="79"/>
      <c r="U18" s="79"/>
      <c r="V18" s="79"/>
      <c r="W18" s="79"/>
    </row>
    <row r="19" ht="21.75" customHeight="1" spans="1:23">
      <c r="A19" s="70" t="s">
        <v>270</v>
      </c>
      <c r="B19" s="70" t="s">
        <v>271</v>
      </c>
      <c r="C19" s="70" t="s">
        <v>272</v>
      </c>
      <c r="D19" s="70" t="s">
        <v>70</v>
      </c>
      <c r="E19" s="70" t="s">
        <v>111</v>
      </c>
      <c r="F19" s="70" t="s">
        <v>112</v>
      </c>
      <c r="G19" s="70" t="s">
        <v>281</v>
      </c>
      <c r="H19" s="70" t="s">
        <v>282</v>
      </c>
      <c r="I19" s="79">
        <v>150000</v>
      </c>
      <c r="J19" s="79"/>
      <c r="K19" s="79"/>
      <c r="L19" s="79"/>
      <c r="M19" s="79"/>
      <c r="N19" s="79"/>
      <c r="O19" s="79"/>
      <c r="P19" s="79"/>
      <c r="Q19" s="79"/>
      <c r="R19" s="79">
        <v>150000</v>
      </c>
      <c r="S19" s="79">
        <v>150000</v>
      </c>
      <c r="T19" s="79"/>
      <c r="U19" s="79"/>
      <c r="V19" s="79"/>
      <c r="W19" s="79"/>
    </row>
    <row r="20" ht="21.75" customHeight="1" spans="1:23">
      <c r="A20" s="70" t="s">
        <v>270</v>
      </c>
      <c r="B20" s="70" t="s">
        <v>271</v>
      </c>
      <c r="C20" s="70" t="s">
        <v>272</v>
      </c>
      <c r="D20" s="70" t="s">
        <v>70</v>
      </c>
      <c r="E20" s="70" t="s">
        <v>111</v>
      </c>
      <c r="F20" s="70" t="s">
        <v>112</v>
      </c>
      <c r="G20" s="70" t="s">
        <v>283</v>
      </c>
      <c r="H20" s="70" t="s">
        <v>284</v>
      </c>
      <c r="I20" s="79">
        <v>100000</v>
      </c>
      <c r="J20" s="79"/>
      <c r="K20" s="79"/>
      <c r="L20" s="79"/>
      <c r="M20" s="79"/>
      <c r="N20" s="79"/>
      <c r="O20" s="79"/>
      <c r="P20" s="79"/>
      <c r="Q20" s="79"/>
      <c r="R20" s="79">
        <v>100000</v>
      </c>
      <c r="S20" s="79">
        <v>100000</v>
      </c>
      <c r="T20" s="79"/>
      <c r="U20" s="79"/>
      <c r="V20" s="79"/>
      <c r="W20" s="79"/>
    </row>
    <row r="21" ht="21.75" customHeight="1" spans="1:23">
      <c r="A21" s="70" t="s">
        <v>270</v>
      </c>
      <c r="B21" s="70" t="s">
        <v>271</v>
      </c>
      <c r="C21" s="70" t="s">
        <v>272</v>
      </c>
      <c r="D21" s="70" t="s">
        <v>70</v>
      </c>
      <c r="E21" s="70" t="s">
        <v>111</v>
      </c>
      <c r="F21" s="70" t="s">
        <v>112</v>
      </c>
      <c r="G21" s="70" t="s">
        <v>285</v>
      </c>
      <c r="H21" s="70" t="s">
        <v>286</v>
      </c>
      <c r="I21" s="79">
        <v>250000</v>
      </c>
      <c r="J21" s="79"/>
      <c r="K21" s="79"/>
      <c r="L21" s="79"/>
      <c r="M21" s="79"/>
      <c r="N21" s="79"/>
      <c r="O21" s="79"/>
      <c r="P21" s="79"/>
      <c r="Q21" s="79"/>
      <c r="R21" s="79">
        <v>250000</v>
      </c>
      <c r="S21" s="79">
        <v>250000</v>
      </c>
      <c r="T21" s="79"/>
      <c r="U21" s="79"/>
      <c r="V21" s="79"/>
      <c r="W21" s="79"/>
    </row>
    <row r="22" ht="21.75" customHeight="1" spans="1:23">
      <c r="A22" s="70" t="s">
        <v>270</v>
      </c>
      <c r="B22" s="70" t="s">
        <v>271</v>
      </c>
      <c r="C22" s="70" t="s">
        <v>272</v>
      </c>
      <c r="D22" s="70" t="s">
        <v>70</v>
      </c>
      <c r="E22" s="70" t="s">
        <v>111</v>
      </c>
      <c r="F22" s="70" t="s">
        <v>112</v>
      </c>
      <c r="G22" s="70" t="s">
        <v>287</v>
      </c>
      <c r="H22" s="70" t="s">
        <v>288</v>
      </c>
      <c r="I22" s="79">
        <v>700000</v>
      </c>
      <c r="J22" s="79"/>
      <c r="K22" s="79"/>
      <c r="L22" s="79"/>
      <c r="M22" s="79"/>
      <c r="N22" s="79"/>
      <c r="O22" s="79"/>
      <c r="P22" s="79"/>
      <c r="Q22" s="79"/>
      <c r="R22" s="79">
        <v>700000</v>
      </c>
      <c r="S22" s="79">
        <v>700000</v>
      </c>
      <c r="T22" s="79"/>
      <c r="U22" s="79"/>
      <c r="V22" s="79"/>
      <c r="W22" s="79"/>
    </row>
    <row r="23" ht="21.75" customHeight="1" spans="1:23">
      <c r="A23" s="70" t="s">
        <v>270</v>
      </c>
      <c r="B23" s="70" t="s">
        <v>271</v>
      </c>
      <c r="C23" s="70" t="s">
        <v>272</v>
      </c>
      <c r="D23" s="70" t="s">
        <v>70</v>
      </c>
      <c r="E23" s="70" t="s">
        <v>111</v>
      </c>
      <c r="F23" s="70" t="s">
        <v>112</v>
      </c>
      <c r="G23" s="70" t="s">
        <v>289</v>
      </c>
      <c r="H23" s="70" t="s">
        <v>290</v>
      </c>
      <c r="I23" s="79">
        <v>10010000</v>
      </c>
      <c r="J23" s="79"/>
      <c r="K23" s="79"/>
      <c r="L23" s="79"/>
      <c r="M23" s="79"/>
      <c r="N23" s="79"/>
      <c r="O23" s="79"/>
      <c r="P23" s="79"/>
      <c r="Q23" s="79"/>
      <c r="R23" s="79">
        <v>10010000</v>
      </c>
      <c r="S23" s="79">
        <v>10010000</v>
      </c>
      <c r="T23" s="79"/>
      <c r="U23" s="79"/>
      <c r="V23" s="79"/>
      <c r="W23" s="79"/>
    </row>
    <row r="24" ht="21.75" customHeight="1" spans="1:23">
      <c r="A24" s="70" t="s">
        <v>270</v>
      </c>
      <c r="B24" s="70" t="s">
        <v>271</v>
      </c>
      <c r="C24" s="70" t="s">
        <v>272</v>
      </c>
      <c r="D24" s="70" t="s">
        <v>70</v>
      </c>
      <c r="E24" s="70" t="s">
        <v>111</v>
      </c>
      <c r="F24" s="70" t="s">
        <v>112</v>
      </c>
      <c r="G24" s="70" t="s">
        <v>291</v>
      </c>
      <c r="H24" s="70" t="s">
        <v>292</v>
      </c>
      <c r="I24" s="79">
        <v>200000</v>
      </c>
      <c r="J24" s="79"/>
      <c r="K24" s="79"/>
      <c r="L24" s="79"/>
      <c r="M24" s="79"/>
      <c r="N24" s="79"/>
      <c r="O24" s="79"/>
      <c r="P24" s="79"/>
      <c r="Q24" s="79"/>
      <c r="R24" s="79">
        <v>200000</v>
      </c>
      <c r="S24" s="79">
        <v>200000</v>
      </c>
      <c r="T24" s="79"/>
      <c r="U24" s="79"/>
      <c r="V24" s="79"/>
      <c r="W24" s="79"/>
    </row>
    <row r="25" ht="21.75" customHeight="1" spans="1:23">
      <c r="A25" s="70" t="s">
        <v>270</v>
      </c>
      <c r="B25" s="70" t="s">
        <v>271</v>
      </c>
      <c r="C25" s="70" t="s">
        <v>272</v>
      </c>
      <c r="D25" s="70" t="s">
        <v>70</v>
      </c>
      <c r="E25" s="70" t="s">
        <v>111</v>
      </c>
      <c r="F25" s="70" t="s">
        <v>112</v>
      </c>
      <c r="G25" s="70" t="s">
        <v>293</v>
      </c>
      <c r="H25" s="70" t="s">
        <v>294</v>
      </c>
      <c r="I25" s="79">
        <v>700000</v>
      </c>
      <c r="J25" s="79"/>
      <c r="K25" s="79"/>
      <c r="L25" s="79"/>
      <c r="M25" s="79"/>
      <c r="N25" s="79"/>
      <c r="O25" s="79"/>
      <c r="P25" s="79"/>
      <c r="Q25" s="79"/>
      <c r="R25" s="79">
        <v>700000</v>
      </c>
      <c r="S25" s="79">
        <v>700000</v>
      </c>
      <c r="T25" s="79"/>
      <c r="U25" s="79"/>
      <c r="V25" s="79"/>
      <c r="W25" s="79"/>
    </row>
    <row r="26" ht="21.75" customHeight="1" spans="1:23">
      <c r="A26" s="70" t="s">
        <v>270</v>
      </c>
      <c r="B26" s="70" t="s">
        <v>271</v>
      </c>
      <c r="C26" s="70" t="s">
        <v>272</v>
      </c>
      <c r="D26" s="70" t="s">
        <v>70</v>
      </c>
      <c r="E26" s="70" t="s">
        <v>111</v>
      </c>
      <c r="F26" s="70" t="s">
        <v>112</v>
      </c>
      <c r="G26" s="70" t="s">
        <v>238</v>
      </c>
      <c r="H26" s="70" t="s">
        <v>239</v>
      </c>
      <c r="I26" s="79">
        <v>250000</v>
      </c>
      <c r="J26" s="79"/>
      <c r="K26" s="79"/>
      <c r="L26" s="79"/>
      <c r="M26" s="79"/>
      <c r="N26" s="79"/>
      <c r="O26" s="79"/>
      <c r="P26" s="79"/>
      <c r="Q26" s="79"/>
      <c r="R26" s="79">
        <v>250000</v>
      </c>
      <c r="S26" s="79">
        <v>250000</v>
      </c>
      <c r="T26" s="79"/>
      <c r="U26" s="79"/>
      <c r="V26" s="79"/>
      <c r="W26" s="79"/>
    </row>
    <row r="27" ht="21.75" customHeight="1" spans="1:23">
      <c r="A27" s="70" t="s">
        <v>295</v>
      </c>
      <c r="B27" s="70" t="s">
        <v>296</v>
      </c>
      <c r="C27" s="70" t="s">
        <v>297</v>
      </c>
      <c r="D27" s="70" t="s">
        <v>70</v>
      </c>
      <c r="E27" s="70" t="s">
        <v>111</v>
      </c>
      <c r="F27" s="70" t="s">
        <v>112</v>
      </c>
      <c r="G27" s="70" t="s">
        <v>273</v>
      </c>
      <c r="H27" s="70" t="s">
        <v>274</v>
      </c>
      <c r="I27" s="79">
        <v>300000</v>
      </c>
      <c r="J27" s="79"/>
      <c r="K27" s="79"/>
      <c r="L27" s="79"/>
      <c r="M27" s="79"/>
      <c r="N27" s="79"/>
      <c r="O27" s="79"/>
      <c r="P27" s="79"/>
      <c r="Q27" s="79"/>
      <c r="R27" s="79">
        <v>300000</v>
      </c>
      <c r="S27" s="79"/>
      <c r="T27" s="79"/>
      <c r="U27" s="79"/>
      <c r="V27" s="79"/>
      <c r="W27" s="79">
        <v>300000</v>
      </c>
    </row>
    <row r="28" ht="21.75" customHeight="1" spans="1:23">
      <c r="A28" s="70" t="s">
        <v>295</v>
      </c>
      <c r="B28" s="70" t="s">
        <v>296</v>
      </c>
      <c r="C28" s="70" t="s">
        <v>297</v>
      </c>
      <c r="D28" s="70" t="s">
        <v>70</v>
      </c>
      <c r="E28" s="70" t="s">
        <v>111</v>
      </c>
      <c r="F28" s="70" t="s">
        <v>112</v>
      </c>
      <c r="G28" s="70" t="s">
        <v>289</v>
      </c>
      <c r="H28" s="70" t="s">
        <v>290</v>
      </c>
      <c r="I28" s="79">
        <v>200000</v>
      </c>
      <c r="J28" s="79"/>
      <c r="K28" s="79"/>
      <c r="L28" s="79"/>
      <c r="M28" s="79"/>
      <c r="N28" s="79"/>
      <c r="O28" s="79"/>
      <c r="P28" s="79"/>
      <c r="Q28" s="79"/>
      <c r="R28" s="79">
        <v>200000</v>
      </c>
      <c r="S28" s="79"/>
      <c r="T28" s="79"/>
      <c r="U28" s="79"/>
      <c r="V28" s="79"/>
      <c r="W28" s="79">
        <v>200000</v>
      </c>
    </row>
    <row r="29" ht="21.75" customHeight="1" spans="1:23">
      <c r="A29" s="70" t="s">
        <v>295</v>
      </c>
      <c r="B29" s="70" t="s">
        <v>296</v>
      </c>
      <c r="C29" s="70" t="s">
        <v>297</v>
      </c>
      <c r="D29" s="70" t="s">
        <v>70</v>
      </c>
      <c r="E29" s="70" t="s">
        <v>111</v>
      </c>
      <c r="F29" s="70" t="s">
        <v>112</v>
      </c>
      <c r="G29" s="70" t="s">
        <v>291</v>
      </c>
      <c r="H29" s="70" t="s">
        <v>292</v>
      </c>
      <c r="I29" s="79">
        <v>500000</v>
      </c>
      <c r="J29" s="79"/>
      <c r="K29" s="79"/>
      <c r="L29" s="79"/>
      <c r="M29" s="79"/>
      <c r="N29" s="79"/>
      <c r="O29" s="79"/>
      <c r="P29" s="79"/>
      <c r="Q29" s="79"/>
      <c r="R29" s="79">
        <v>500000</v>
      </c>
      <c r="S29" s="79"/>
      <c r="T29" s="79"/>
      <c r="U29" s="79"/>
      <c r="V29" s="79"/>
      <c r="W29" s="79">
        <v>500000</v>
      </c>
    </row>
    <row r="30" ht="21.75" customHeight="1" spans="1:23">
      <c r="A30" s="70" t="s">
        <v>295</v>
      </c>
      <c r="B30" s="70" t="s">
        <v>298</v>
      </c>
      <c r="C30" s="70" t="s">
        <v>299</v>
      </c>
      <c r="D30" s="70" t="s">
        <v>70</v>
      </c>
      <c r="E30" s="70" t="s">
        <v>111</v>
      </c>
      <c r="F30" s="70" t="s">
        <v>112</v>
      </c>
      <c r="G30" s="70" t="s">
        <v>273</v>
      </c>
      <c r="H30" s="70" t="s">
        <v>274</v>
      </c>
      <c r="I30" s="79">
        <v>50000</v>
      </c>
      <c r="J30" s="79">
        <v>50000</v>
      </c>
      <c r="K30" s="79">
        <v>50000</v>
      </c>
      <c r="L30" s="79"/>
      <c r="M30" s="79"/>
      <c r="N30" s="79"/>
      <c r="O30" s="79"/>
      <c r="P30" s="79"/>
      <c r="Q30" s="79"/>
      <c r="R30" s="79"/>
      <c r="S30" s="79"/>
      <c r="T30" s="79"/>
      <c r="U30" s="79"/>
      <c r="V30" s="79"/>
      <c r="W30" s="79"/>
    </row>
    <row r="31" ht="21.75" customHeight="1" spans="1:23">
      <c r="A31" s="70" t="s">
        <v>295</v>
      </c>
      <c r="B31" s="70" t="s">
        <v>298</v>
      </c>
      <c r="C31" s="70" t="s">
        <v>299</v>
      </c>
      <c r="D31" s="70" t="s">
        <v>70</v>
      </c>
      <c r="E31" s="70" t="s">
        <v>111</v>
      </c>
      <c r="F31" s="70" t="s">
        <v>112</v>
      </c>
      <c r="G31" s="70" t="s">
        <v>293</v>
      </c>
      <c r="H31" s="70" t="s">
        <v>294</v>
      </c>
      <c r="I31" s="79">
        <v>210000</v>
      </c>
      <c r="J31" s="79">
        <v>210000</v>
      </c>
      <c r="K31" s="79">
        <v>210000</v>
      </c>
      <c r="L31" s="79"/>
      <c r="M31" s="79"/>
      <c r="N31" s="79"/>
      <c r="O31" s="79"/>
      <c r="P31" s="79"/>
      <c r="Q31" s="79"/>
      <c r="R31" s="79"/>
      <c r="S31" s="79"/>
      <c r="T31" s="79"/>
      <c r="U31" s="79"/>
      <c r="V31" s="79"/>
      <c r="W31" s="79"/>
    </row>
    <row r="32" ht="21.75" customHeight="1" spans="1:23">
      <c r="A32" s="70" t="s">
        <v>295</v>
      </c>
      <c r="B32" s="70" t="s">
        <v>300</v>
      </c>
      <c r="C32" s="70" t="s">
        <v>301</v>
      </c>
      <c r="D32" s="70" t="s">
        <v>70</v>
      </c>
      <c r="E32" s="70" t="s">
        <v>111</v>
      </c>
      <c r="F32" s="70" t="s">
        <v>112</v>
      </c>
      <c r="G32" s="70" t="s">
        <v>244</v>
      </c>
      <c r="H32" s="70" t="s">
        <v>245</v>
      </c>
      <c r="I32" s="79">
        <v>30720</v>
      </c>
      <c r="J32" s="79">
        <v>30720</v>
      </c>
      <c r="K32" s="79">
        <v>30720</v>
      </c>
      <c r="L32" s="79"/>
      <c r="M32" s="79"/>
      <c r="N32" s="79"/>
      <c r="O32" s="79"/>
      <c r="P32" s="79"/>
      <c r="Q32" s="79"/>
      <c r="R32" s="79"/>
      <c r="S32" s="79"/>
      <c r="T32" s="79"/>
      <c r="U32" s="79"/>
      <c r="V32" s="79"/>
      <c r="W32" s="79"/>
    </row>
    <row r="33" ht="21.75" customHeight="1" spans="1:23">
      <c r="A33" s="70" t="s">
        <v>295</v>
      </c>
      <c r="B33" s="70" t="s">
        <v>302</v>
      </c>
      <c r="C33" s="70" t="s">
        <v>303</v>
      </c>
      <c r="D33" s="70" t="s">
        <v>70</v>
      </c>
      <c r="E33" s="70" t="s">
        <v>115</v>
      </c>
      <c r="F33" s="70" t="s">
        <v>116</v>
      </c>
      <c r="G33" s="70" t="s">
        <v>273</v>
      </c>
      <c r="H33" s="70" t="s">
        <v>274</v>
      </c>
      <c r="I33" s="79">
        <v>3571134.2</v>
      </c>
      <c r="J33" s="79"/>
      <c r="K33" s="79"/>
      <c r="L33" s="79"/>
      <c r="M33" s="79"/>
      <c r="N33" s="79">
        <v>3571134.2</v>
      </c>
      <c r="O33" s="79"/>
      <c r="P33" s="79"/>
      <c r="Q33" s="79"/>
      <c r="R33" s="79"/>
      <c r="S33" s="79"/>
      <c r="T33" s="79"/>
      <c r="U33" s="79"/>
      <c r="V33" s="79"/>
      <c r="W33" s="79"/>
    </row>
    <row r="34" ht="21.75" customHeight="1" spans="1:23">
      <c r="A34" s="70" t="s">
        <v>295</v>
      </c>
      <c r="B34" s="70" t="s">
        <v>302</v>
      </c>
      <c r="C34" s="70" t="s">
        <v>303</v>
      </c>
      <c r="D34" s="70" t="s">
        <v>70</v>
      </c>
      <c r="E34" s="70" t="s">
        <v>115</v>
      </c>
      <c r="F34" s="70" t="s">
        <v>116</v>
      </c>
      <c r="G34" s="70" t="s">
        <v>273</v>
      </c>
      <c r="H34" s="70" t="s">
        <v>274</v>
      </c>
      <c r="I34" s="79">
        <v>12002.4</v>
      </c>
      <c r="J34" s="79"/>
      <c r="K34" s="79"/>
      <c r="L34" s="79"/>
      <c r="M34" s="79"/>
      <c r="N34" s="79">
        <v>12002.4</v>
      </c>
      <c r="O34" s="79"/>
      <c r="P34" s="79"/>
      <c r="Q34" s="79"/>
      <c r="R34" s="79"/>
      <c r="S34" s="79"/>
      <c r="T34" s="79"/>
      <c r="U34" s="79"/>
      <c r="V34" s="79"/>
      <c r="W34" s="79"/>
    </row>
    <row r="35" ht="21.75" customHeight="1" spans="1:23">
      <c r="A35" s="70" t="s">
        <v>295</v>
      </c>
      <c r="B35" s="70" t="s">
        <v>302</v>
      </c>
      <c r="C35" s="70" t="s">
        <v>303</v>
      </c>
      <c r="D35" s="70" t="s">
        <v>70</v>
      </c>
      <c r="E35" s="70" t="s">
        <v>115</v>
      </c>
      <c r="F35" s="70" t="s">
        <v>116</v>
      </c>
      <c r="G35" s="70" t="s">
        <v>273</v>
      </c>
      <c r="H35" s="70" t="s">
        <v>274</v>
      </c>
      <c r="I35" s="79">
        <v>1500</v>
      </c>
      <c r="J35" s="79"/>
      <c r="K35" s="79"/>
      <c r="L35" s="79"/>
      <c r="M35" s="79"/>
      <c r="N35" s="79">
        <v>1500</v>
      </c>
      <c r="O35" s="79"/>
      <c r="P35" s="79"/>
      <c r="Q35" s="79"/>
      <c r="R35" s="79"/>
      <c r="S35" s="79"/>
      <c r="T35" s="79"/>
      <c r="U35" s="79"/>
      <c r="V35" s="79"/>
      <c r="W35" s="79"/>
    </row>
    <row r="36" ht="21.75" customHeight="1" spans="1:23">
      <c r="A36" s="70" t="s">
        <v>295</v>
      </c>
      <c r="B36" s="70" t="s">
        <v>302</v>
      </c>
      <c r="C36" s="70" t="s">
        <v>303</v>
      </c>
      <c r="D36" s="70" t="s">
        <v>70</v>
      </c>
      <c r="E36" s="70" t="s">
        <v>115</v>
      </c>
      <c r="F36" s="70" t="s">
        <v>116</v>
      </c>
      <c r="G36" s="70" t="s">
        <v>304</v>
      </c>
      <c r="H36" s="70" t="s">
        <v>305</v>
      </c>
      <c r="I36" s="79">
        <v>188383.2</v>
      </c>
      <c r="J36" s="79"/>
      <c r="K36" s="79"/>
      <c r="L36" s="79"/>
      <c r="M36" s="79"/>
      <c r="N36" s="79">
        <v>188383.2</v>
      </c>
      <c r="O36" s="79"/>
      <c r="P36" s="79"/>
      <c r="Q36" s="79"/>
      <c r="R36" s="79"/>
      <c r="S36" s="79"/>
      <c r="T36" s="79"/>
      <c r="U36" s="79"/>
      <c r="V36" s="79"/>
      <c r="W36" s="79"/>
    </row>
    <row r="37" ht="21.75" customHeight="1" spans="1:23">
      <c r="A37" s="70" t="s">
        <v>295</v>
      </c>
      <c r="B37" s="70" t="s">
        <v>302</v>
      </c>
      <c r="C37" s="70" t="s">
        <v>303</v>
      </c>
      <c r="D37" s="70" t="s">
        <v>70</v>
      </c>
      <c r="E37" s="70" t="s">
        <v>115</v>
      </c>
      <c r="F37" s="70" t="s">
        <v>116</v>
      </c>
      <c r="G37" s="70" t="s">
        <v>304</v>
      </c>
      <c r="H37" s="70" t="s">
        <v>305</v>
      </c>
      <c r="I37" s="79">
        <v>15000</v>
      </c>
      <c r="J37" s="79"/>
      <c r="K37" s="79"/>
      <c r="L37" s="79"/>
      <c r="M37" s="79"/>
      <c r="N37" s="79">
        <v>15000</v>
      </c>
      <c r="O37" s="79"/>
      <c r="P37" s="79"/>
      <c r="Q37" s="79"/>
      <c r="R37" s="79"/>
      <c r="S37" s="79"/>
      <c r="T37" s="79"/>
      <c r="U37" s="79"/>
      <c r="V37" s="79"/>
      <c r="W37" s="79"/>
    </row>
    <row r="38" ht="21.75" customHeight="1" spans="1:23">
      <c r="A38" s="70" t="s">
        <v>295</v>
      </c>
      <c r="B38" s="70" t="s">
        <v>302</v>
      </c>
      <c r="C38" s="70" t="s">
        <v>303</v>
      </c>
      <c r="D38" s="70" t="s">
        <v>70</v>
      </c>
      <c r="E38" s="70" t="s">
        <v>115</v>
      </c>
      <c r="F38" s="70" t="s">
        <v>116</v>
      </c>
      <c r="G38" s="70" t="s">
        <v>281</v>
      </c>
      <c r="H38" s="70" t="s">
        <v>282</v>
      </c>
      <c r="I38" s="79">
        <v>79148.72</v>
      </c>
      <c r="J38" s="79"/>
      <c r="K38" s="79"/>
      <c r="L38" s="79"/>
      <c r="M38" s="79"/>
      <c r="N38" s="79">
        <v>79148.72</v>
      </c>
      <c r="O38" s="79"/>
      <c r="P38" s="79"/>
      <c r="Q38" s="79"/>
      <c r="R38" s="79"/>
      <c r="S38" s="79"/>
      <c r="T38" s="79"/>
      <c r="U38" s="79"/>
      <c r="V38" s="79"/>
      <c r="W38" s="79"/>
    </row>
    <row r="39" ht="21.75" customHeight="1" spans="1:23">
      <c r="A39" s="70" t="s">
        <v>295</v>
      </c>
      <c r="B39" s="70" t="s">
        <v>302</v>
      </c>
      <c r="C39" s="70" t="s">
        <v>303</v>
      </c>
      <c r="D39" s="70" t="s">
        <v>70</v>
      </c>
      <c r="E39" s="70" t="s">
        <v>115</v>
      </c>
      <c r="F39" s="70" t="s">
        <v>116</v>
      </c>
      <c r="G39" s="70" t="s">
        <v>283</v>
      </c>
      <c r="H39" s="70" t="s">
        <v>284</v>
      </c>
      <c r="I39" s="79">
        <v>100000</v>
      </c>
      <c r="J39" s="79"/>
      <c r="K39" s="79"/>
      <c r="L39" s="79"/>
      <c r="M39" s="79"/>
      <c r="N39" s="79">
        <v>100000</v>
      </c>
      <c r="O39" s="79"/>
      <c r="P39" s="79"/>
      <c r="Q39" s="79"/>
      <c r="R39" s="79"/>
      <c r="S39" s="79"/>
      <c r="T39" s="79"/>
      <c r="U39" s="79"/>
      <c r="V39" s="79"/>
      <c r="W39" s="79"/>
    </row>
    <row r="40" ht="21.75" customHeight="1" spans="1:23">
      <c r="A40" s="70" t="s">
        <v>295</v>
      </c>
      <c r="B40" s="70" t="s">
        <v>302</v>
      </c>
      <c r="C40" s="70" t="s">
        <v>303</v>
      </c>
      <c r="D40" s="70" t="s">
        <v>70</v>
      </c>
      <c r="E40" s="70" t="s">
        <v>115</v>
      </c>
      <c r="F40" s="70" t="s">
        <v>116</v>
      </c>
      <c r="G40" s="70" t="s">
        <v>285</v>
      </c>
      <c r="H40" s="70" t="s">
        <v>286</v>
      </c>
      <c r="I40" s="79">
        <v>426410.7</v>
      </c>
      <c r="J40" s="79"/>
      <c r="K40" s="79"/>
      <c r="L40" s="79"/>
      <c r="M40" s="79"/>
      <c r="N40" s="79">
        <v>426410.7</v>
      </c>
      <c r="O40" s="79"/>
      <c r="P40" s="79"/>
      <c r="Q40" s="79"/>
      <c r="R40" s="79"/>
      <c r="S40" s="79"/>
      <c r="T40" s="79"/>
      <c r="U40" s="79"/>
      <c r="V40" s="79"/>
      <c r="W40" s="79"/>
    </row>
    <row r="41" ht="21.75" customHeight="1" spans="1:23">
      <c r="A41" s="70" t="s">
        <v>295</v>
      </c>
      <c r="B41" s="70" t="s">
        <v>302</v>
      </c>
      <c r="C41" s="70" t="s">
        <v>303</v>
      </c>
      <c r="D41" s="70" t="s">
        <v>70</v>
      </c>
      <c r="E41" s="70" t="s">
        <v>115</v>
      </c>
      <c r="F41" s="70" t="s">
        <v>116</v>
      </c>
      <c r="G41" s="70" t="s">
        <v>287</v>
      </c>
      <c r="H41" s="70" t="s">
        <v>288</v>
      </c>
      <c r="I41" s="79">
        <v>100000</v>
      </c>
      <c r="J41" s="79"/>
      <c r="K41" s="79"/>
      <c r="L41" s="79"/>
      <c r="M41" s="79"/>
      <c r="N41" s="79">
        <v>100000</v>
      </c>
      <c r="O41" s="79"/>
      <c r="P41" s="79"/>
      <c r="Q41" s="79"/>
      <c r="R41" s="79"/>
      <c r="S41" s="79"/>
      <c r="T41" s="79"/>
      <c r="U41" s="79"/>
      <c r="V41" s="79"/>
      <c r="W41" s="79"/>
    </row>
    <row r="42" ht="21.75" customHeight="1" spans="1:23">
      <c r="A42" s="70" t="s">
        <v>295</v>
      </c>
      <c r="B42" s="70" t="s">
        <v>302</v>
      </c>
      <c r="C42" s="70" t="s">
        <v>303</v>
      </c>
      <c r="D42" s="70" t="s">
        <v>70</v>
      </c>
      <c r="E42" s="70" t="s">
        <v>115</v>
      </c>
      <c r="F42" s="70" t="s">
        <v>116</v>
      </c>
      <c r="G42" s="70" t="s">
        <v>289</v>
      </c>
      <c r="H42" s="70" t="s">
        <v>290</v>
      </c>
      <c r="I42" s="79">
        <v>400623.64</v>
      </c>
      <c r="J42" s="79"/>
      <c r="K42" s="79"/>
      <c r="L42" s="79"/>
      <c r="M42" s="79"/>
      <c r="N42" s="79">
        <v>400623.64</v>
      </c>
      <c r="O42" s="79"/>
      <c r="P42" s="79"/>
      <c r="Q42" s="79"/>
      <c r="R42" s="79"/>
      <c r="S42" s="79"/>
      <c r="T42" s="79"/>
      <c r="U42" s="79"/>
      <c r="V42" s="79"/>
      <c r="W42" s="79"/>
    </row>
    <row r="43" ht="21.75" customHeight="1" spans="1:23">
      <c r="A43" s="70" t="s">
        <v>295</v>
      </c>
      <c r="B43" s="70" t="s">
        <v>302</v>
      </c>
      <c r="C43" s="70" t="s">
        <v>303</v>
      </c>
      <c r="D43" s="70" t="s">
        <v>70</v>
      </c>
      <c r="E43" s="70" t="s">
        <v>115</v>
      </c>
      <c r="F43" s="70" t="s">
        <v>116</v>
      </c>
      <c r="G43" s="70" t="s">
        <v>289</v>
      </c>
      <c r="H43" s="70" t="s">
        <v>290</v>
      </c>
      <c r="I43" s="79">
        <v>8840</v>
      </c>
      <c r="J43" s="79"/>
      <c r="K43" s="79"/>
      <c r="L43" s="79"/>
      <c r="M43" s="79"/>
      <c r="N43" s="79">
        <v>8840</v>
      </c>
      <c r="O43" s="79"/>
      <c r="P43" s="79"/>
      <c r="Q43" s="79"/>
      <c r="R43" s="79"/>
      <c r="S43" s="79"/>
      <c r="T43" s="79"/>
      <c r="U43" s="79"/>
      <c r="V43" s="79"/>
      <c r="W43" s="79"/>
    </row>
    <row r="44" ht="21.75" customHeight="1" spans="1:23">
      <c r="A44" s="70" t="s">
        <v>295</v>
      </c>
      <c r="B44" s="70" t="s">
        <v>302</v>
      </c>
      <c r="C44" s="70" t="s">
        <v>303</v>
      </c>
      <c r="D44" s="70" t="s">
        <v>70</v>
      </c>
      <c r="E44" s="70" t="s">
        <v>115</v>
      </c>
      <c r="F44" s="70" t="s">
        <v>116</v>
      </c>
      <c r="G44" s="70" t="s">
        <v>291</v>
      </c>
      <c r="H44" s="70" t="s">
        <v>292</v>
      </c>
      <c r="I44" s="79">
        <v>1000000</v>
      </c>
      <c r="J44" s="79"/>
      <c r="K44" s="79"/>
      <c r="L44" s="79"/>
      <c r="M44" s="79"/>
      <c r="N44" s="79">
        <v>1000000</v>
      </c>
      <c r="O44" s="79"/>
      <c r="P44" s="79"/>
      <c r="Q44" s="79"/>
      <c r="R44" s="79"/>
      <c r="S44" s="79"/>
      <c r="T44" s="79"/>
      <c r="U44" s="79"/>
      <c r="V44" s="79"/>
      <c r="W44" s="79"/>
    </row>
    <row r="45" ht="21.75" customHeight="1" spans="1:23">
      <c r="A45" s="70" t="s">
        <v>295</v>
      </c>
      <c r="B45" s="70" t="s">
        <v>302</v>
      </c>
      <c r="C45" s="70" t="s">
        <v>303</v>
      </c>
      <c r="D45" s="70" t="s">
        <v>70</v>
      </c>
      <c r="E45" s="70" t="s">
        <v>115</v>
      </c>
      <c r="F45" s="70" t="s">
        <v>116</v>
      </c>
      <c r="G45" s="70" t="s">
        <v>291</v>
      </c>
      <c r="H45" s="70" t="s">
        <v>292</v>
      </c>
      <c r="I45" s="79">
        <v>4664509.28</v>
      </c>
      <c r="J45" s="79"/>
      <c r="K45" s="79"/>
      <c r="L45" s="79"/>
      <c r="M45" s="79"/>
      <c r="N45" s="79">
        <v>4664509.28</v>
      </c>
      <c r="O45" s="79"/>
      <c r="P45" s="79"/>
      <c r="Q45" s="79"/>
      <c r="R45" s="79"/>
      <c r="S45" s="79"/>
      <c r="T45" s="79"/>
      <c r="U45" s="79"/>
      <c r="V45" s="79"/>
      <c r="W45" s="79"/>
    </row>
    <row r="46" ht="21.75" customHeight="1" spans="1:23">
      <c r="A46" s="70" t="s">
        <v>295</v>
      </c>
      <c r="B46" s="70" t="s">
        <v>302</v>
      </c>
      <c r="C46" s="70" t="s">
        <v>303</v>
      </c>
      <c r="D46" s="70" t="s">
        <v>70</v>
      </c>
      <c r="E46" s="70" t="s">
        <v>115</v>
      </c>
      <c r="F46" s="70" t="s">
        <v>116</v>
      </c>
      <c r="G46" s="70" t="s">
        <v>291</v>
      </c>
      <c r="H46" s="70" t="s">
        <v>292</v>
      </c>
      <c r="I46" s="79">
        <v>145449.01</v>
      </c>
      <c r="J46" s="79"/>
      <c r="K46" s="79"/>
      <c r="L46" s="79"/>
      <c r="M46" s="79"/>
      <c r="N46" s="79">
        <v>145449.01</v>
      </c>
      <c r="O46" s="79"/>
      <c r="P46" s="79"/>
      <c r="Q46" s="79"/>
      <c r="R46" s="79"/>
      <c r="S46" s="79"/>
      <c r="T46" s="79"/>
      <c r="U46" s="79"/>
      <c r="V46" s="79"/>
      <c r="W46" s="79"/>
    </row>
    <row r="47" ht="21.75" customHeight="1" spans="1:23">
      <c r="A47" s="70" t="s">
        <v>295</v>
      </c>
      <c r="B47" s="70" t="s">
        <v>302</v>
      </c>
      <c r="C47" s="70" t="s">
        <v>303</v>
      </c>
      <c r="D47" s="70" t="s">
        <v>70</v>
      </c>
      <c r="E47" s="70" t="s">
        <v>115</v>
      </c>
      <c r="F47" s="70" t="s">
        <v>116</v>
      </c>
      <c r="G47" s="70" t="s">
        <v>293</v>
      </c>
      <c r="H47" s="70" t="s">
        <v>294</v>
      </c>
      <c r="I47" s="79">
        <v>375410.45</v>
      </c>
      <c r="J47" s="79"/>
      <c r="K47" s="79"/>
      <c r="L47" s="79"/>
      <c r="M47" s="79"/>
      <c r="N47" s="79">
        <v>375410.45</v>
      </c>
      <c r="O47" s="79"/>
      <c r="P47" s="79"/>
      <c r="Q47" s="79"/>
      <c r="R47" s="79"/>
      <c r="S47" s="79"/>
      <c r="T47" s="79"/>
      <c r="U47" s="79"/>
      <c r="V47" s="79"/>
      <c r="W47" s="79"/>
    </row>
    <row r="48" ht="21.75" customHeight="1" spans="1:23">
      <c r="A48" s="70" t="s">
        <v>295</v>
      </c>
      <c r="B48" s="70" t="s">
        <v>306</v>
      </c>
      <c r="C48" s="70" t="s">
        <v>307</v>
      </c>
      <c r="D48" s="70" t="s">
        <v>70</v>
      </c>
      <c r="E48" s="70" t="s">
        <v>111</v>
      </c>
      <c r="F48" s="70" t="s">
        <v>112</v>
      </c>
      <c r="G48" s="70" t="s">
        <v>308</v>
      </c>
      <c r="H48" s="70" t="s">
        <v>309</v>
      </c>
      <c r="I48" s="79">
        <v>350000</v>
      </c>
      <c r="J48" s="79"/>
      <c r="K48" s="79"/>
      <c r="L48" s="79"/>
      <c r="M48" s="79"/>
      <c r="N48" s="79"/>
      <c r="O48" s="79"/>
      <c r="P48" s="79"/>
      <c r="Q48" s="79"/>
      <c r="R48" s="79">
        <v>350000</v>
      </c>
      <c r="S48" s="79">
        <v>350000</v>
      </c>
      <c r="T48" s="79"/>
      <c r="U48" s="79"/>
      <c r="V48" s="79"/>
      <c r="W48" s="79"/>
    </row>
    <row r="49" ht="21.75" customHeight="1" spans="1:23">
      <c r="A49" s="70" t="s">
        <v>295</v>
      </c>
      <c r="B49" s="70" t="s">
        <v>310</v>
      </c>
      <c r="C49" s="70" t="s">
        <v>311</v>
      </c>
      <c r="D49" s="70" t="s">
        <v>70</v>
      </c>
      <c r="E49" s="70" t="s">
        <v>173</v>
      </c>
      <c r="F49" s="70" t="s">
        <v>174</v>
      </c>
      <c r="G49" s="70" t="s">
        <v>273</v>
      </c>
      <c r="H49" s="70" t="s">
        <v>274</v>
      </c>
      <c r="I49" s="79">
        <v>17300</v>
      </c>
      <c r="J49" s="79"/>
      <c r="K49" s="79"/>
      <c r="L49" s="79"/>
      <c r="M49" s="79"/>
      <c r="N49" s="79">
        <v>17300</v>
      </c>
      <c r="O49" s="79"/>
      <c r="P49" s="79"/>
      <c r="Q49" s="79"/>
      <c r="R49" s="79"/>
      <c r="S49" s="79"/>
      <c r="T49" s="79"/>
      <c r="U49" s="79"/>
      <c r="V49" s="79"/>
      <c r="W49" s="79"/>
    </row>
    <row r="50" ht="21.75" customHeight="1" spans="1:23">
      <c r="A50" s="70" t="s">
        <v>295</v>
      </c>
      <c r="B50" s="70" t="s">
        <v>310</v>
      </c>
      <c r="C50" s="70" t="s">
        <v>311</v>
      </c>
      <c r="D50" s="70" t="s">
        <v>70</v>
      </c>
      <c r="E50" s="70" t="s">
        <v>173</v>
      </c>
      <c r="F50" s="70" t="s">
        <v>174</v>
      </c>
      <c r="G50" s="70" t="s">
        <v>304</v>
      </c>
      <c r="H50" s="70" t="s">
        <v>305</v>
      </c>
      <c r="I50" s="79">
        <v>29500</v>
      </c>
      <c r="J50" s="79"/>
      <c r="K50" s="79"/>
      <c r="L50" s="79"/>
      <c r="M50" s="79"/>
      <c r="N50" s="79">
        <v>29500</v>
      </c>
      <c r="O50" s="79"/>
      <c r="P50" s="79"/>
      <c r="Q50" s="79"/>
      <c r="R50" s="79"/>
      <c r="S50" s="79"/>
      <c r="T50" s="79"/>
      <c r="U50" s="79"/>
      <c r="V50" s="79"/>
      <c r="W50" s="79"/>
    </row>
    <row r="51" ht="21.75" customHeight="1" spans="1:23">
      <c r="A51" s="70" t="s">
        <v>295</v>
      </c>
      <c r="B51" s="70" t="s">
        <v>310</v>
      </c>
      <c r="C51" s="70" t="s">
        <v>311</v>
      </c>
      <c r="D51" s="70" t="s">
        <v>70</v>
      </c>
      <c r="E51" s="70" t="s">
        <v>173</v>
      </c>
      <c r="F51" s="70" t="s">
        <v>174</v>
      </c>
      <c r="G51" s="70" t="s">
        <v>289</v>
      </c>
      <c r="H51" s="70" t="s">
        <v>290</v>
      </c>
      <c r="I51" s="79">
        <v>16365.57</v>
      </c>
      <c r="J51" s="79"/>
      <c r="K51" s="79"/>
      <c r="L51" s="79"/>
      <c r="M51" s="79"/>
      <c r="N51" s="79">
        <v>16365.57</v>
      </c>
      <c r="O51" s="79"/>
      <c r="P51" s="79"/>
      <c r="Q51" s="79"/>
      <c r="R51" s="79"/>
      <c r="S51" s="79"/>
      <c r="T51" s="79"/>
      <c r="U51" s="79"/>
      <c r="V51" s="79"/>
      <c r="W51" s="79"/>
    </row>
    <row r="52" ht="21.75" customHeight="1" spans="1:23">
      <c r="A52" s="70" t="s">
        <v>295</v>
      </c>
      <c r="B52" s="70" t="s">
        <v>310</v>
      </c>
      <c r="C52" s="70" t="s">
        <v>311</v>
      </c>
      <c r="D52" s="70" t="s">
        <v>70</v>
      </c>
      <c r="E52" s="70" t="s">
        <v>173</v>
      </c>
      <c r="F52" s="70" t="s">
        <v>174</v>
      </c>
      <c r="G52" s="70" t="s">
        <v>291</v>
      </c>
      <c r="H52" s="70" t="s">
        <v>292</v>
      </c>
      <c r="I52" s="79">
        <v>19300</v>
      </c>
      <c r="J52" s="79"/>
      <c r="K52" s="79"/>
      <c r="L52" s="79"/>
      <c r="M52" s="79"/>
      <c r="N52" s="79">
        <v>19300</v>
      </c>
      <c r="O52" s="79"/>
      <c r="P52" s="79"/>
      <c r="Q52" s="79"/>
      <c r="R52" s="79"/>
      <c r="S52" s="79"/>
      <c r="T52" s="79"/>
      <c r="U52" s="79"/>
      <c r="V52" s="79"/>
      <c r="W52" s="79"/>
    </row>
    <row r="53" ht="21.75" customHeight="1" spans="1:23">
      <c r="A53" s="70" t="s">
        <v>295</v>
      </c>
      <c r="B53" s="70" t="s">
        <v>310</v>
      </c>
      <c r="C53" s="70" t="s">
        <v>311</v>
      </c>
      <c r="D53" s="70" t="s">
        <v>70</v>
      </c>
      <c r="E53" s="70" t="s">
        <v>173</v>
      </c>
      <c r="F53" s="70" t="s">
        <v>174</v>
      </c>
      <c r="G53" s="70" t="s">
        <v>244</v>
      </c>
      <c r="H53" s="70" t="s">
        <v>245</v>
      </c>
      <c r="I53" s="79">
        <v>12000</v>
      </c>
      <c r="J53" s="79"/>
      <c r="K53" s="79"/>
      <c r="L53" s="79"/>
      <c r="M53" s="79"/>
      <c r="N53" s="79">
        <v>12000</v>
      </c>
      <c r="O53" s="79"/>
      <c r="P53" s="79"/>
      <c r="Q53" s="79"/>
      <c r="R53" s="79"/>
      <c r="S53" s="79"/>
      <c r="T53" s="79"/>
      <c r="U53" s="79"/>
      <c r="V53" s="79"/>
      <c r="W53" s="79"/>
    </row>
    <row r="54" ht="21.75" customHeight="1" spans="1:23">
      <c r="A54" s="70" t="s">
        <v>295</v>
      </c>
      <c r="B54" s="70" t="s">
        <v>312</v>
      </c>
      <c r="C54" s="70" t="s">
        <v>313</v>
      </c>
      <c r="D54" s="70" t="s">
        <v>70</v>
      </c>
      <c r="E54" s="70" t="s">
        <v>115</v>
      </c>
      <c r="F54" s="70" t="s">
        <v>116</v>
      </c>
      <c r="G54" s="70" t="s">
        <v>273</v>
      </c>
      <c r="H54" s="70" t="s">
        <v>274</v>
      </c>
      <c r="I54" s="79">
        <v>65747</v>
      </c>
      <c r="J54" s="79"/>
      <c r="K54" s="79"/>
      <c r="L54" s="79"/>
      <c r="M54" s="79"/>
      <c r="N54" s="79">
        <v>65747</v>
      </c>
      <c r="O54" s="79"/>
      <c r="P54" s="79"/>
      <c r="Q54" s="79"/>
      <c r="R54" s="79"/>
      <c r="S54" s="79"/>
      <c r="T54" s="79"/>
      <c r="U54" s="79"/>
      <c r="V54" s="79"/>
      <c r="W54" s="79"/>
    </row>
    <row r="55" ht="21.75" customHeight="1" spans="1:23">
      <c r="A55" s="70" t="s">
        <v>295</v>
      </c>
      <c r="B55" s="70" t="s">
        <v>314</v>
      </c>
      <c r="C55" s="70" t="s">
        <v>315</v>
      </c>
      <c r="D55" s="70" t="s">
        <v>70</v>
      </c>
      <c r="E55" s="70" t="s">
        <v>173</v>
      </c>
      <c r="F55" s="70" t="s">
        <v>174</v>
      </c>
      <c r="G55" s="70" t="s">
        <v>293</v>
      </c>
      <c r="H55" s="70" t="s">
        <v>294</v>
      </c>
      <c r="I55" s="79">
        <v>400</v>
      </c>
      <c r="J55" s="79"/>
      <c r="K55" s="79"/>
      <c r="L55" s="79"/>
      <c r="M55" s="79"/>
      <c r="N55" s="79">
        <v>400</v>
      </c>
      <c r="O55" s="79"/>
      <c r="P55" s="79"/>
      <c r="Q55" s="79"/>
      <c r="R55" s="79"/>
      <c r="S55" s="79"/>
      <c r="T55" s="79"/>
      <c r="U55" s="79"/>
      <c r="V55" s="79"/>
      <c r="W55" s="79"/>
    </row>
    <row r="56" ht="21.75" customHeight="1" spans="1:23">
      <c r="A56" s="70" t="s">
        <v>295</v>
      </c>
      <c r="B56" s="70" t="s">
        <v>316</v>
      </c>
      <c r="C56" s="70" t="s">
        <v>317</v>
      </c>
      <c r="D56" s="70" t="s">
        <v>70</v>
      </c>
      <c r="E56" s="70" t="s">
        <v>111</v>
      </c>
      <c r="F56" s="70" t="s">
        <v>112</v>
      </c>
      <c r="G56" s="70" t="s">
        <v>318</v>
      </c>
      <c r="H56" s="70" t="s">
        <v>319</v>
      </c>
      <c r="I56" s="79">
        <v>350000</v>
      </c>
      <c r="J56" s="79"/>
      <c r="K56" s="79"/>
      <c r="L56" s="79"/>
      <c r="M56" s="79"/>
      <c r="N56" s="79"/>
      <c r="O56" s="79"/>
      <c r="P56" s="79"/>
      <c r="Q56" s="79"/>
      <c r="R56" s="79">
        <v>350000</v>
      </c>
      <c r="S56" s="79">
        <v>350000</v>
      </c>
      <c r="T56" s="79"/>
      <c r="U56" s="79"/>
      <c r="V56" s="79"/>
      <c r="W56" s="79"/>
    </row>
    <row r="57" ht="21.75" customHeight="1" spans="1:23">
      <c r="A57" s="70" t="s">
        <v>295</v>
      </c>
      <c r="B57" s="70" t="s">
        <v>320</v>
      </c>
      <c r="C57" s="70" t="s">
        <v>321</v>
      </c>
      <c r="D57" s="70" t="s">
        <v>70</v>
      </c>
      <c r="E57" s="70" t="s">
        <v>111</v>
      </c>
      <c r="F57" s="70" t="s">
        <v>112</v>
      </c>
      <c r="G57" s="70" t="s">
        <v>285</v>
      </c>
      <c r="H57" s="70" t="s">
        <v>286</v>
      </c>
      <c r="I57" s="79">
        <v>1000000</v>
      </c>
      <c r="J57" s="79"/>
      <c r="K57" s="79"/>
      <c r="L57" s="79"/>
      <c r="M57" s="79"/>
      <c r="N57" s="79"/>
      <c r="O57" s="79"/>
      <c r="P57" s="79"/>
      <c r="Q57" s="79"/>
      <c r="R57" s="79">
        <v>1000000</v>
      </c>
      <c r="S57" s="79">
        <v>1000000</v>
      </c>
      <c r="T57" s="79"/>
      <c r="U57" s="79"/>
      <c r="V57" s="79"/>
      <c r="W57" s="79"/>
    </row>
    <row r="58" ht="21.75" customHeight="1" spans="1:23">
      <c r="A58" s="70" t="s">
        <v>295</v>
      </c>
      <c r="B58" s="70" t="s">
        <v>322</v>
      </c>
      <c r="C58" s="70" t="s">
        <v>323</v>
      </c>
      <c r="D58" s="70" t="s">
        <v>70</v>
      </c>
      <c r="E58" s="70" t="s">
        <v>111</v>
      </c>
      <c r="F58" s="70" t="s">
        <v>112</v>
      </c>
      <c r="G58" s="70" t="s">
        <v>273</v>
      </c>
      <c r="H58" s="70" t="s">
        <v>274</v>
      </c>
      <c r="I58" s="79">
        <v>30000</v>
      </c>
      <c r="J58" s="79"/>
      <c r="K58" s="79"/>
      <c r="L58" s="79"/>
      <c r="M58" s="79"/>
      <c r="N58" s="79"/>
      <c r="O58" s="79"/>
      <c r="P58" s="79"/>
      <c r="Q58" s="79"/>
      <c r="R58" s="79">
        <v>30000</v>
      </c>
      <c r="S58" s="79">
        <v>30000</v>
      </c>
      <c r="T58" s="79"/>
      <c r="U58" s="79"/>
      <c r="V58" s="79"/>
      <c r="W58" s="79"/>
    </row>
    <row r="59" ht="21.75" customHeight="1" spans="1:23">
      <c r="A59" s="70" t="s">
        <v>295</v>
      </c>
      <c r="B59" s="70" t="s">
        <v>324</v>
      </c>
      <c r="C59" s="70" t="s">
        <v>325</v>
      </c>
      <c r="D59" s="70" t="s">
        <v>70</v>
      </c>
      <c r="E59" s="70" t="s">
        <v>111</v>
      </c>
      <c r="F59" s="70" t="s">
        <v>112</v>
      </c>
      <c r="G59" s="70" t="s">
        <v>273</v>
      </c>
      <c r="H59" s="70" t="s">
        <v>274</v>
      </c>
      <c r="I59" s="79">
        <v>9000</v>
      </c>
      <c r="J59" s="79"/>
      <c r="K59" s="79"/>
      <c r="L59" s="79"/>
      <c r="M59" s="79"/>
      <c r="N59" s="79"/>
      <c r="O59" s="79"/>
      <c r="P59" s="79"/>
      <c r="Q59" s="79"/>
      <c r="R59" s="79">
        <v>9000</v>
      </c>
      <c r="S59" s="79">
        <v>9000</v>
      </c>
      <c r="T59" s="79"/>
      <c r="U59" s="79"/>
      <c r="V59" s="79"/>
      <c r="W59" s="79"/>
    </row>
    <row r="60" ht="21.75" customHeight="1" spans="1:23">
      <c r="A60" s="70" t="s">
        <v>295</v>
      </c>
      <c r="B60" s="70" t="s">
        <v>324</v>
      </c>
      <c r="C60" s="70" t="s">
        <v>325</v>
      </c>
      <c r="D60" s="70" t="s">
        <v>70</v>
      </c>
      <c r="E60" s="70" t="s">
        <v>111</v>
      </c>
      <c r="F60" s="70" t="s">
        <v>112</v>
      </c>
      <c r="G60" s="70" t="s">
        <v>289</v>
      </c>
      <c r="H60" s="70" t="s">
        <v>290</v>
      </c>
      <c r="I60" s="79">
        <v>140000</v>
      </c>
      <c r="J60" s="79"/>
      <c r="K60" s="79"/>
      <c r="L60" s="79"/>
      <c r="M60" s="79"/>
      <c r="N60" s="79"/>
      <c r="O60" s="79"/>
      <c r="P60" s="79"/>
      <c r="Q60" s="79"/>
      <c r="R60" s="79">
        <v>140000</v>
      </c>
      <c r="S60" s="79">
        <v>140000</v>
      </c>
      <c r="T60" s="79"/>
      <c r="U60" s="79"/>
      <c r="V60" s="79"/>
      <c r="W60" s="79"/>
    </row>
    <row r="61" ht="21.75" customHeight="1" spans="1:23">
      <c r="A61" s="70" t="s">
        <v>295</v>
      </c>
      <c r="B61" s="70" t="s">
        <v>326</v>
      </c>
      <c r="C61" s="70" t="s">
        <v>327</v>
      </c>
      <c r="D61" s="70" t="s">
        <v>70</v>
      </c>
      <c r="E61" s="70" t="s">
        <v>111</v>
      </c>
      <c r="F61" s="70" t="s">
        <v>112</v>
      </c>
      <c r="G61" s="70" t="s">
        <v>273</v>
      </c>
      <c r="H61" s="70" t="s">
        <v>274</v>
      </c>
      <c r="I61" s="79">
        <v>12500</v>
      </c>
      <c r="J61" s="79"/>
      <c r="K61" s="79"/>
      <c r="L61" s="79"/>
      <c r="M61" s="79"/>
      <c r="N61" s="79"/>
      <c r="O61" s="79"/>
      <c r="P61" s="79"/>
      <c r="Q61" s="79"/>
      <c r="R61" s="79">
        <v>12500</v>
      </c>
      <c r="S61" s="79">
        <v>12500</v>
      </c>
      <c r="T61" s="79"/>
      <c r="U61" s="79"/>
      <c r="V61" s="79"/>
      <c r="W61" s="79"/>
    </row>
    <row r="62" ht="21.75" customHeight="1" spans="1:23">
      <c r="A62" s="70" t="s">
        <v>328</v>
      </c>
      <c r="B62" s="70" t="s">
        <v>329</v>
      </c>
      <c r="C62" s="70" t="s">
        <v>330</v>
      </c>
      <c r="D62" s="70" t="s">
        <v>70</v>
      </c>
      <c r="E62" s="70" t="s">
        <v>115</v>
      </c>
      <c r="F62" s="70" t="s">
        <v>116</v>
      </c>
      <c r="G62" s="70" t="s">
        <v>273</v>
      </c>
      <c r="H62" s="70" t="s">
        <v>274</v>
      </c>
      <c r="I62" s="79">
        <v>99080.2</v>
      </c>
      <c r="J62" s="79"/>
      <c r="K62" s="79"/>
      <c r="L62" s="79"/>
      <c r="M62" s="79"/>
      <c r="N62" s="79">
        <v>99080.2</v>
      </c>
      <c r="O62" s="79"/>
      <c r="P62" s="79"/>
      <c r="Q62" s="79"/>
      <c r="R62" s="79"/>
      <c r="S62" s="79"/>
      <c r="T62" s="79"/>
      <c r="U62" s="79"/>
      <c r="V62" s="79"/>
      <c r="W62" s="79"/>
    </row>
    <row r="63" ht="21.75" customHeight="1" spans="1:23">
      <c r="A63" s="70" t="s">
        <v>328</v>
      </c>
      <c r="B63" s="70" t="s">
        <v>329</v>
      </c>
      <c r="C63" s="70" t="s">
        <v>330</v>
      </c>
      <c r="D63" s="70" t="s">
        <v>70</v>
      </c>
      <c r="E63" s="70" t="s">
        <v>115</v>
      </c>
      <c r="F63" s="70" t="s">
        <v>116</v>
      </c>
      <c r="G63" s="70" t="s">
        <v>291</v>
      </c>
      <c r="H63" s="70" t="s">
        <v>292</v>
      </c>
      <c r="I63" s="79">
        <v>19045.73</v>
      </c>
      <c r="J63" s="79"/>
      <c r="K63" s="79"/>
      <c r="L63" s="79"/>
      <c r="M63" s="79"/>
      <c r="N63" s="79">
        <v>19045.73</v>
      </c>
      <c r="O63" s="79"/>
      <c r="P63" s="79"/>
      <c r="Q63" s="79"/>
      <c r="R63" s="79"/>
      <c r="S63" s="79"/>
      <c r="T63" s="79"/>
      <c r="U63" s="79"/>
      <c r="V63" s="79"/>
      <c r="W63" s="79"/>
    </row>
    <row r="64" ht="21.75" customHeight="1" spans="1:23">
      <c r="A64" s="70" t="s">
        <v>328</v>
      </c>
      <c r="B64" s="70" t="s">
        <v>331</v>
      </c>
      <c r="C64" s="70" t="s">
        <v>332</v>
      </c>
      <c r="D64" s="70" t="s">
        <v>70</v>
      </c>
      <c r="E64" s="70" t="s">
        <v>169</v>
      </c>
      <c r="F64" s="70" t="s">
        <v>170</v>
      </c>
      <c r="G64" s="70" t="s">
        <v>291</v>
      </c>
      <c r="H64" s="70" t="s">
        <v>292</v>
      </c>
      <c r="I64" s="79">
        <v>1295</v>
      </c>
      <c r="J64" s="79"/>
      <c r="K64" s="79"/>
      <c r="L64" s="79"/>
      <c r="M64" s="79"/>
      <c r="N64" s="79">
        <v>1295</v>
      </c>
      <c r="O64" s="79"/>
      <c r="P64" s="79"/>
      <c r="Q64" s="79"/>
      <c r="R64" s="79"/>
      <c r="S64" s="79"/>
      <c r="T64" s="79"/>
      <c r="U64" s="79"/>
      <c r="V64" s="79"/>
      <c r="W64" s="79"/>
    </row>
    <row r="65" ht="21.75" customHeight="1" spans="1:23">
      <c r="A65" s="70" t="s">
        <v>328</v>
      </c>
      <c r="B65" s="70" t="s">
        <v>333</v>
      </c>
      <c r="C65" s="70" t="s">
        <v>334</v>
      </c>
      <c r="D65" s="70" t="s">
        <v>70</v>
      </c>
      <c r="E65" s="70" t="s">
        <v>169</v>
      </c>
      <c r="F65" s="70" t="s">
        <v>170</v>
      </c>
      <c r="G65" s="70" t="s">
        <v>291</v>
      </c>
      <c r="H65" s="70" t="s">
        <v>292</v>
      </c>
      <c r="I65" s="79">
        <v>611</v>
      </c>
      <c r="J65" s="79"/>
      <c r="K65" s="79"/>
      <c r="L65" s="79"/>
      <c r="M65" s="79"/>
      <c r="N65" s="79">
        <v>611</v>
      </c>
      <c r="O65" s="79"/>
      <c r="P65" s="79"/>
      <c r="Q65" s="79"/>
      <c r="R65" s="79"/>
      <c r="S65" s="79"/>
      <c r="T65" s="79"/>
      <c r="U65" s="79"/>
      <c r="V65" s="79"/>
      <c r="W65" s="79"/>
    </row>
    <row r="66" ht="21.75" customHeight="1" spans="1:23">
      <c r="A66" s="70" t="s">
        <v>328</v>
      </c>
      <c r="B66" s="70" t="s">
        <v>335</v>
      </c>
      <c r="C66" s="70" t="s">
        <v>336</v>
      </c>
      <c r="D66" s="70" t="s">
        <v>70</v>
      </c>
      <c r="E66" s="70" t="s">
        <v>169</v>
      </c>
      <c r="F66" s="70" t="s">
        <v>170</v>
      </c>
      <c r="G66" s="70" t="s">
        <v>291</v>
      </c>
      <c r="H66" s="70" t="s">
        <v>292</v>
      </c>
      <c r="I66" s="79">
        <v>1513</v>
      </c>
      <c r="J66" s="79"/>
      <c r="K66" s="79"/>
      <c r="L66" s="79"/>
      <c r="M66" s="79"/>
      <c r="N66" s="79">
        <v>1513</v>
      </c>
      <c r="O66" s="79"/>
      <c r="P66" s="79"/>
      <c r="Q66" s="79"/>
      <c r="R66" s="79"/>
      <c r="S66" s="79"/>
      <c r="T66" s="79"/>
      <c r="U66" s="79"/>
      <c r="V66" s="79"/>
      <c r="W66" s="79"/>
    </row>
    <row r="67" ht="21.75" customHeight="1" spans="1:23">
      <c r="A67" s="70" t="s">
        <v>328</v>
      </c>
      <c r="B67" s="70" t="s">
        <v>337</v>
      </c>
      <c r="C67" s="70" t="s">
        <v>338</v>
      </c>
      <c r="D67" s="70" t="s">
        <v>70</v>
      </c>
      <c r="E67" s="70" t="s">
        <v>115</v>
      </c>
      <c r="F67" s="70" t="s">
        <v>116</v>
      </c>
      <c r="G67" s="70" t="s">
        <v>273</v>
      </c>
      <c r="H67" s="70" t="s">
        <v>274</v>
      </c>
      <c r="I67" s="79">
        <v>229136</v>
      </c>
      <c r="J67" s="79"/>
      <c r="K67" s="79"/>
      <c r="L67" s="79"/>
      <c r="M67" s="79"/>
      <c r="N67" s="79">
        <v>229136</v>
      </c>
      <c r="O67" s="79"/>
      <c r="P67" s="79"/>
      <c r="Q67" s="79"/>
      <c r="R67" s="79"/>
      <c r="S67" s="79"/>
      <c r="T67" s="79"/>
      <c r="U67" s="79"/>
      <c r="V67" s="79"/>
      <c r="W67" s="79"/>
    </row>
    <row r="68" ht="21.75" customHeight="1" spans="1:23">
      <c r="A68" s="70" t="s">
        <v>328</v>
      </c>
      <c r="B68" s="70" t="s">
        <v>339</v>
      </c>
      <c r="C68" s="70" t="s">
        <v>340</v>
      </c>
      <c r="D68" s="70" t="s">
        <v>70</v>
      </c>
      <c r="E68" s="70" t="s">
        <v>115</v>
      </c>
      <c r="F68" s="70" t="s">
        <v>116</v>
      </c>
      <c r="G68" s="70" t="s">
        <v>273</v>
      </c>
      <c r="H68" s="70" t="s">
        <v>274</v>
      </c>
      <c r="I68" s="79">
        <v>3131962.79</v>
      </c>
      <c r="J68" s="79">
        <v>3131962.79</v>
      </c>
      <c r="K68" s="79">
        <v>3131962.79</v>
      </c>
      <c r="L68" s="79"/>
      <c r="M68" s="79"/>
      <c r="N68" s="79"/>
      <c r="O68" s="79"/>
      <c r="P68" s="79"/>
      <c r="Q68" s="79"/>
      <c r="R68" s="79"/>
      <c r="S68" s="79"/>
      <c r="T68" s="79"/>
      <c r="U68" s="79"/>
      <c r="V68" s="79"/>
      <c r="W68" s="79"/>
    </row>
    <row r="69" ht="21.75" customHeight="1" spans="1:23">
      <c r="A69" s="70" t="s">
        <v>341</v>
      </c>
      <c r="B69" s="70" t="s">
        <v>342</v>
      </c>
      <c r="C69" s="70" t="s">
        <v>343</v>
      </c>
      <c r="D69" s="70" t="s">
        <v>70</v>
      </c>
      <c r="E69" s="70" t="s">
        <v>111</v>
      </c>
      <c r="F69" s="70" t="s">
        <v>112</v>
      </c>
      <c r="G69" s="70" t="s">
        <v>344</v>
      </c>
      <c r="H69" s="70" t="s">
        <v>345</v>
      </c>
      <c r="I69" s="79">
        <v>6000</v>
      </c>
      <c r="J69" s="79"/>
      <c r="K69" s="79"/>
      <c r="L69" s="79"/>
      <c r="M69" s="79"/>
      <c r="N69" s="79"/>
      <c r="O69" s="79"/>
      <c r="P69" s="79"/>
      <c r="Q69" s="79"/>
      <c r="R69" s="79">
        <v>6000</v>
      </c>
      <c r="S69" s="79">
        <v>6000</v>
      </c>
      <c r="T69" s="79"/>
      <c r="U69" s="79"/>
      <c r="V69" s="79"/>
      <c r="W69" s="79"/>
    </row>
    <row r="70" ht="21.75" customHeight="1" spans="1:23">
      <c r="A70" s="70" t="s">
        <v>341</v>
      </c>
      <c r="B70" s="70" t="s">
        <v>346</v>
      </c>
      <c r="C70" s="70" t="s">
        <v>347</v>
      </c>
      <c r="D70" s="70" t="s">
        <v>70</v>
      </c>
      <c r="E70" s="70" t="s">
        <v>111</v>
      </c>
      <c r="F70" s="70" t="s">
        <v>112</v>
      </c>
      <c r="G70" s="70" t="s">
        <v>348</v>
      </c>
      <c r="H70" s="70" t="s">
        <v>349</v>
      </c>
      <c r="I70" s="79">
        <v>3400000</v>
      </c>
      <c r="J70" s="79"/>
      <c r="K70" s="79"/>
      <c r="L70" s="79"/>
      <c r="M70" s="79"/>
      <c r="N70" s="79"/>
      <c r="O70" s="79"/>
      <c r="P70" s="79"/>
      <c r="Q70" s="79"/>
      <c r="R70" s="79">
        <v>3400000</v>
      </c>
      <c r="S70" s="79">
        <v>3400000</v>
      </c>
      <c r="T70" s="79"/>
      <c r="U70" s="79"/>
      <c r="V70" s="79"/>
      <c r="W70" s="79"/>
    </row>
    <row r="71" ht="21.75" customHeight="1" spans="1:23">
      <c r="A71" s="70" t="s">
        <v>341</v>
      </c>
      <c r="B71" s="70" t="s">
        <v>350</v>
      </c>
      <c r="C71" s="70" t="s">
        <v>351</v>
      </c>
      <c r="D71" s="70" t="s">
        <v>70</v>
      </c>
      <c r="E71" s="70" t="s">
        <v>169</v>
      </c>
      <c r="F71" s="70" t="s">
        <v>170</v>
      </c>
      <c r="G71" s="70" t="s">
        <v>304</v>
      </c>
      <c r="H71" s="70" t="s">
        <v>305</v>
      </c>
      <c r="I71" s="79">
        <v>20000</v>
      </c>
      <c r="J71" s="79"/>
      <c r="K71" s="79"/>
      <c r="L71" s="79"/>
      <c r="M71" s="79"/>
      <c r="N71" s="79">
        <v>20000</v>
      </c>
      <c r="O71" s="79"/>
      <c r="P71" s="79"/>
      <c r="Q71" s="79"/>
      <c r="R71" s="79"/>
      <c r="S71" s="79"/>
      <c r="T71" s="79"/>
      <c r="U71" s="79"/>
      <c r="V71" s="79"/>
      <c r="W71" s="79"/>
    </row>
    <row r="72" ht="21.75" customHeight="1" spans="1:23">
      <c r="A72" s="70" t="s">
        <v>341</v>
      </c>
      <c r="B72" s="70" t="s">
        <v>350</v>
      </c>
      <c r="C72" s="70" t="s">
        <v>351</v>
      </c>
      <c r="D72" s="70" t="s">
        <v>70</v>
      </c>
      <c r="E72" s="70" t="s">
        <v>169</v>
      </c>
      <c r="F72" s="70" t="s">
        <v>170</v>
      </c>
      <c r="G72" s="70" t="s">
        <v>287</v>
      </c>
      <c r="H72" s="70" t="s">
        <v>288</v>
      </c>
      <c r="I72" s="79">
        <v>80000</v>
      </c>
      <c r="J72" s="79"/>
      <c r="K72" s="79"/>
      <c r="L72" s="79"/>
      <c r="M72" s="79"/>
      <c r="N72" s="79">
        <v>80000</v>
      </c>
      <c r="O72" s="79"/>
      <c r="P72" s="79"/>
      <c r="Q72" s="79"/>
      <c r="R72" s="79"/>
      <c r="S72" s="79"/>
      <c r="T72" s="79"/>
      <c r="U72" s="79"/>
      <c r="V72" s="79"/>
      <c r="W72" s="79"/>
    </row>
    <row r="73" ht="21.75" customHeight="1" spans="1:23">
      <c r="A73" s="70" t="s">
        <v>341</v>
      </c>
      <c r="B73" s="70" t="s">
        <v>350</v>
      </c>
      <c r="C73" s="70" t="s">
        <v>351</v>
      </c>
      <c r="D73" s="70" t="s">
        <v>70</v>
      </c>
      <c r="E73" s="70" t="s">
        <v>169</v>
      </c>
      <c r="F73" s="70" t="s">
        <v>170</v>
      </c>
      <c r="G73" s="70" t="s">
        <v>289</v>
      </c>
      <c r="H73" s="70" t="s">
        <v>290</v>
      </c>
      <c r="I73" s="79">
        <v>93700</v>
      </c>
      <c r="J73" s="79"/>
      <c r="K73" s="79"/>
      <c r="L73" s="79"/>
      <c r="M73" s="79"/>
      <c r="N73" s="79">
        <v>93700</v>
      </c>
      <c r="O73" s="79"/>
      <c r="P73" s="79"/>
      <c r="Q73" s="79"/>
      <c r="R73" s="79"/>
      <c r="S73" s="79"/>
      <c r="T73" s="79"/>
      <c r="U73" s="79"/>
      <c r="V73" s="79"/>
      <c r="W73" s="79"/>
    </row>
    <row r="74" ht="21.75" customHeight="1" spans="1:23">
      <c r="A74" s="70" t="s">
        <v>341</v>
      </c>
      <c r="B74" s="70" t="s">
        <v>350</v>
      </c>
      <c r="C74" s="70" t="s">
        <v>351</v>
      </c>
      <c r="D74" s="70" t="s">
        <v>70</v>
      </c>
      <c r="E74" s="70" t="s">
        <v>169</v>
      </c>
      <c r="F74" s="70" t="s">
        <v>170</v>
      </c>
      <c r="G74" s="70" t="s">
        <v>293</v>
      </c>
      <c r="H74" s="70" t="s">
        <v>294</v>
      </c>
      <c r="I74" s="79">
        <v>3050</v>
      </c>
      <c r="J74" s="79"/>
      <c r="K74" s="79"/>
      <c r="L74" s="79"/>
      <c r="M74" s="79"/>
      <c r="N74" s="79">
        <v>3050</v>
      </c>
      <c r="O74" s="79"/>
      <c r="P74" s="79"/>
      <c r="Q74" s="79"/>
      <c r="R74" s="79"/>
      <c r="S74" s="79"/>
      <c r="T74" s="79"/>
      <c r="U74" s="79"/>
      <c r="V74" s="79"/>
      <c r="W74" s="79"/>
    </row>
    <row r="75" ht="21.75" customHeight="1" spans="1:23">
      <c r="A75" s="70" t="s">
        <v>341</v>
      </c>
      <c r="B75" s="70" t="s">
        <v>350</v>
      </c>
      <c r="C75" s="70" t="s">
        <v>351</v>
      </c>
      <c r="D75" s="70" t="s">
        <v>70</v>
      </c>
      <c r="E75" s="70" t="s">
        <v>169</v>
      </c>
      <c r="F75" s="70" t="s">
        <v>170</v>
      </c>
      <c r="G75" s="70" t="s">
        <v>348</v>
      </c>
      <c r="H75" s="70" t="s">
        <v>349</v>
      </c>
      <c r="I75" s="79">
        <v>200000</v>
      </c>
      <c r="J75" s="79"/>
      <c r="K75" s="79"/>
      <c r="L75" s="79"/>
      <c r="M75" s="79"/>
      <c r="N75" s="79">
        <v>200000</v>
      </c>
      <c r="O75" s="79"/>
      <c r="P75" s="79"/>
      <c r="Q75" s="79"/>
      <c r="R75" s="79"/>
      <c r="S75" s="79"/>
      <c r="T75" s="79"/>
      <c r="U75" s="79"/>
      <c r="V75" s="79"/>
      <c r="W75" s="79"/>
    </row>
    <row r="76" ht="21.75" customHeight="1" spans="1:23">
      <c r="A76" s="70" t="s">
        <v>341</v>
      </c>
      <c r="B76" s="70" t="s">
        <v>352</v>
      </c>
      <c r="C76" s="70" t="s">
        <v>353</v>
      </c>
      <c r="D76" s="70" t="s">
        <v>70</v>
      </c>
      <c r="E76" s="70" t="s">
        <v>171</v>
      </c>
      <c r="F76" s="70" t="s">
        <v>172</v>
      </c>
      <c r="G76" s="70" t="s">
        <v>293</v>
      </c>
      <c r="H76" s="70" t="s">
        <v>294</v>
      </c>
      <c r="I76" s="79">
        <v>3800</v>
      </c>
      <c r="J76" s="79"/>
      <c r="K76" s="79"/>
      <c r="L76" s="79"/>
      <c r="M76" s="79"/>
      <c r="N76" s="79">
        <v>3800</v>
      </c>
      <c r="O76" s="79"/>
      <c r="P76" s="79"/>
      <c r="Q76" s="79"/>
      <c r="R76" s="79"/>
      <c r="S76" s="79"/>
      <c r="T76" s="79"/>
      <c r="U76" s="79"/>
      <c r="V76" s="79"/>
      <c r="W76" s="79"/>
    </row>
    <row r="77" ht="21.75" customHeight="1" spans="1:23">
      <c r="A77" s="70" t="s">
        <v>341</v>
      </c>
      <c r="B77" s="70" t="s">
        <v>354</v>
      </c>
      <c r="C77" s="70" t="s">
        <v>355</v>
      </c>
      <c r="D77" s="70" t="s">
        <v>70</v>
      </c>
      <c r="E77" s="70" t="s">
        <v>175</v>
      </c>
      <c r="F77" s="70" t="s">
        <v>176</v>
      </c>
      <c r="G77" s="70" t="s">
        <v>273</v>
      </c>
      <c r="H77" s="70" t="s">
        <v>274</v>
      </c>
      <c r="I77" s="79">
        <v>3000</v>
      </c>
      <c r="J77" s="79"/>
      <c r="K77" s="79"/>
      <c r="L77" s="79"/>
      <c r="M77" s="79"/>
      <c r="N77" s="79">
        <v>3000</v>
      </c>
      <c r="O77" s="79"/>
      <c r="P77" s="79"/>
      <c r="Q77" s="79"/>
      <c r="R77" s="79"/>
      <c r="S77" s="79"/>
      <c r="T77" s="79"/>
      <c r="U77" s="79"/>
      <c r="V77" s="79"/>
      <c r="W77" s="79"/>
    </row>
    <row r="78" ht="21.75" customHeight="1" spans="1:23">
      <c r="A78" s="70" t="s">
        <v>341</v>
      </c>
      <c r="B78" s="70" t="s">
        <v>356</v>
      </c>
      <c r="C78" s="70" t="s">
        <v>357</v>
      </c>
      <c r="D78" s="70" t="s">
        <v>70</v>
      </c>
      <c r="E78" s="70" t="s">
        <v>111</v>
      </c>
      <c r="F78" s="70" t="s">
        <v>112</v>
      </c>
      <c r="G78" s="70" t="s">
        <v>304</v>
      </c>
      <c r="H78" s="70" t="s">
        <v>305</v>
      </c>
      <c r="I78" s="79">
        <v>200000</v>
      </c>
      <c r="J78" s="79"/>
      <c r="K78" s="79"/>
      <c r="L78" s="79"/>
      <c r="M78" s="79"/>
      <c r="N78" s="79"/>
      <c r="O78" s="79"/>
      <c r="P78" s="79"/>
      <c r="Q78" s="79"/>
      <c r="R78" s="79">
        <v>200000</v>
      </c>
      <c r="S78" s="79">
        <v>200000</v>
      </c>
      <c r="T78" s="79"/>
      <c r="U78" s="79"/>
      <c r="V78" s="79"/>
      <c r="W78" s="79"/>
    </row>
    <row r="79" ht="21.75" customHeight="1" spans="1:23">
      <c r="A79" s="70" t="s">
        <v>341</v>
      </c>
      <c r="B79" s="70" t="s">
        <v>358</v>
      </c>
      <c r="C79" s="70" t="s">
        <v>359</v>
      </c>
      <c r="D79" s="70" t="s">
        <v>70</v>
      </c>
      <c r="E79" s="70" t="s">
        <v>111</v>
      </c>
      <c r="F79" s="70" t="s">
        <v>112</v>
      </c>
      <c r="G79" s="70" t="s">
        <v>360</v>
      </c>
      <c r="H79" s="70" t="s">
        <v>361</v>
      </c>
      <c r="I79" s="79">
        <v>20000</v>
      </c>
      <c r="J79" s="79"/>
      <c r="K79" s="79"/>
      <c r="L79" s="79"/>
      <c r="M79" s="79"/>
      <c r="N79" s="79"/>
      <c r="O79" s="79"/>
      <c r="P79" s="79"/>
      <c r="Q79" s="79"/>
      <c r="R79" s="79">
        <v>20000</v>
      </c>
      <c r="S79" s="79">
        <v>20000</v>
      </c>
      <c r="T79" s="79"/>
      <c r="U79" s="79"/>
      <c r="V79" s="79"/>
      <c r="W79" s="79"/>
    </row>
    <row r="80" ht="18.75" customHeight="1" spans="1:23">
      <c r="A80" s="30" t="s">
        <v>177</v>
      </c>
      <c r="B80" s="31"/>
      <c r="C80" s="31"/>
      <c r="D80" s="31"/>
      <c r="E80" s="31"/>
      <c r="F80" s="31"/>
      <c r="G80" s="31"/>
      <c r="H80" s="32"/>
      <c r="I80" s="79">
        <v>44466437.89</v>
      </c>
      <c r="J80" s="79">
        <v>3422682.79</v>
      </c>
      <c r="K80" s="79">
        <v>3422682.79</v>
      </c>
      <c r="L80" s="79"/>
      <c r="M80" s="79"/>
      <c r="N80" s="79">
        <v>12003255.1</v>
      </c>
      <c r="O80" s="79"/>
      <c r="P80" s="79"/>
      <c r="Q80" s="79"/>
      <c r="R80" s="79">
        <v>29040500</v>
      </c>
      <c r="S80" s="79">
        <v>28040500</v>
      </c>
      <c r="T80" s="79"/>
      <c r="U80" s="79"/>
      <c r="V80" s="79"/>
      <c r="W80" s="79">
        <v>1000000</v>
      </c>
    </row>
  </sheetData>
  <mergeCells count="28">
    <mergeCell ref="A2:W2"/>
    <mergeCell ref="A3:H3"/>
    <mergeCell ref="J4:M4"/>
    <mergeCell ref="N4:P4"/>
    <mergeCell ref="R4:W4"/>
    <mergeCell ref="A80:H8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5"/>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33" t="s">
        <v>362</v>
      </c>
    </row>
    <row r="2" ht="39.75" customHeight="1" spans="1:10">
      <c r="A2" s="66" t="str">
        <f>"2026"&amp;"年部门项目支出绩效目标表"</f>
        <v>2026年部门项目支出绩效目标表</v>
      </c>
      <c r="B2" s="11"/>
      <c r="C2" s="11"/>
      <c r="D2" s="11"/>
      <c r="E2" s="11"/>
      <c r="F2" s="67"/>
      <c r="G2" s="11"/>
      <c r="H2" s="67"/>
      <c r="I2" s="67"/>
      <c r="J2" s="11"/>
    </row>
    <row r="3" ht="17.25" customHeight="1" spans="1:1">
      <c r="A3" s="12" t="str">
        <f>"单位名称："&amp;"昆明市官渡区小板桥社区卫生服务中心"</f>
        <v>单位名称：昆明市官渡区小板桥社区卫生服务中心</v>
      </c>
    </row>
    <row r="4" ht="44.25" customHeight="1" spans="1:10">
      <c r="A4" s="68" t="s">
        <v>189</v>
      </c>
      <c r="B4" s="68" t="s">
        <v>363</v>
      </c>
      <c r="C4" s="68" t="s">
        <v>364</v>
      </c>
      <c r="D4" s="68" t="s">
        <v>365</v>
      </c>
      <c r="E4" s="68" t="s">
        <v>366</v>
      </c>
      <c r="F4" s="69" t="s">
        <v>367</v>
      </c>
      <c r="G4" s="68" t="s">
        <v>368</v>
      </c>
      <c r="H4" s="69" t="s">
        <v>369</v>
      </c>
      <c r="I4" s="69" t="s">
        <v>370</v>
      </c>
      <c r="J4" s="68" t="s">
        <v>371</v>
      </c>
    </row>
    <row r="5" ht="18.75" customHeight="1" spans="1:10">
      <c r="A5" s="133">
        <v>1</v>
      </c>
      <c r="B5" s="133">
        <v>2</v>
      </c>
      <c r="C5" s="133">
        <v>3</v>
      </c>
      <c r="D5" s="133">
        <v>4</v>
      </c>
      <c r="E5" s="133">
        <v>5</v>
      </c>
      <c r="F5" s="38">
        <v>6</v>
      </c>
      <c r="G5" s="133">
        <v>7</v>
      </c>
      <c r="H5" s="38">
        <v>8</v>
      </c>
      <c r="I5" s="38">
        <v>9</v>
      </c>
      <c r="J5" s="133">
        <v>10</v>
      </c>
    </row>
    <row r="6" ht="42" customHeight="1" spans="1:10">
      <c r="A6" s="25" t="s">
        <v>70</v>
      </c>
      <c r="B6" s="70"/>
      <c r="C6" s="70"/>
      <c r="D6" s="70"/>
      <c r="E6" s="56"/>
      <c r="F6" s="71"/>
      <c r="G6" s="56"/>
      <c r="H6" s="71"/>
      <c r="I6" s="71"/>
      <c r="J6" s="56"/>
    </row>
    <row r="7" ht="42" customHeight="1" spans="1:10">
      <c r="A7" s="134" t="s">
        <v>307</v>
      </c>
      <c r="B7" s="26" t="s">
        <v>372</v>
      </c>
      <c r="C7" s="26" t="s">
        <v>373</v>
      </c>
      <c r="D7" s="26" t="s">
        <v>374</v>
      </c>
      <c r="E7" s="25" t="s">
        <v>375</v>
      </c>
      <c r="F7" s="26" t="s">
        <v>376</v>
      </c>
      <c r="G7" s="25" t="s">
        <v>377</v>
      </c>
      <c r="H7" s="26" t="s">
        <v>378</v>
      </c>
      <c r="I7" s="26" t="s">
        <v>379</v>
      </c>
      <c r="J7" s="25" t="s">
        <v>380</v>
      </c>
    </row>
    <row r="8" ht="42" customHeight="1" spans="1:10">
      <c r="A8" s="134" t="s">
        <v>307</v>
      </c>
      <c r="B8" s="26" t="s">
        <v>372</v>
      </c>
      <c r="C8" s="26" t="s">
        <v>373</v>
      </c>
      <c r="D8" s="26" t="s">
        <v>381</v>
      </c>
      <c r="E8" s="25" t="s">
        <v>382</v>
      </c>
      <c r="F8" s="26" t="s">
        <v>376</v>
      </c>
      <c r="G8" s="25" t="s">
        <v>383</v>
      </c>
      <c r="H8" s="26" t="s">
        <v>384</v>
      </c>
      <c r="I8" s="26" t="s">
        <v>379</v>
      </c>
      <c r="J8" s="25" t="s">
        <v>385</v>
      </c>
    </row>
    <row r="9" ht="42" customHeight="1" spans="1:10">
      <c r="A9" s="134" t="s">
        <v>307</v>
      </c>
      <c r="B9" s="26" t="s">
        <v>372</v>
      </c>
      <c r="C9" s="26" t="s">
        <v>386</v>
      </c>
      <c r="D9" s="26" t="s">
        <v>387</v>
      </c>
      <c r="E9" s="25" t="s">
        <v>388</v>
      </c>
      <c r="F9" s="26" t="s">
        <v>376</v>
      </c>
      <c r="G9" s="25" t="s">
        <v>83</v>
      </c>
      <c r="H9" s="26" t="s">
        <v>389</v>
      </c>
      <c r="I9" s="26" t="s">
        <v>379</v>
      </c>
      <c r="J9" s="25" t="s">
        <v>390</v>
      </c>
    </row>
    <row r="10" ht="42" customHeight="1" spans="1:10">
      <c r="A10" s="134" t="s">
        <v>307</v>
      </c>
      <c r="B10" s="26" t="s">
        <v>372</v>
      </c>
      <c r="C10" s="26" t="s">
        <v>391</v>
      </c>
      <c r="D10" s="26" t="s">
        <v>392</v>
      </c>
      <c r="E10" s="25" t="s">
        <v>393</v>
      </c>
      <c r="F10" s="26" t="s">
        <v>394</v>
      </c>
      <c r="G10" s="25" t="s">
        <v>395</v>
      </c>
      <c r="H10" s="26" t="s">
        <v>384</v>
      </c>
      <c r="I10" s="26" t="s">
        <v>379</v>
      </c>
      <c r="J10" s="25" t="s">
        <v>396</v>
      </c>
    </row>
    <row r="11" ht="42" customHeight="1" spans="1:10">
      <c r="A11" s="134" t="s">
        <v>307</v>
      </c>
      <c r="B11" s="26" t="s">
        <v>372</v>
      </c>
      <c r="C11" s="26" t="s">
        <v>391</v>
      </c>
      <c r="D11" s="26" t="s">
        <v>392</v>
      </c>
      <c r="E11" s="25" t="s">
        <v>397</v>
      </c>
      <c r="F11" s="26" t="s">
        <v>394</v>
      </c>
      <c r="G11" s="25" t="s">
        <v>395</v>
      </c>
      <c r="H11" s="26" t="s">
        <v>384</v>
      </c>
      <c r="I11" s="26" t="s">
        <v>379</v>
      </c>
      <c r="J11" s="25" t="s">
        <v>398</v>
      </c>
    </row>
    <row r="12" ht="42" customHeight="1" spans="1:10">
      <c r="A12" s="134" t="s">
        <v>357</v>
      </c>
      <c r="B12" s="26" t="s">
        <v>399</v>
      </c>
      <c r="C12" s="26" t="s">
        <v>373</v>
      </c>
      <c r="D12" s="26" t="s">
        <v>374</v>
      </c>
      <c r="E12" s="25" t="s">
        <v>400</v>
      </c>
      <c r="F12" s="26" t="s">
        <v>376</v>
      </c>
      <c r="G12" s="25" t="s">
        <v>82</v>
      </c>
      <c r="H12" s="26" t="s">
        <v>401</v>
      </c>
      <c r="I12" s="26" t="s">
        <v>379</v>
      </c>
      <c r="J12" s="25" t="s">
        <v>402</v>
      </c>
    </row>
    <row r="13" ht="42" customHeight="1" spans="1:10">
      <c r="A13" s="134" t="s">
        <v>357</v>
      </c>
      <c r="B13" s="26" t="s">
        <v>399</v>
      </c>
      <c r="C13" s="26" t="s">
        <v>373</v>
      </c>
      <c r="D13" s="26" t="s">
        <v>403</v>
      </c>
      <c r="E13" s="25" t="s">
        <v>404</v>
      </c>
      <c r="F13" s="26" t="s">
        <v>376</v>
      </c>
      <c r="G13" s="25" t="s">
        <v>383</v>
      </c>
      <c r="H13" s="26" t="s">
        <v>384</v>
      </c>
      <c r="I13" s="26" t="s">
        <v>379</v>
      </c>
      <c r="J13" s="25" t="s">
        <v>405</v>
      </c>
    </row>
    <row r="14" ht="42" customHeight="1" spans="1:10">
      <c r="A14" s="134" t="s">
        <v>357</v>
      </c>
      <c r="B14" s="26" t="s">
        <v>399</v>
      </c>
      <c r="C14" s="26" t="s">
        <v>373</v>
      </c>
      <c r="D14" s="26" t="s">
        <v>403</v>
      </c>
      <c r="E14" s="25" t="s">
        <v>406</v>
      </c>
      <c r="F14" s="26" t="s">
        <v>376</v>
      </c>
      <c r="G14" s="25" t="s">
        <v>383</v>
      </c>
      <c r="H14" s="26" t="s">
        <v>384</v>
      </c>
      <c r="I14" s="26" t="s">
        <v>379</v>
      </c>
      <c r="J14" s="25" t="s">
        <v>407</v>
      </c>
    </row>
    <row r="15" ht="42" customHeight="1" spans="1:10">
      <c r="A15" s="134" t="s">
        <v>357</v>
      </c>
      <c r="B15" s="26" t="s">
        <v>399</v>
      </c>
      <c r="C15" s="26" t="s">
        <v>373</v>
      </c>
      <c r="D15" s="26" t="s">
        <v>381</v>
      </c>
      <c r="E15" s="25" t="s">
        <v>382</v>
      </c>
      <c r="F15" s="26" t="s">
        <v>376</v>
      </c>
      <c r="G15" s="25" t="s">
        <v>383</v>
      </c>
      <c r="H15" s="26" t="s">
        <v>384</v>
      </c>
      <c r="I15" s="26" t="s">
        <v>379</v>
      </c>
      <c r="J15" s="25" t="s">
        <v>408</v>
      </c>
    </row>
    <row r="16" ht="42" customHeight="1" spans="1:10">
      <c r="A16" s="134" t="s">
        <v>357</v>
      </c>
      <c r="B16" s="26" t="s">
        <v>399</v>
      </c>
      <c r="C16" s="26" t="s">
        <v>386</v>
      </c>
      <c r="D16" s="26" t="s">
        <v>387</v>
      </c>
      <c r="E16" s="25" t="s">
        <v>409</v>
      </c>
      <c r="F16" s="26" t="s">
        <v>376</v>
      </c>
      <c r="G16" s="25" t="s">
        <v>82</v>
      </c>
      <c r="H16" s="26" t="s">
        <v>389</v>
      </c>
      <c r="I16" s="26" t="s">
        <v>379</v>
      </c>
      <c r="J16" s="25" t="s">
        <v>410</v>
      </c>
    </row>
    <row r="17" ht="42" customHeight="1" spans="1:10">
      <c r="A17" s="134" t="s">
        <v>357</v>
      </c>
      <c r="B17" s="26" t="s">
        <v>399</v>
      </c>
      <c r="C17" s="26" t="s">
        <v>391</v>
      </c>
      <c r="D17" s="26" t="s">
        <v>392</v>
      </c>
      <c r="E17" s="25" t="s">
        <v>393</v>
      </c>
      <c r="F17" s="26" t="s">
        <v>394</v>
      </c>
      <c r="G17" s="25" t="s">
        <v>395</v>
      </c>
      <c r="H17" s="26" t="s">
        <v>384</v>
      </c>
      <c r="I17" s="26" t="s">
        <v>379</v>
      </c>
      <c r="J17" s="25" t="s">
        <v>411</v>
      </c>
    </row>
    <row r="18" ht="42" customHeight="1" spans="1:10">
      <c r="A18" s="134" t="s">
        <v>357</v>
      </c>
      <c r="B18" s="26" t="s">
        <v>399</v>
      </c>
      <c r="C18" s="26" t="s">
        <v>391</v>
      </c>
      <c r="D18" s="26" t="s">
        <v>392</v>
      </c>
      <c r="E18" s="25" t="s">
        <v>412</v>
      </c>
      <c r="F18" s="26" t="s">
        <v>394</v>
      </c>
      <c r="G18" s="25" t="s">
        <v>395</v>
      </c>
      <c r="H18" s="26" t="s">
        <v>384</v>
      </c>
      <c r="I18" s="26" t="s">
        <v>379</v>
      </c>
      <c r="J18" s="25" t="s">
        <v>413</v>
      </c>
    </row>
    <row r="19" ht="42" customHeight="1" spans="1:10">
      <c r="A19" s="134" t="s">
        <v>357</v>
      </c>
      <c r="B19" s="26" t="s">
        <v>399</v>
      </c>
      <c r="C19" s="26" t="s">
        <v>391</v>
      </c>
      <c r="D19" s="26" t="s">
        <v>392</v>
      </c>
      <c r="E19" s="25" t="s">
        <v>414</v>
      </c>
      <c r="F19" s="26" t="s">
        <v>394</v>
      </c>
      <c r="G19" s="25" t="s">
        <v>395</v>
      </c>
      <c r="H19" s="26" t="s">
        <v>384</v>
      </c>
      <c r="I19" s="26" t="s">
        <v>379</v>
      </c>
      <c r="J19" s="25" t="s">
        <v>415</v>
      </c>
    </row>
    <row r="20" ht="42" customHeight="1" spans="1:10">
      <c r="A20" s="134" t="s">
        <v>321</v>
      </c>
      <c r="B20" s="26" t="s">
        <v>416</v>
      </c>
      <c r="C20" s="26" t="s">
        <v>373</v>
      </c>
      <c r="D20" s="26" t="s">
        <v>374</v>
      </c>
      <c r="E20" s="25" t="s">
        <v>417</v>
      </c>
      <c r="F20" s="26" t="s">
        <v>394</v>
      </c>
      <c r="G20" s="25" t="s">
        <v>383</v>
      </c>
      <c r="H20" s="26" t="s">
        <v>384</v>
      </c>
      <c r="I20" s="26" t="s">
        <v>379</v>
      </c>
      <c r="J20" s="25" t="s">
        <v>418</v>
      </c>
    </row>
    <row r="21" ht="42" customHeight="1" spans="1:10">
      <c r="A21" s="134" t="s">
        <v>321</v>
      </c>
      <c r="B21" s="26" t="s">
        <v>416</v>
      </c>
      <c r="C21" s="26" t="s">
        <v>373</v>
      </c>
      <c r="D21" s="26" t="s">
        <v>403</v>
      </c>
      <c r="E21" s="25" t="s">
        <v>419</v>
      </c>
      <c r="F21" s="26" t="s">
        <v>394</v>
      </c>
      <c r="G21" s="25" t="s">
        <v>383</v>
      </c>
      <c r="H21" s="26" t="s">
        <v>384</v>
      </c>
      <c r="I21" s="26" t="s">
        <v>379</v>
      </c>
      <c r="J21" s="25" t="s">
        <v>420</v>
      </c>
    </row>
    <row r="22" ht="42" customHeight="1" spans="1:10">
      <c r="A22" s="134" t="s">
        <v>321</v>
      </c>
      <c r="B22" s="26" t="s">
        <v>416</v>
      </c>
      <c r="C22" s="26" t="s">
        <v>386</v>
      </c>
      <c r="D22" s="26" t="s">
        <v>421</v>
      </c>
      <c r="E22" s="25" t="s">
        <v>422</v>
      </c>
      <c r="F22" s="26" t="s">
        <v>394</v>
      </c>
      <c r="G22" s="25" t="s">
        <v>383</v>
      </c>
      <c r="H22" s="26" t="s">
        <v>384</v>
      </c>
      <c r="I22" s="26" t="s">
        <v>379</v>
      </c>
      <c r="J22" s="25" t="s">
        <v>423</v>
      </c>
    </row>
    <row r="23" ht="42" customHeight="1" spans="1:10">
      <c r="A23" s="134" t="s">
        <v>321</v>
      </c>
      <c r="B23" s="26" t="s">
        <v>416</v>
      </c>
      <c r="C23" s="26" t="s">
        <v>386</v>
      </c>
      <c r="D23" s="26" t="s">
        <v>421</v>
      </c>
      <c r="E23" s="25" t="s">
        <v>424</v>
      </c>
      <c r="F23" s="26" t="s">
        <v>394</v>
      </c>
      <c r="G23" s="25" t="s">
        <v>425</v>
      </c>
      <c r="H23" s="26" t="s">
        <v>384</v>
      </c>
      <c r="I23" s="26" t="s">
        <v>379</v>
      </c>
      <c r="J23" s="25" t="s">
        <v>426</v>
      </c>
    </row>
    <row r="24" ht="42" customHeight="1" spans="1:10">
      <c r="A24" s="134" t="s">
        <v>321</v>
      </c>
      <c r="B24" s="26" t="s">
        <v>416</v>
      </c>
      <c r="C24" s="26" t="s">
        <v>386</v>
      </c>
      <c r="D24" s="26" t="s">
        <v>387</v>
      </c>
      <c r="E24" s="25" t="s">
        <v>427</v>
      </c>
      <c r="F24" s="26" t="s">
        <v>394</v>
      </c>
      <c r="G24" s="25" t="s">
        <v>86</v>
      </c>
      <c r="H24" s="26" t="s">
        <v>389</v>
      </c>
      <c r="I24" s="26" t="s">
        <v>379</v>
      </c>
      <c r="J24" s="25" t="s">
        <v>428</v>
      </c>
    </row>
    <row r="25" ht="42" customHeight="1" spans="1:10">
      <c r="A25" s="134" t="s">
        <v>321</v>
      </c>
      <c r="B25" s="26" t="s">
        <v>416</v>
      </c>
      <c r="C25" s="26" t="s">
        <v>391</v>
      </c>
      <c r="D25" s="26" t="s">
        <v>392</v>
      </c>
      <c r="E25" s="25" t="s">
        <v>429</v>
      </c>
      <c r="F25" s="26" t="s">
        <v>394</v>
      </c>
      <c r="G25" s="25" t="s">
        <v>425</v>
      </c>
      <c r="H25" s="26" t="s">
        <v>384</v>
      </c>
      <c r="I25" s="26" t="s">
        <v>379</v>
      </c>
      <c r="J25" s="25" t="s">
        <v>430</v>
      </c>
    </row>
    <row r="26" ht="42" customHeight="1" spans="1:10">
      <c r="A26" s="134" t="s">
        <v>297</v>
      </c>
      <c r="B26" s="26" t="s">
        <v>431</v>
      </c>
      <c r="C26" s="26" t="s">
        <v>373</v>
      </c>
      <c r="D26" s="26" t="s">
        <v>374</v>
      </c>
      <c r="E26" s="25" t="s">
        <v>297</v>
      </c>
      <c r="F26" s="26" t="s">
        <v>432</v>
      </c>
      <c r="G26" s="25" t="s">
        <v>91</v>
      </c>
      <c r="H26" s="26" t="s">
        <v>378</v>
      </c>
      <c r="I26" s="26" t="s">
        <v>379</v>
      </c>
      <c r="J26" s="25" t="s">
        <v>433</v>
      </c>
    </row>
    <row r="27" ht="42" customHeight="1" spans="1:10">
      <c r="A27" s="134" t="s">
        <v>297</v>
      </c>
      <c r="B27" s="26" t="s">
        <v>431</v>
      </c>
      <c r="C27" s="26" t="s">
        <v>373</v>
      </c>
      <c r="D27" s="26" t="s">
        <v>403</v>
      </c>
      <c r="E27" s="25" t="s">
        <v>434</v>
      </c>
      <c r="F27" s="26" t="s">
        <v>394</v>
      </c>
      <c r="G27" s="25" t="s">
        <v>395</v>
      </c>
      <c r="H27" s="26" t="s">
        <v>384</v>
      </c>
      <c r="I27" s="26" t="s">
        <v>379</v>
      </c>
      <c r="J27" s="25" t="s">
        <v>435</v>
      </c>
    </row>
    <row r="28" ht="42" customHeight="1" spans="1:10">
      <c r="A28" s="134" t="s">
        <v>297</v>
      </c>
      <c r="B28" s="26" t="s">
        <v>431</v>
      </c>
      <c r="C28" s="26" t="s">
        <v>373</v>
      </c>
      <c r="D28" s="26" t="s">
        <v>403</v>
      </c>
      <c r="E28" s="25" t="s">
        <v>436</v>
      </c>
      <c r="F28" s="26" t="s">
        <v>376</v>
      </c>
      <c r="G28" s="25" t="s">
        <v>383</v>
      </c>
      <c r="H28" s="26" t="s">
        <v>384</v>
      </c>
      <c r="I28" s="26" t="s">
        <v>379</v>
      </c>
      <c r="J28" s="25" t="s">
        <v>437</v>
      </c>
    </row>
    <row r="29" ht="42" customHeight="1" spans="1:10">
      <c r="A29" s="134" t="s">
        <v>297</v>
      </c>
      <c r="B29" s="26" t="s">
        <v>431</v>
      </c>
      <c r="C29" s="26" t="s">
        <v>373</v>
      </c>
      <c r="D29" s="26" t="s">
        <v>381</v>
      </c>
      <c r="E29" s="25" t="s">
        <v>438</v>
      </c>
      <c r="F29" s="26" t="s">
        <v>376</v>
      </c>
      <c r="G29" s="25" t="s">
        <v>377</v>
      </c>
      <c r="H29" s="26" t="s">
        <v>389</v>
      </c>
      <c r="I29" s="26" t="s">
        <v>379</v>
      </c>
      <c r="J29" s="25" t="s">
        <v>439</v>
      </c>
    </row>
    <row r="30" ht="42" customHeight="1" spans="1:10">
      <c r="A30" s="134" t="s">
        <v>297</v>
      </c>
      <c r="B30" s="26" t="s">
        <v>431</v>
      </c>
      <c r="C30" s="26" t="s">
        <v>386</v>
      </c>
      <c r="D30" s="26" t="s">
        <v>387</v>
      </c>
      <c r="E30" s="25" t="s">
        <v>440</v>
      </c>
      <c r="F30" s="26" t="s">
        <v>394</v>
      </c>
      <c r="G30" s="25" t="s">
        <v>91</v>
      </c>
      <c r="H30" s="26" t="s">
        <v>389</v>
      </c>
      <c r="I30" s="26" t="s">
        <v>379</v>
      </c>
      <c r="J30" s="25" t="s">
        <v>441</v>
      </c>
    </row>
    <row r="31" ht="42" customHeight="1" spans="1:10">
      <c r="A31" s="134" t="s">
        <v>297</v>
      </c>
      <c r="B31" s="26" t="s">
        <v>431</v>
      </c>
      <c r="C31" s="26" t="s">
        <v>391</v>
      </c>
      <c r="D31" s="26" t="s">
        <v>392</v>
      </c>
      <c r="E31" s="25" t="s">
        <v>392</v>
      </c>
      <c r="F31" s="26" t="s">
        <v>394</v>
      </c>
      <c r="G31" s="25" t="s">
        <v>395</v>
      </c>
      <c r="H31" s="26" t="s">
        <v>384</v>
      </c>
      <c r="I31" s="26" t="s">
        <v>379</v>
      </c>
      <c r="J31" s="25" t="s">
        <v>442</v>
      </c>
    </row>
    <row r="32" ht="42" customHeight="1" spans="1:10">
      <c r="A32" s="134" t="s">
        <v>297</v>
      </c>
      <c r="B32" s="26" t="s">
        <v>431</v>
      </c>
      <c r="C32" s="26" t="s">
        <v>391</v>
      </c>
      <c r="D32" s="26" t="s">
        <v>392</v>
      </c>
      <c r="E32" s="25" t="s">
        <v>443</v>
      </c>
      <c r="F32" s="26" t="s">
        <v>394</v>
      </c>
      <c r="G32" s="25" t="s">
        <v>395</v>
      </c>
      <c r="H32" s="26" t="s">
        <v>384</v>
      </c>
      <c r="I32" s="26" t="s">
        <v>379</v>
      </c>
      <c r="J32" s="25" t="s">
        <v>444</v>
      </c>
    </row>
    <row r="33" ht="42" customHeight="1" spans="1:10">
      <c r="A33" s="134" t="s">
        <v>297</v>
      </c>
      <c r="B33" s="26" t="s">
        <v>431</v>
      </c>
      <c r="C33" s="26" t="s">
        <v>391</v>
      </c>
      <c r="D33" s="26" t="s">
        <v>392</v>
      </c>
      <c r="E33" s="25" t="s">
        <v>393</v>
      </c>
      <c r="F33" s="26" t="s">
        <v>394</v>
      </c>
      <c r="G33" s="25" t="s">
        <v>395</v>
      </c>
      <c r="H33" s="26" t="s">
        <v>384</v>
      </c>
      <c r="I33" s="26" t="s">
        <v>379</v>
      </c>
      <c r="J33" s="25" t="s">
        <v>445</v>
      </c>
    </row>
    <row r="34" ht="42" customHeight="1" spans="1:10">
      <c r="A34" s="134" t="s">
        <v>299</v>
      </c>
      <c r="B34" s="26" t="s">
        <v>446</v>
      </c>
      <c r="C34" s="26" t="s">
        <v>373</v>
      </c>
      <c r="D34" s="26" t="s">
        <v>374</v>
      </c>
      <c r="E34" s="25" t="s">
        <v>447</v>
      </c>
      <c r="F34" s="26" t="s">
        <v>376</v>
      </c>
      <c r="G34" s="25" t="s">
        <v>448</v>
      </c>
      <c r="H34" s="26" t="s">
        <v>449</v>
      </c>
      <c r="I34" s="26" t="s">
        <v>379</v>
      </c>
      <c r="J34" s="25" t="s">
        <v>450</v>
      </c>
    </row>
    <row r="35" ht="42" customHeight="1" spans="1:10">
      <c r="A35" s="134" t="s">
        <v>299</v>
      </c>
      <c r="B35" s="26" t="s">
        <v>446</v>
      </c>
      <c r="C35" s="26" t="s">
        <v>373</v>
      </c>
      <c r="D35" s="26" t="s">
        <v>381</v>
      </c>
      <c r="E35" s="25" t="s">
        <v>382</v>
      </c>
      <c r="F35" s="26" t="s">
        <v>376</v>
      </c>
      <c r="G35" s="25" t="s">
        <v>383</v>
      </c>
      <c r="H35" s="26" t="s">
        <v>384</v>
      </c>
      <c r="I35" s="26" t="s">
        <v>379</v>
      </c>
      <c r="J35" s="25" t="s">
        <v>451</v>
      </c>
    </row>
    <row r="36" ht="42" customHeight="1" spans="1:10">
      <c r="A36" s="134" t="s">
        <v>299</v>
      </c>
      <c r="B36" s="26" t="s">
        <v>446</v>
      </c>
      <c r="C36" s="26" t="s">
        <v>386</v>
      </c>
      <c r="D36" s="26" t="s">
        <v>421</v>
      </c>
      <c r="E36" s="25" t="s">
        <v>452</v>
      </c>
      <c r="F36" s="26" t="s">
        <v>394</v>
      </c>
      <c r="G36" s="25" t="s">
        <v>395</v>
      </c>
      <c r="H36" s="26" t="s">
        <v>384</v>
      </c>
      <c r="I36" s="26" t="s">
        <v>379</v>
      </c>
      <c r="J36" s="25" t="s">
        <v>453</v>
      </c>
    </row>
    <row r="37" ht="42" customHeight="1" spans="1:10">
      <c r="A37" s="134" t="s">
        <v>299</v>
      </c>
      <c r="B37" s="26" t="s">
        <v>446</v>
      </c>
      <c r="C37" s="26" t="s">
        <v>386</v>
      </c>
      <c r="D37" s="26" t="s">
        <v>387</v>
      </c>
      <c r="E37" s="25" t="s">
        <v>454</v>
      </c>
      <c r="F37" s="26" t="s">
        <v>394</v>
      </c>
      <c r="G37" s="25" t="s">
        <v>91</v>
      </c>
      <c r="H37" s="26" t="s">
        <v>389</v>
      </c>
      <c r="I37" s="26" t="s">
        <v>379</v>
      </c>
      <c r="J37" s="25" t="s">
        <v>455</v>
      </c>
    </row>
    <row r="38" ht="42" customHeight="1" spans="1:10">
      <c r="A38" s="134" t="s">
        <v>299</v>
      </c>
      <c r="B38" s="26" t="s">
        <v>446</v>
      </c>
      <c r="C38" s="26" t="s">
        <v>391</v>
      </c>
      <c r="D38" s="26" t="s">
        <v>392</v>
      </c>
      <c r="E38" s="25" t="s">
        <v>392</v>
      </c>
      <c r="F38" s="26" t="s">
        <v>394</v>
      </c>
      <c r="G38" s="25" t="s">
        <v>456</v>
      </c>
      <c r="H38" s="26" t="s">
        <v>384</v>
      </c>
      <c r="I38" s="26" t="s">
        <v>379</v>
      </c>
      <c r="J38" s="25" t="s">
        <v>457</v>
      </c>
    </row>
    <row r="39" ht="42" customHeight="1" spans="1:10">
      <c r="A39" s="134" t="s">
        <v>299</v>
      </c>
      <c r="B39" s="26" t="s">
        <v>446</v>
      </c>
      <c r="C39" s="26" t="s">
        <v>391</v>
      </c>
      <c r="D39" s="26" t="s">
        <v>392</v>
      </c>
      <c r="E39" s="25" t="s">
        <v>458</v>
      </c>
      <c r="F39" s="26" t="s">
        <v>394</v>
      </c>
      <c r="G39" s="25" t="s">
        <v>456</v>
      </c>
      <c r="H39" s="26" t="s">
        <v>384</v>
      </c>
      <c r="I39" s="26" t="s">
        <v>379</v>
      </c>
      <c r="J39" s="25" t="s">
        <v>459</v>
      </c>
    </row>
    <row r="40" ht="42" customHeight="1" spans="1:10">
      <c r="A40" s="134" t="s">
        <v>340</v>
      </c>
      <c r="B40" s="26" t="s">
        <v>460</v>
      </c>
      <c r="C40" s="26" t="s">
        <v>373</v>
      </c>
      <c r="D40" s="26" t="s">
        <v>374</v>
      </c>
      <c r="E40" s="25" t="s">
        <v>461</v>
      </c>
      <c r="F40" s="26" t="s">
        <v>394</v>
      </c>
      <c r="G40" s="25" t="s">
        <v>462</v>
      </c>
      <c r="H40" s="26" t="s">
        <v>463</v>
      </c>
      <c r="I40" s="26" t="s">
        <v>379</v>
      </c>
      <c r="J40" s="25" t="s">
        <v>464</v>
      </c>
    </row>
    <row r="41" ht="42" customHeight="1" spans="1:10">
      <c r="A41" s="134" t="s">
        <v>340</v>
      </c>
      <c r="B41" s="26" t="s">
        <v>460</v>
      </c>
      <c r="C41" s="26" t="s">
        <v>373</v>
      </c>
      <c r="D41" s="26" t="s">
        <v>403</v>
      </c>
      <c r="E41" s="25" t="s">
        <v>465</v>
      </c>
      <c r="F41" s="26" t="s">
        <v>394</v>
      </c>
      <c r="G41" s="25" t="s">
        <v>395</v>
      </c>
      <c r="H41" s="26" t="s">
        <v>384</v>
      </c>
      <c r="I41" s="26" t="s">
        <v>379</v>
      </c>
      <c r="J41" s="25" t="s">
        <v>466</v>
      </c>
    </row>
    <row r="42" ht="42" customHeight="1" spans="1:10">
      <c r="A42" s="134" t="s">
        <v>340</v>
      </c>
      <c r="B42" s="26" t="s">
        <v>460</v>
      </c>
      <c r="C42" s="26" t="s">
        <v>373</v>
      </c>
      <c r="D42" s="26" t="s">
        <v>381</v>
      </c>
      <c r="E42" s="25" t="s">
        <v>382</v>
      </c>
      <c r="F42" s="26" t="s">
        <v>376</v>
      </c>
      <c r="G42" s="25" t="s">
        <v>383</v>
      </c>
      <c r="H42" s="26" t="s">
        <v>384</v>
      </c>
      <c r="I42" s="26" t="s">
        <v>379</v>
      </c>
      <c r="J42" s="25" t="s">
        <v>467</v>
      </c>
    </row>
    <row r="43" ht="42" customHeight="1" spans="1:10">
      <c r="A43" s="134" t="s">
        <v>340</v>
      </c>
      <c r="B43" s="26" t="s">
        <v>460</v>
      </c>
      <c r="C43" s="26" t="s">
        <v>386</v>
      </c>
      <c r="D43" s="26" t="s">
        <v>421</v>
      </c>
      <c r="E43" s="25" t="s">
        <v>468</v>
      </c>
      <c r="F43" s="26" t="s">
        <v>394</v>
      </c>
      <c r="G43" s="25" t="s">
        <v>456</v>
      </c>
      <c r="H43" s="26" t="s">
        <v>384</v>
      </c>
      <c r="I43" s="26" t="s">
        <v>379</v>
      </c>
      <c r="J43" s="25" t="s">
        <v>469</v>
      </c>
    </row>
    <row r="44" ht="42" customHeight="1" spans="1:10">
      <c r="A44" s="134" t="s">
        <v>340</v>
      </c>
      <c r="B44" s="26" t="s">
        <v>460</v>
      </c>
      <c r="C44" s="26" t="s">
        <v>386</v>
      </c>
      <c r="D44" s="26" t="s">
        <v>387</v>
      </c>
      <c r="E44" s="25" t="s">
        <v>470</v>
      </c>
      <c r="F44" s="26" t="s">
        <v>394</v>
      </c>
      <c r="G44" s="25" t="s">
        <v>91</v>
      </c>
      <c r="H44" s="26" t="s">
        <v>389</v>
      </c>
      <c r="I44" s="26" t="s">
        <v>379</v>
      </c>
      <c r="J44" s="25" t="s">
        <v>471</v>
      </c>
    </row>
    <row r="45" ht="42" customHeight="1" spans="1:10">
      <c r="A45" s="134" t="s">
        <v>340</v>
      </c>
      <c r="B45" s="26" t="s">
        <v>460</v>
      </c>
      <c r="C45" s="26" t="s">
        <v>391</v>
      </c>
      <c r="D45" s="26" t="s">
        <v>392</v>
      </c>
      <c r="E45" s="25" t="s">
        <v>392</v>
      </c>
      <c r="F45" s="26" t="s">
        <v>394</v>
      </c>
      <c r="G45" s="25" t="s">
        <v>456</v>
      </c>
      <c r="H45" s="26" t="s">
        <v>384</v>
      </c>
      <c r="I45" s="26" t="s">
        <v>379</v>
      </c>
      <c r="J45" s="25" t="s">
        <v>472</v>
      </c>
    </row>
    <row r="46" ht="42" customHeight="1" spans="1:10">
      <c r="A46" s="134" t="s">
        <v>340</v>
      </c>
      <c r="B46" s="26" t="s">
        <v>460</v>
      </c>
      <c r="C46" s="26" t="s">
        <v>391</v>
      </c>
      <c r="D46" s="26" t="s">
        <v>392</v>
      </c>
      <c r="E46" s="25" t="s">
        <v>458</v>
      </c>
      <c r="F46" s="26" t="s">
        <v>394</v>
      </c>
      <c r="G46" s="25" t="s">
        <v>456</v>
      </c>
      <c r="H46" s="26" t="s">
        <v>384</v>
      </c>
      <c r="I46" s="26" t="s">
        <v>379</v>
      </c>
      <c r="J46" s="25" t="s">
        <v>473</v>
      </c>
    </row>
    <row r="47" ht="42" customHeight="1" spans="1:10">
      <c r="A47" s="134" t="s">
        <v>301</v>
      </c>
      <c r="B47" s="26" t="s">
        <v>474</v>
      </c>
      <c r="C47" s="26" t="s">
        <v>373</v>
      </c>
      <c r="D47" s="26" t="s">
        <v>374</v>
      </c>
      <c r="E47" s="25" t="s">
        <v>475</v>
      </c>
      <c r="F47" s="26" t="s">
        <v>376</v>
      </c>
      <c r="G47" s="25" t="s">
        <v>476</v>
      </c>
      <c r="H47" s="26" t="s">
        <v>477</v>
      </c>
      <c r="I47" s="26" t="s">
        <v>478</v>
      </c>
      <c r="J47" s="25" t="s">
        <v>479</v>
      </c>
    </row>
    <row r="48" ht="42" customHeight="1" spans="1:10">
      <c r="A48" s="134" t="s">
        <v>301</v>
      </c>
      <c r="B48" s="26" t="s">
        <v>474</v>
      </c>
      <c r="C48" s="26" t="s">
        <v>373</v>
      </c>
      <c r="D48" s="26" t="s">
        <v>403</v>
      </c>
      <c r="E48" s="25" t="s">
        <v>480</v>
      </c>
      <c r="F48" s="26" t="s">
        <v>376</v>
      </c>
      <c r="G48" s="25" t="s">
        <v>456</v>
      </c>
      <c r="H48" s="26" t="s">
        <v>384</v>
      </c>
      <c r="I48" s="26" t="s">
        <v>478</v>
      </c>
      <c r="J48" s="25" t="s">
        <v>480</v>
      </c>
    </row>
    <row r="49" ht="42" customHeight="1" spans="1:10">
      <c r="A49" s="134" t="s">
        <v>301</v>
      </c>
      <c r="B49" s="26" t="s">
        <v>474</v>
      </c>
      <c r="C49" s="26" t="s">
        <v>386</v>
      </c>
      <c r="D49" s="26" t="s">
        <v>421</v>
      </c>
      <c r="E49" s="25" t="s">
        <v>481</v>
      </c>
      <c r="F49" s="26" t="s">
        <v>376</v>
      </c>
      <c r="G49" s="25" t="s">
        <v>456</v>
      </c>
      <c r="H49" s="26" t="s">
        <v>384</v>
      </c>
      <c r="I49" s="26" t="s">
        <v>379</v>
      </c>
      <c r="J49" s="25" t="s">
        <v>481</v>
      </c>
    </row>
    <row r="50" ht="42" customHeight="1" spans="1:10">
      <c r="A50" s="134" t="s">
        <v>301</v>
      </c>
      <c r="B50" s="26" t="s">
        <v>474</v>
      </c>
      <c r="C50" s="26" t="s">
        <v>386</v>
      </c>
      <c r="D50" s="26" t="s">
        <v>387</v>
      </c>
      <c r="E50" s="25" t="s">
        <v>482</v>
      </c>
      <c r="F50" s="26" t="s">
        <v>394</v>
      </c>
      <c r="G50" s="25" t="s">
        <v>483</v>
      </c>
      <c r="H50" s="26" t="s">
        <v>384</v>
      </c>
      <c r="I50" s="26" t="s">
        <v>478</v>
      </c>
      <c r="J50" s="25" t="s">
        <v>484</v>
      </c>
    </row>
    <row r="51" ht="42" customHeight="1" spans="1:10">
      <c r="A51" s="134" t="s">
        <v>301</v>
      </c>
      <c r="B51" s="26" t="s">
        <v>474</v>
      </c>
      <c r="C51" s="26" t="s">
        <v>391</v>
      </c>
      <c r="D51" s="26" t="s">
        <v>392</v>
      </c>
      <c r="E51" s="25" t="s">
        <v>392</v>
      </c>
      <c r="F51" s="26" t="s">
        <v>394</v>
      </c>
      <c r="G51" s="25" t="s">
        <v>456</v>
      </c>
      <c r="H51" s="26" t="s">
        <v>384</v>
      </c>
      <c r="I51" s="26" t="s">
        <v>478</v>
      </c>
      <c r="J51" s="25" t="s">
        <v>485</v>
      </c>
    </row>
    <row r="52" ht="42" customHeight="1" spans="1:10">
      <c r="A52" s="134" t="s">
        <v>325</v>
      </c>
      <c r="B52" s="26" t="s">
        <v>446</v>
      </c>
      <c r="C52" s="26" t="s">
        <v>373</v>
      </c>
      <c r="D52" s="26" t="s">
        <v>374</v>
      </c>
      <c r="E52" s="25" t="s">
        <v>447</v>
      </c>
      <c r="F52" s="26" t="s">
        <v>376</v>
      </c>
      <c r="G52" s="25" t="s">
        <v>448</v>
      </c>
      <c r="H52" s="26" t="s">
        <v>449</v>
      </c>
      <c r="I52" s="26" t="s">
        <v>379</v>
      </c>
      <c r="J52" s="25" t="s">
        <v>450</v>
      </c>
    </row>
    <row r="53" ht="42" customHeight="1" spans="1:10">
      <c r="A53" s="134" t="s">
        <v>325</v>
      </c>
      <c r="B53" s="26" t="s">
        <v>446</v>
      </c>
      <c r="C53" s="26" t="s">
        <v>373</v>
      </c>
      <c r="D53" s="26" t="s">
        <v>381</v>
      </c>
      <c r="E53" s="25" t="s">
        <v>382</v>
      </c>
      <c r="F53" s="26" t="s">
        <v>376</v>
      </c>
      <c r="G53" s="25" t="s">
        <v>383</v>
      </c>
      <c r="H53" s="26" t="s">
        <v>384</v>
      </c>
      <c r="I53" s="26" t="s">
        <v>379</v>
      </c>
      <c r="J53" s="25" t="s">
        <v>451</v>
      </c>
    </row>
    <row r="54" ht="42" customHeight="1" spans="1:10">
      <c r="A54" s="134" t="s">
        <v>325</v>
      </c>
      <c r="B54" s="26" t="s">
        <v>446</v>
      </c>
      <c r="C54" s="26" t="s">
        <v>386</v>
      </c>
      <c r="D54" s="26" t="s">
        <v>421</v>
      </c>
      <c r="E54" s="25" t="s">
        <v>452</v>
      </c>
      <c r="F54" s="26" t="s">
        <v>394</v>
      </c>
      <c r="G54" s="25" t="s">
        <v>395</v>
      </c>
      <c r="H54" s="26" t="s">
        <v>384</v>
      </c>
      <c r="I54" s="26" t="s">
        <v>379</v>
      </c>
      <c r="J54" s="25" t="s">
        <v>453</v>
      </c>
    </row>
    <row r="55" ht="42" customHeight="1" spans="1:10">
      <c r="A55" s="134" t="s">
        <v>325</v>
      </c>
      <c r="B55" s="26" t="s">
        <v>446</v>
      </c>
      <c r="C55" s="26" t="s">
        <v>386</v>
      </c>
      <c r="D55" s="26" t="s">
        <v>387</v>
      </c>
      <c r="E55" s="25" t="s">
        <v>454</v>
      </c>
      <c r="F55" s="26" t="s">
        <v>394</v>
      </c>
      <c r="G55" s="25" t="s">
        <v>91</v>
      </c>
      <c r="H55" s="26" t="s">
        <v>389</v>
      </c>
      <c r="I55" s="26" t="s">
        <v>379</v>
      </c>
      <c r="J55" s="25" t="s">
        <v>455</v>
      </c>
    </row>
    <row r="56" ht="42" customHeight="1" spans="1:10">
      <c r="A56" s="134" t="s">
        <v>325</v>
      </c>
      <c r="B56" s="26" t="s">
        <v>446</v>
      </c>
      <c r="C56" s="26" t="s">
        <v>391</v>
      </c>
      <c r="D56" s="26" t="s">
        <v>392</v>
      </c>
      <c r="E56" s="25" t="s">
        <v>392</v>
      </c>
      <c r="F56" s="26" t="s">
        <v>394</v>
      </c>
      <c r="G56" s="25" t="s">
        <v>456</v>
      </c>
      <c r="H56" s="26" t="s">
        <v>384</v>
      </c>
      <c r="I56" s="26" t="s">
        <v>379</v>
      </c>
      <c r="J56" s="25" t="s">
        <v>457</v>
      </c>
    </row>
    <row r="57" ht="42" customHeight="1" spans="1:10">
      <c r="A57" s="134" t="s">
        <v>325</v>
      </c>
      <c r="B57" s="26" t="s">
        <v>446</v>
      </c>
      <c r="C57" s="26" t="s">
        <v>391</v>
      </c>
      <c r="D57" s="26" t="s">
        <v>392</v>
      </c>
      <c r="E57" s="25" t="s">
        <v>458</v>
      </c>
      <c r="F57" s="26" t="s">
        <v>394</v>
      </c>
      <c r="G57" s="25" t="s">
        <v>456</v>
      </c>
      <c r="H57" s="26" t="s">
        <v>384</v>
      </c>
      <c r="I57" s="26" t="s">
        <v>379</v>
      </c>
      <c r="J57" s="25" t="s">
        <v>459</v>
      </c>
    </row>
    <row r="58" ht="42" customHeight="1" spans="1:10">
      <c r="A58" s="134" t="s">
        <v>347</v>
      </c>
      <c r="B58" s="26" t="s">
        <v>486</v>
      </c>
      <c r="C58" s="26" t="s">
        <v>373</v>
      </c>
      <c r="D58" s="26" t="s">
        <v>374</v>
      </c>
      <c r="E58" s="25" t="s">
        <v>487</v>
      </c>
      <c r="F58" s="26" t="s">
        <v>376</v>
      </c>
      <c r="G58" s="25" t="s">
        <v>94</v>
      </c>
      <c r="H58" s="26" t="s">
        <v>488</v>
      </c>
      <c r="I58" s="26" t="s">
        <v>379</v>
      </c>
      <c r="J58" s="25" t="s">
        <v>489</v>
      </c>
    </row>
    <row r="59" ht="42" customHeight="1" spans="1:10">
      <c r="A59" s="134" t="s">
        <v>347</v>
      </c>
      <c r="B59" s="26" t="s">
        <v>486</v>
      </c>
      <c r="C59" s="26" t="s">
        <v>373</v>
      </c>
      <c r="D59" s="26" t="s">
        <v>403</v>
      </c>
      <c r="E59" s="25" t="s">
        <v>404</v>
      </c>
      <c r="F59" s="26" t="s">
        <v>376</v>
      </c>
      <c r="G59" s="25" t="s">
        <v>383</v>
      </c>
      <c r="H59" s="26" t="s">
        <v>384</v>
      </c>
      <c r="I59" s="26" t="s">
        <v>379</v>
      </c>
      <c r="J59" s="25" t="s">
        <v>490</v>
      </c>
    </row>
    <row r="60" ht="42" customHeight="1" spans="1:10">
      <c r="A60" s="134" t="s">
        <v>347</v>
      </c>
      <c r="B60" s="26" t="s">
        <v>486</v>
      </c>
      <c r="C60" s="26" t="s">
        <v>373</v>
      </c>
      <c r="D60" s="26" t="s">
        <v>403</v>
      </c>
      <c r="E60" s="25" t="s">
        <v>491</v>
      </c>
      <c r="F60" s="26" t="s">
        <v>376</v>
      </c>
      <c r="G60" s="25" t="s">
        <v>383</v>
      </c>
      <c r="H60" s="26" t="s">
        <v>384</v>
      </c>
      <c r="I60" s="26" t="s">
        <v>379</v>
      </c>
      <c r="J60" s="25" t="s">
        <v>492</v>
      </c>
    </row>
    <row r="61" ht="42" customHeight="1" spans="1:10">
      <c r="A61" s="134" t="s">
        <v>347</v>
      </c>
      <c r="B61" s="26" t="s">
        <v>486</v>
      </c>
      <c r="C61" s="26" t="s">
        <v>373</v>
      </c>
      <c r="D61" s="26" t="s">
        <v>381</v>
      </c>
      <c r="E61" s="25" t="s">
        <v>382</v>
      </c>
      <c r="F61" s="26" t="s">
        <v>376</v>
      </c>
      <c r="G61" s="25" t="s">
        <v>383</v>
      </c>
      <c r="H61" s="26" t="s">
        <v>384</v>
      </c>
      <c r="I61" s="26" t="s">
        <v>379</v>
      </c>
      <c r="J61" s="25" t="s">
        <v>493</v>
      </c>
    </row>
    <row r="62" ht="42" customHeight="1" spans="1:10">
      <c r="A62" s="134" t="s">
        <v>347</v>
      </c>
      <c r="B62" s="26" t="s">
        <v>486</v>
      </c>
      <c r="C62" s="26" t="s">
        <v>386</v>
      </c>
      <c r="D62" s="26" t="s">
        <v>387</v>
      </c>
      <c r="E62" s="25" t="s">
        <v>494</v>
      </c>
      <c r="F62" s="26" t="s">
        <v>394</v>
      </c>
      <c r="G62" s="25" t="s">
        <v>86</v>
      </c>
      <c r="H62" s="26" t="s">
        <v>389</v>
      </c>
      <c r="I62" s="26" t="s">
        <v>379</v>
      </c>
      <c r="J62" s="25" t="s">
        <v>495</v>
      </c>
    </row>
    <row r="63" ht="42" customHeight="1" spans="1:10">
      <c r="A63" s="134" t="s">
        <v>347</v>
      </c>
      <c r="B63" s="26" t="s">
        <v>486</v>
      </c>
      <c r="C63" s="26" t="s">
        <v>391</v>
      </c>
      <c r="D63" s="26" t="s">
        <v>392</v>
      </c>
      <c r="E63" s="25" t="s">
        <v>393</v>
      </c>
      <c r="F63" s="26" t="s">
        <v>394</v>
      </c>
      <c r="G63" s="25" t="s">
        <v>395</v>
      </c>
      <c r="H63" s="26" t="s">
        <v>384</v>
      </c>
      <c r="I63" s="26" t="s">
        <v>379</v>
      </c>
      <c r="J63" s="25" t="s">
        <v>496</v>
      </c>
    </row>
    <row r="64" ht="42" customHeight="1" spans="1:10">
      <c r="A64" s="134" t="s">
        <v>347</v>
      </c>
      <c r="B64" s="26" t="s">
        <v>486</v>
      </c>
      <c r="C64" s="26" t="s">
        <v>391</v>
      </c>
      <c r="D64" s="26" t="s">
        <v>392</v>
      </c>
      <c r="E64" s="25" t="s">
        <v>412</v>
      </c>
      <c r="F64" s="26" t="s">
        <v>394</v>
      </c>
      <c r="G64" s="25" t="s">
        <v>395</v>
      </c>
      <c r="H64" s="26" t="s">
        <v>384</v>
      </c>
      <c r="I64" s="26" t="s">
        <v>379</v>
      </c>
      <c r="J64" s="25" t="s">
        <v>497</v>
      </c>
    </row>
    <row r="65" ht="42" customHeight="1" spans="1:10">
      <c r="A65" s="134" t="s">
        <v>347</v>
      </c>
      <c r="B65" s="26" t="s">
        <v>486</v>
      </c>
      <c r="C65" s="26" t="s">
        <v>391</v>
      </c>
      <c r="D65" s="26" t="s">
        <v>392</v>
      </c>
      <c r="E65" s="25" t="s">
        <v>414</v>
      </c>
      <c r="F65" s="26" t="s">
        <v>394</v>
      </c>
      <c r="G65" s="25" t="s">
        <v>395</v>
      </c>
      <c r="H65" s="26" t="s">
        <v>384</v>
      </c>
      <c r="I65" s="26" t="s">
        <v>379</v>
      </c>
      <c r="J65" s="25" t="s">
        <v>498</v>
      </c>
    </row>
    <row r="66" ht="42" customHeight="1" spans="1:10">
      <c r="A66" s="134" t="s">
        <v>359</v>
      </c>
      <c r="B66" s="26" t="s">
        <v>499</v>
      </c>
      <c r="C66" s="26" t="s">
        <v>373</v>
      </c>
      <c r="D66" s="26" t="s">
        <v>374</v>
      </c>
      <c r="E66" s="25" t="s">
        <v>500</v>
      </c>
      <c r="F66" s="26" t="s">
        <v>376</v>
      </c>
      <c r="G66" s="25" t="s">
        <v>86</v>
      </c>
      <c r="H66" s="26" t="s">
        <v>501</v>
      </c>
      <c r="I66" s="26" t="s">
        <v>379</v>
      </c>
      <c r="J66" s="25" t="s">
        <v>502</v>
      </c>
    </row>
    <row r="67" ht="42" customHeight="1" spans="1:10">
      <c r="A67" s="134" t="s">
        <v>359</v>
      </c>
      <c r="B67" s="26" t="s">
        <v>499</v>
      </c>
      <c r="C67" s="26" t="s">
        <v>373</v>
      </c>
      <c r="D67" s="26" t="s">
        <v>403</v>
      </c>
      <c r="E67" s="25" t="s">
        <v>491</v>
      </c>
      <c r="F67" s="26" t="s">
        <v>376</v>
      </c>
      <c r="G67" s="25" t="s">
        <v>503</v>
      </c>
      <c r="H67" s="26" t="s">
        <v>384</v>
      </c>
      <c r="I67" s="26" t="s">
        <v>379</v>
      </c>
      <c r="J67" s="25" t="s">
        <v>492</v>
      </c>
    </row>
    <row r="68" ht="42" customHeight="1" spans="1:10">
      <c r="A68" s="134" t="s">
        <v>359</v>
      </c>
      <c r="B68" s="26" t="s">
        <v>499</v>
      </c>
      <c r="C68" s="26" t="s">
        <v>373</v>
      </c>
      <c r="D68" s="26" t="s">
        <v>403</v>
      </c>
      <c r="E68" s="25" t="s">
        <v>404</v>
      </c>
      <c r="F68" s="26" t="s">
        <v>376</v>
      </c>
      <c r="G68" s="25" t="s">
        <v>503</v>
      </c>
      <c r="H68" s="26" t="s">
        <v>384</v>
      </c>
      <c r="I68" s="26" t="s">
        <v>379</v>
      </c>
      <c r="J68" s="25" t="s">
        <v>490</v>
      </c>
    </row>
    <row r="69" ht="42" customHeight="1" spans="1:10">
      <c r="A69" s="134" t="s">
        <v>359</v>
      </c>
      <c r="B69" s="26" t="s">
        <v>499</v>
      </c>
      <c r="C69" s="26" t="s">
        <v>373</v>
      </c>
      <c r="D69" s="26" t="s">
        <v>381</v>
      </c>
      <c r="E69" s="25" t="s">
        <v>382</v>
      </c>
      <c r="F69" s="26" t="s">
        <v>376</v>
      </c>
      <c r="G69" s="25" t="s">
        <v>383</v>
      </c>
      <c r="H69" s="26" t="s">
        <v>384</v>
      </c>
      <c r="I69" s="26" t="s">
        <v>379</v>
      </c>
      <c r="J69" s="25" t="s">
        <v>493</v>
      </c>
    </row>
    <row r="70" ht="42" customHeight="1" spans="1:10">
      <c r="A70" s="134" t="s">
        <v>359</v>
      </c>
      <c r="B70" s="26" t="s">
        <v>499</v>
      </c>
      <c r="C70" s="26" t="s">
        <v>386</v>
      </c>
      <c r="D70" s="26" t="s">
        <v>387</v>
      </c>
      <c r="E70" s="25" t="s">
        <v>494</v>
      </c>
      <c r="F70" s="26" t="s">
        <v>394</v>
      </c>
      <c r="G70" s="25" t="s">
        <v>86</v>
      </c>
      <c r="H70" s="26" t="s">
        <v>389</v>
      </c>
      <c r="I70" s="26" t="s">
        <v>379</v>
      </c>
      <c r="J70" s="25" t="s">
        <v>495</v>
      </c>
    </row>
    <row r="71" ht="42" customHeight="1" spans="1:10">
      <c r="A71" s="134" t="s">
        <v>359</v>
      </c>
      <c r="B71" s="26" t="s">
        <v>499</v>
      </c>
      <c r="C71" s="26" t="s">
        <v>391</v>
      </c>
      <c r="D71" s="26" t="s">
        <v>392</v>
      </c>
      <c r="E71" s="25" t="s">
        <v>393</v>
      </c>
      <c r="F71" s="26" t="s">
        <v>394</v>
      </c>
      <c r="G71" s="25" t="s">
        <v>395</v>
      </c>
      <c r="H71" s="26" t="s">
        <v>384</v>
      </c>
      <c r="I71" s="26" t="s">
        <v>379</v>
      </c>
      <c r="J71" s="25" t="s">
        <v>496</v>
      </c>
    </row>
    <row r="72" ht="42" customHeight="1" spans="1:10">
      <c r="A72" s="134" t="s">
        <v>343</v>
      </c>
      <c r="B72" s="26" t="s">
        <v>504</v>
      </c>
      <c r="C72" s="26" t="s">
        <v>373</v>
      </c>
      <c r="D72" s="26" t="s">
        <v>374</v>
      </c>
      <c r="E72" s="25" t="s">
        <v>487</v>
      </c>
      <c r="F72" s="26" t="s">
        <v>376</v>
      </c>
      <c r="G72" s="25" t="s">
        <v>83</v>
      </c>
      <c r="H72" s="26" t="s">
        <v>488</v>
      </c>
      <c r="I72" s="26" t="s">
        <v>379</v>
      </c>
      <c r="J72" s="25" t="s">
        <v>505</v>
      </c>
    </row>
    <row r="73" ht="42" customHeight="1" spans="1:10">
      <c r="A73" s="134" t="s">
        <v>343</v>
      </c>
      <c r="B73" s="26" t="s">
        <v>504</v>
      </c>
      <c r="C73" s="26" t="s">
        <v>373</v>
      </c>
      <c r="D73" s="26" t="s">
        <v>403</v>
      </c>
      <c r="E73" s="25" t="s">
        <v>404</v>
      </c>
      <c r="F73" s="26" t="s">
        <v>376</v>
      </c>
      <c r="G73" s="25" t="s">
        <v>383</v>
      </c>
      <c r="H73" s="26" t="s">
        <v>384</v>
      </c>
      <c r="I73" s="26" t="s">
        <v>379</v>
      </c>
      <c r="J73" s="25" t="s">
        <v>506</v>
      </c>
    </row>
    <row r="74" ht="42" customHeight="1" spans="1:10">
      <c r="A74" s="134" t="s">
        <v>343</v>
      </c>
      <c r="B74" s="26" t="s">
        <v>504</v>
      </c>
      <c r="C74" s="26" t="s">
        <v>373</v>
      </c>
      <c r="D74" s="26" t="s">
        <v>403</v>
      </c>
      <c r="E74" s="25" t="s">
        <v>491</v>
      </c>
      <c r="F74" s="26" t="s">
        <v>376</v>
      </c>
      <c r="G74" s="25" t="s">
        <v>383</v>
      </c>
      <c r="H74" s="26" t="s">
        <v>384</v>
      </c>
      <c r="I74" s="26" t="s">
        <v>379</v>
      </c>
      <c r="J74" s="25" t="s">
        <v>507</v>
      </c>
    </row>
    <row r="75" ht="42" customHeight="1" spans="1:10">
      <c r="A75" s="134" t="s">
        <v>343</v>
      </c>
      <c r="B75" s="26" t="s">
        <v>504</v>
      </c>
      <c r="C75" s="26" t="s">
        <v>373</v>
      </c>
      <c r="D75" s="26" t="s">
        <v>381</v>
      </c>
      <c r="E75" s="25" t="s">
        <v>382</v>
      </c>
      <c r="F75" s="26" t="s">
        <v>376</v>
      </c>
      <c r="G75" s="25" t="s">
        <v>383</v>
      </c>
      <c r="H75" s="26" t="s">
        <v>384</v>
      </c>
      <c r="I75" s="26" t="s">
        <v>379</v>
      </c>
      <c r="J75" s="25" t="s">
        <v>508</v>
      </c>
    </row>
    <row r="76" ht="42" customHeight="1" spans="1:10">
      <c r="A76" s="134" t="s">
        <v>343</v>
      </c>
      <c r="B76" s="26" t="s">
        <v>504</v>
      </c>
      <c r="C76" s="26" t="s">
        <v>386</v>
      </c>
      <c r="D76" s="26" t="s">
        <v>387</v>
      </c>
      <c r="E76" s="25" t="s">
        <v>494</v>
      </c>
      <c r="F76" s="26" t="s">
        <v>394</v>
      </c>
      <c r="G76" s="25" t="s">
        <v>86</v>
      </c>
      <c r="H76" s="26" t="s">
        <v>389</v>
      </c>
      <c r="I76" s="26" t="s">
        <v>379</v>
      </c>
      <c r="J76" s="25" t="s">
        <v>509</v>
      </c>
    </row>
    <row r="77" ht="42" customHeight="1" spans="1:10">
      <c r="A77" s="134" t="s">
        <v>343</v>
      </c>
      <c r="B77" s="26" t="s">
        <v>504</v>
      </c>
      <c r="C77" s="26" t="s">
        <v>391</v>
      </c>
      <c r="D77" s="26" t="s">
        <v>392</v>
      </c>
      <c r="E77" s="25" t="s">
        <v>393</v>
      </c>
      <c r="F77" s="26" t="s">
        <v>394</v>
      </c>
      <c r="G77" s="25" t="s">
        <v>395</v>
      </c>
      <c r="H77" s="26" t="s">
        <v>384</v>
      </c>
      <c r="I77" s="26" t="s">
        <v>379</v>
      </c>
      <c r="J77" s="25" t="s">
        <v>510</v>
      </c>
    </row>
    <row r="78" ht="42" customHeight="1" spans="1:10">
      <c r="A78" s="134" t="s">
        <v>343</v>
      </c>
      <c r="B78" s="26" t="s">
        <v>504</v>
      </c>
      <c r="C78" s="26" t="s">
        <v>391</v>
      </c>
      <c r="D78" s="26" t="s">
        <v>392</v>
      </c>
      <c r="E78" s="25" t="s">
        <v>412</v>
      </c>
      <c r="F78" s="26" t="s">
        <v>394</v>
      </c>
      <c r="G78" s="25" t="s">
        <v>395</v>
      </c>
      <c r="H78" s="26" t="s">
        <v>384</v>
      </c>
      <c r="I78" s="26" t="s">
        <v>379</v>
      </c>
      <c r="J78" s="25" t="s">
        <v>511</v>
      </c>
    </row>
    <row r="79" ht="42" customHeight="1" spans="1:10">
      <c r="A79" s="134" t="s">
        <v>343</v>
      </c>
      <c r="B79" s="26" t="s">
        <v>504</v>
      </c>
      <c r="C79" s="26" t="s">
        <v>391</v>
      </c>
      <c r="D79" s="26" t="s">
        <v>392</v>
      </c>
      <c r="E79" s="25" t="s">
        <v>414</v>
      </c>
      <c r="F79" s="26" t="s">
        <v>394</v>
      </c>
      <c r="G79" s="25" t="s">
        <v>395</v>
      </c>
      <c r="H79" s="26" t="s">
        <v>384</v>
      </c>
      <c r="I79" s="26" t="s">
        <v>379</v>
      </c>
      <c r="J79" s="25" t="s">
        <v>512</v>
      </c>
    </row>
    <row r="80" ht="42" customHeight="1" spans="1:10">
      <c r="A80" s="134" t="s">
        <v>323</v>
      </c>
      <c r="B80" s="26" t="s">
        <v>499</v>
      </c>
      <c r="C80" s="26" t="s">
        <v>373</v>
      </c>
      <c r="D80" s="26" t="s">
        <v>403</v>
      </c>
      <c r="E80" s="25" t="s">
        <v>513</v>
      </c>
      <c r="F80" s="26" t="s">
        <v>376</v>
      </c>
      <c r="G80" s="25" t="s">
        <v>483</v>
      </c>
      <c r="H80" s="26" t="s">
        <v>384</v>
      </c>
      <c r="I80" s="26" t="s">
        <v>379</v>
      </c>
      <c r="J80" s="25" t="s">
        <v>514</v>
      </c>
    </row>
    <row r="81" ht="42" customHeight="1" spans="1:10">
      <c r="A81" s="134" t="s">
        <v>323</v>
      </c>
      <c r="B81" s="26" t="s">
        <v>499</v>
      </c>
      <c r="C81" s="26" t="s">
        <v>373</v>
      </c>
      <c r="D81" s="26" t="s">
        <v>381</v>
      </c>
      <c r="E81" s="25" t="s">
        <v>515</v>
      </c>
      <c r="F81" s="26" t="s">
        <v>376</v>
      </c>
      <c r="G81" s="25" t="s">
        <v>82</v>
      </c>
      <c r="H81" s="26" t="s">
        <v>389</v>
      </c>
      <c r="I81" s="26" t="s">
        <v>379</v>
      </c>
      <c r="J81" s="25" t="s">
        <v>516</v>
      </c>
    </row>
    <row r="82" ht="42" customHeight="1" spans="1:10">
      <c r="A82" s="134" t="s">
        <v>323</v>
      </c>
      <c r="B82" s="26" t="s">
        <v>499</v>
      </c>
      <c r="C82" s="26" t="s">
        <v>386</v>
      </c>
      <c r="D82" s="26" t="s">
        <v>387</v>
      </c>
      <c r="E82" s="25" t="s">
        <v>517</v>
      </c>
      <c r="F82" s="26" t="s">
        <v>376</v>
      </c>
      <c r="G82" s="25" t="s">
        <v>518</v>
      </c>
      <c r="H82" s="26" t="s">
        <v>389</v>
      </c>
      <c r="I82" s="26" t="s">
        <v>478</v>
      </c>
      <c r="J82" s="25" t="s">
        <v>519</v>
      </c>
    </row>
    <row r="83" ht="42" customHeight="1" spans="1:10">
      <c r="A83" s="134" t="s">
        <v>323</v>
      </c>
      <c r="B83" s="26" t="s">
        <v>499</v>
      </c>
      <c r="C83" s="26" t="s">
        <v>391</v>
      </c>
      <c r="D83" s="26" t="s">
        <v>392</v>
      </c>
      <c r="E83" s="25" t="s">
        <v>520</v>
      </c>
      <c r="F83" s="26" t="s">
        <v>394</v>
      </c>
      <c r="G83" s="25" t="s">
        <v>456</v>
      </c>
      <c r="H83" s="26" t="s">
        <v>384</v>
      </c>
      <c r="I83" s="26" t="s">
        <v>379</v>
      </c>
      <c r="J83" s="25" t="s">
        <v>521</v>
      </c>
    </row>
    <row r="84" ht="42" customHeight="1" spans="1:10">
      <c r="A84" s="134" t="s">
        <v>323</v>
      </c>
      <c r="B84" s="26" t="s">
        <v>499</v>
      </c>
      <c r="C84" s="26" t="s">
        <v>391</v>
      </c>
      <c r="D84" s="26" t="s">
        <v>392</v>
      </c>
      <c r="E84" s="25" t="s">
        <v>458</v>
      </c>
      <c r="F84" s="26" t="s">
        <v>394</v>
      </c>
      <c r="G84" s="25" t="s">
        <v>522</v>
      </c>
      <c r="H84" s="26" t="s">
        <v>384</v>
      </c>
      <c r="I84" s="26" t="s">
        <v>379</v>
      </c>
      <c r="J84" s="25" t="s">
        <v>519</v>
      </c>
    </row>
    <row r="85" ht="42" customHeight="1" spans="1:10">
      <c r="A85" s="134" t="s">
        <v>327</v>
      </c>
      <c r="B85" s="26" t="s">
        <v>523</v>
      </c>
      <c r="C85" s="26" t="s">
        <v>373</v>
      </c>
      <c r="D85" s="26" t="s">
        <v>403</v>
      </c>
      <c r="E85" s="25" t="s">
        <v>524</v>
      </c>
      <c r="F85" s="26" t="s">
        <v>376</v>
      </c>
      <c r="G85" s="25" t="s">
        <v>383</v>
      </c>
      <c r="H85" s="26" t="s">
        <v>384</v>
      </c>
      <c r="I85" s="26" t="s">
        <v>379</v>
      </c>
      <c r="J85" s="25" t="s">
        <v>525</v>
      </c>
    </row>
    <row r="86" ht="42" customHeight="1" spans="1:10">
      <c r="A86" s="134" t="s">
        <v>327</v>
      </c>
      <c r="B86" s="26" t="s">
        <v>523</v>
      </c>
      <c r="C86" s="26" t="s">
        <v>386</v>
      </c>
      <c r="D86" s="26" t="s">
        <v>421</v>
      </c>
      <c r="E86" s="25" t="s">
        <v>421</v>
      </c>
      <c r="F86" s="26" t="s">
        <v>394</v>
      </c>
      <c r="G86" s="25" t="s">
        <v>425</v>
      </c>
      <c r="H86" s="26" t="s">
        <v>384</v>
      </c>
      <c r="I86" s="26" t="s">
        <v>379</v>
      </c>
      <c r="J86" s="25" t="s">
        <v>526</v>
      </c>
    </row>
    <row r="87" ht="42" customHeight="1" spans="1:10">
      <c r="A87" s="134" t="s">
        <v>327</v>
      </c>
      <c r="B87" s="26" t="s">
        <v>523</v>
      </c>
      <c r="C87" s="26" t="s">
        <v>386</v>
      </c>
      <c r="D87" s="26" t="s">
        <v>387</v>
      </c>
      <c r="E87" s="25" t="s">
        <v>527</v>
      </c>
      <c r="F87" s="26" t="s">
        <v>376</v>
      </c>
      <c r="G87" s="25" t="s">
        <v>528</v>
      </c>
      <c r="H87" s="26" t="s">
        <v>389</v>
      </c>
      <c r="I87" s="26" t="s">
        <v>379</v>
      </c>
      <c r="J87" s="25" t="s">
        <v>526</v>
      </c>
    </row>
    <row r="88" ht="42" customHeight="1" spans="1:10">
      <c r="A88" s="134" t="s">
        <v>327</v>
      </c>
      <c r="B88" s="26" t="s">
        <v>523</v>
      </c>
      <c r="C88" s="26" t="s">
        <v>391</v>
      </c>
      <c r="D88" s="26" t="s">
        <v>392</v>
      </c>
      <c r="E88" s="25" t="s">
        <v>414</v>
      </c>
      <c r="F88" s="26" t="s">
        <v>376</v>
      </c>
      <c r="G88" s="25" t="s">
        <v>529</v>
      </c>
      <c r="H88" s="26" t="s">
        <v>530</v>
      </c>
      <c r="I88" s="26" t="s">
        <v>478</v>
      </c>
      <c r="J88" s="25" t="s">
        <v>525</v>
      </c>
    </row>
    <row r="89" ht="42" customHeight="1" spans="1:10">
      <c r="A89" s="134" t="s">
        <v>317</v>
      </c>
      <c r="B89" s="26" t="s">
        <v>531</v>
      </c>
      <c r="C89" s="26" t="s">
        <v>373</v>
      </c>
      <c r="D89" s="26" t="s">
        <v>374</v>
      </c>
      <c r="E89" s="25" t="s">
        <v>532</v>
      </c>
      <c r="F89" s="26" t="s">
        <v>376</v>
      </c>
      <c r="G89" s="25" t="s">
        <v>533</v>
      </c>
      <c r="H89" s="26" t="s">
        <v>534</v>
      </c>
      <c r="I89" s="26" t="s">
        <v>379</v>
      </c>
      <c r="J89" s="25" t="s">
        <v>535</v>
      </c>
    </row>
    <row r="90" ht="42" customHeight="1" spans="1:10">
      <c r="A90" s="134" t="s">
        <v>317</v>
      </c>
      <c r="B90" s="26" t="s">
        <v>531</v>
      </c>
      <c r="C90" s="26" t="s">
        <v>373</v>
      </c>
      <c r="D90" s="26" t="s">
        <v>403</v>
      </c>
      <c r="E90" s="25" t="s">
        <v>536</v>
      </c>
      <c r="F90" s="26" t="s">
        <v>394</v>
      </c>
      <c r="G90" s="25" t="s">
        <v>425</v>
      </c>
      <c r="H90" s="26" t="s">
        <v>384</v>
      </c>
      <c r="I90" s="26" t="s">
        <v>379</v>
      </c>
      <c r="J90" s="25" t="s">
        <v>537</v>
      </c>
    </row>
    <row r="91" ht="42" customHeight="1" spans="1:10">
      <c r="A91" s="134" t="s">
        <v>317</v>
      </c>
      <c r="B91" s="26" t="s">
        <v>531</v>
      </c>
      <c r="C91" s="26" t="s">
        <v>373</v>
      </c>
      <c r="D91" s="26" t="s">
        <v>403</v>
      </c>
      <c r="E91" s="25" t="s">
        <v>538</v>
      </c>
      <c r="F91" s="26" t="s">
        <v>394</v>
      </c>
      <c r="G91" s="25" t="s">
        <v>425</v>
      </c>
      <c r="H91" s="26" t="s">
        <v>384</v>
      </c>
      <c r="I91" s="26" t="s">
        <v>379</v>
      </c>
      <c r="J91" s="25" t="s">
        <v>539</v>
      </c>
    </row>
    <row r="92" ht="42" customHeight="1" spans="1:10">
      <c r="A92" s="134" t="s">
        <v>317</v>
      </c>
      <c r="B92" s="26" t="s">
        <v>531</v>
      </c>
      <c r="C92" s="26" t="s">
        <v>373</v>
      </c>
      <c r="D92" s="26" t="s">
        <v>381</v>
      </c>
      <c r="E92" s="25" t="s">
        <v>382</v>
      </c>
      <c r="F92" s="26" t="s">
        <v>376</v>
      </c>
      <c r="G92" s="25" t="s">
        <v>383</v>
      </c>
      <c r="H92" s="26" t="s">
        <v>384</v>
      </c>
      <c r="I92" s="26" t="s">
        <v>379</v>
      </c>
      <c r="J92" s="25" t="s">
        <v>540</v>
      </c>
    </row>
    <row r="93" ht="42" customHeight="1" spans="1:10">
      <c r="A93" s="134" t="s">
        <v>317</v>
      </c>
      <c r="B93" s="26" t="s">
        <v>531</v>
      </c>
      <c r="C93" s="26" t="s">
        <v>386</v>
      </c>
      <c r="D93" s="26" t="s">
        <v>421</v>
      </c>
      <c r="E93" s="25" t="s">
        <v>541</v>
      </c>
      <c r="F93" s="26" t="s">
        <v>394</v>
      </c>
      <c r="G93" s="25" t="s">
        <v>395</v>
      </c>
      <c r="H93" s="26" t="s">
        <v>384</v>
      </c>
      <c r="I93" s="26" t="s">
        <v>379</v>
      </c>
      <c r="J93" s="25" t="s">
        <v>542</v>
      </c>
    </row>
    <row r="94" ht="42" customHeight="1" spans="1:10">
      <c r="A94" s="134" t="s">
        <v>317</v>
      </c>
      <c r="B94" s="26" t="s">
        <v>531</v>
      </c>
      <c r="C94" s="26" t="s">
        <v>391</v>
      </c>
      <c r="D94" s="26" t="s">
        <v>392</v>
      </c>
      <c r="E94" s="25" t="s">
        <v>392</v>
      </c>
      <c r="F94" s="26" t="s">
        <v>394</v>
      </c>
      <c r="G94" s="25" t="s">
        <v>395</v>
      </c>
      <c r="H94" s="26" t="s">
        <v>384</v>
      </c>
      <c r="I94" s="26" t="s">
        <v>379</v>
      </c>
      <c r="J94" s="25" t="s">
        <v>543</v>
      </c>
    </row>
    <row r="95" ht="42" customHeight="1" spans="1:10">
      <c r="A95" s="134" t="s">
        <v>317</v>
      </c>
      <c r="B95" s="26" t="s">
        <v>531</v>
      </c>
      <c r="C95" s="26" t="s">
        <v>391</v>
      </c>
      <c r="D95" s="26" t="s">
        <v>392</v>
      </c>
      <c r="E95" s="25" t="s">
        <v>397</v>
      </c>
      <c r="F95" s="26" t="s">
        <v>394</v>
      </c>
      <c r="G95" s="25" t="s">
        <v>395</v>
      </c>
      <c r="H95" s="26" t="s">
        <v>384</v>
      </c>
      <c r="I95" s="26" t="s">
        <v>379</v>
      </c>
      <c r="J95" s="25" t="s">
        <v>544</v>
      </c>
    </row>
  </sheetData>
  <mergeCells count="30">
    <mergeCell ref="A2:J2"/>
    <mergeCell ref="A3:H3"/>
    <mergeCell ref="A7:A11"/>
    <mergeCell ref="A12:A19"/>
    <mergeCell ref="A20:A25"/>
    <mergeCell ref="A26:A33"/>
    <mergeCell ref="A34:A39"/>
    <mergeCell ref="A40:A46"/>
    <mergeCell ref="A47:A51"/>
    <mergeCell ref="A52:A57"/>
    <mergeCell ref="A58:A65"/>
    <mergeCell ref="A66:A71"/>
    <mergeCell ref="A72:A79"/>
    <mergeCell ref="A80:A84"/>
    <mergeCell ref="A85:A88"/>
    <mergeCell ref="A89:A95"/>
    <mergeCell ref="B7:B11"/>
    <mergeCell ref="B12:B19"/>
    <mergeCell ref="B20:B25"/>
    <mergeCell ref="B26:B33"/>
    <mergeCell ref="B34:B39"/>
    <mergeCell ref="B40:B46"/>
    <mergeCell ref="B47:B51"/>
    <mergeCell ref="B52:B57"/>
    <mergeCell ref="B58:B65"/>
    <mergeCell ref="B66:B71"/>
    <mergeCell ref="B72:B79"/>
    <mergeCell ref="B80:B84"/>
    <mergeCell ref="B85:B88"/>
    <mergeCell ref="B89:B9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财务科</cp:lastModifiedBy>
  <dcterms:created xsi:type="dcterms:W3CDTF">2026-03-25T08:50:00Z</dcterms:created>
  <dcterms:modified xsi:type="dcterms:W3CDTF">2026-03-27T03:01:21Z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