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<sst xmlns="http://schemas.openxmlformats.org/spreadsheetml/2006/main" count="4044" uniqueCount="912">
  <si>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</si>
  <si>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</si>
  <si>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</si>
  <si>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</si>
  <si>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</si>
  <si>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</si>
  <si>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</si>
  <si>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</si>
  <si>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</si>
  <si>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</si>
  <si>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</si>
  <si>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</si>
  <si>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</si>
  <si>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</si>
  <si>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</si>
  <si>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</si>
  <si>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</si>
  <si>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</si>
  <si>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</si>
  <si>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</si>
  <si>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</si>
  <si>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</si>
  <si>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</si>
  <si>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</si>
  <si>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</si>
  <si>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</si>
  <si>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</si>
  <si>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</si>
  <si>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</si>
  <si>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</si>
  <si>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</si>
  <si>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</si>
  <si>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</si>
  <si>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</si>
  <si>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</si>
  <si>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</si>
  <si>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</si>
  <si>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</si>
  <si>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</si>
  <si>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</si>
  <si>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</si>
  <si>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</si>
  <si>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</si>
  <si>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</si>
  <si>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</si>
  <si>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</si>
  <si>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</si>
  <si>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</si>
  <si>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</si>
  <si>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</si>
  <si>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</si>
  <si>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</si>
  <si>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</si>
  <si>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</si>
  <si>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</si>
  <si>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</si>
  <si>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</si>
  <si>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</si>
  <si>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</si>
  <si>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</si>
  <si>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</si>
  <si>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</si>
  <si>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</si>
  <si>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</si>
  <si>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</si>
  <si>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</si>
  <si>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</si>
  <si>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</si>
  <si>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</si>
  <si>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120001</t>
  </si>
  <si>
    <t>昆明市官渡区住房和城乡建设局</t>
  </si>
  <si>
    <t xml:space="preserve">昆明市官渡区住房和城乡建设局
</t>
  </si>
  <si>
    <t>8,971,935.30</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</si>
  <si>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</si>
  <si>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</si>
  <si>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</si>
  <si>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</si>
  <si>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</si>
  <si>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</si>
  <si>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</si>
  <si>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</si>
  <si>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</si>
  <si>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</si>
  <si>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</si>
  <si>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</si>
  <si>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</si>
  <si>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</si>
  <si>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</si>
  <si>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</si>
  <si>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</si>
  <si>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</si>
  <si>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</si>
  <si>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</si>
  <si>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</si>
  <si>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</si>
  <si>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</si>
  <si>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</si>
  <si>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</si>
  <si>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</si>
  <si>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</si>
  <si>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</si>
  <si>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</si>
  <si>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</si>
  <si>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</si>
  <si>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</si>
  <si>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</si>
  <si>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</si>
  <si>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</si>
  <si>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</si>
  <si>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</si>
  <si>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</si>
  <si>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</si>
  <si>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</si>
  <si>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</si>
  <si>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</si>
  <si>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</si>
  <si>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</si>
  <si>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</si>
  <si>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</si>
  <si>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</si>
  <si>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</si>
  <si>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211</t>
  </si>
  <si>
    <t>节能环保支出</t>
  </si>
  <si>
    <t>21103</t>
  </si>
  <si>
    <t>污染防治</t>
  </si>
  <si>
    <t>2110302</t>
  </si>
  <si>
    <t>水体</t>
  </si>
  <si>
    <t>212</t>
  </si>
  <si>
    <t>城乡社区支出</t>
  </si>
  <si>
    <t>21201</t>
  </si>
  <si>
    <t>城乡社区管理事务</t>
  </si>
  <si>
    <t>2120101</t>
  </si>
  <si>
    <t>行政运行</t>
  </si>
  <si>
    <t>2120102</t>
  </si>
  <si>
    <t>一般行政管理事务</t>
  </si>
  <si>
    <t>21203</t>
  </si>
  <si>
    <t>城乡社区公共设施</t>
  </si>
  <si>
    <t>2120399</t>
  </si>
  <si>
    <t>其他城乡社区公共设施支出</t>
  </si>
  <si>
    <t>214</t>
  </si>
  <si>
    <t>交通运输支出</t>
  </si>
  <si>
    <t>21401</t>
  </si>
  <si>
    <t>公路水路运输</t>
  </si>
  <si>
    <t>2140104</t>
  </si>
  <si>
    <t>公路建设</t>
  </si>
  <si>
    <t>221</t>
  </si>
  <si>
    <t>住房保障支出</t>
  </si>
  <si>
    <t>22101</t>
  </si>
  <si>
    <t>保障性安居工程支出</t>
  </si>
  <si>
    <t>2210108</t>
  </si>
  <si>
    <t>老旧小区改造</t>
  </si>
  <si>
    <t>22102</t>
  </si>
  <si>
    <t>住房改革支出</t>
  </si>
  <si>
    <t>2210201</t>
  </si>
  <si>
    <t>住房公积金</t>
  </si>
  <si>
    <t>22103</t>
  </si>
  <si>
    <t>城乡社区住宅</t>
  </si>
  <si>
    <t>2210399</t>
  </si>
  <si>
    <t>其他城乡社区住宅支出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</si>
  <si>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</si>
  <si>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</si>
  <si>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</si>
  <si>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</si>
  <si>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</si>
  <si>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</si>
  <si>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</si>
  <si>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</si>
  <si>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</si>
  <si>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</si>
  <si>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</si>
  <si>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</si>
  <si>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</si>
  <si>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</si>
  <si>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</si>
  <si>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</si>
  <si>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</si>
  <si>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</si>
  <si>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</si>
  <si>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</si>
  <si>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</si>
  <si>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</si>
  <si>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</si>
  <si>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</si>
  <si>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</si>
  <si>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</si>
  <si>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</si>
  <si>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</si>
  <si>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</si>
  <si>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</si>
  <si>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</si>
  <si>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</si>
  <si>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</si>
  <si>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</si>
  <si>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</si>
  <si>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</si>
  <si>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</si>
  <si>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</si>
  <si>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21298</t>
  </si>
  <si>
    <t>超长期特别国债安排的支出</t>
  </si>
  <si>
    <t>2129801</t>
  </si>
  <si>
    <t>2210111</t>
  </si>
  <si>
    <t>配租型住房保障</t>
  </si>
  <si>
    <t>2210113</t>
  </si>
  <si>
    <t>城中村改造</t>
  </si>
  <si>
    <t>22198</t>
  </si>
  <si>
    <t>2219899</t>
  </si>
  <si>
    <t>其他住房保障支出</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</si>
  <si>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</si>
  <si>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</si>
  <si>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</si>
  <si>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</si>
  <si>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</si>
  <si>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</si>
  <si>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</si>
  <si>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</si>
  <si>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</si>
  <si>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</si>
  <si>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</si>
  <si>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</si>
  <si>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</si>
  <si>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</si>
  <si>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</si>
  <si>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</si>
  <si>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</si>
  <si>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</si>
  <si>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</si>
  <si>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</si>
  <si>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</si>
  <si>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</si>
  <si>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</si>
  <si>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</si>
  <si>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</si>
  <si>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</si>
  <si>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</si>
  <si>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530111210000000003436</t>
  </si>
  <si>
    <t>行政人员工资支出</t>
  </si>
  <si>
    <t>30101</t>
  </si>
  <si>
    <t>基本工资</t>
  </si>
  <si>
    <t>30102</t>
  </si>
  <si>
    <t>津贴补贴</t>
  </si>
  <si>
    <t>30103</t>
  </si>
  <si>
    <t>奖金</t>
  </si>
  <si>
    <t>530111210000000003437</t>
  </si>
  <si>
    <t>事业人员工资支出</t>
  </si>
  <si>
    <t>30107</t>
  </si>
  <si>
    <t>绩效工资</t>
  </si>
  <si>
    <t>530111210000000003438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</si>
  <si>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</si>
  <si>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</si>
  <si>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</si>
  <si>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</si>
  <si>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</si>
  <si>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</si>
  <si>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</si>
  <si>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</si>
  <si>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</si>
  <si>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</si>
  <si>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</si>
  <si>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530111210000000003439</t>
  </si>
  <si>
    <t>30113</t>
  </si>
  <si>
    <t>530111210000000003442</t>
  </si>
  <si>
    <t>公车购置及运维费</t>
  </si>
  <si>
    <t>30231</t>
  </si>
  <si>
    <t>公务用车运行维护费</t>
  </si>
  <si>
    <t>530111210000000003443</t>
  </si>
  <si>
    <t>公务交通补贴</t>
  </si>
  <si>
    <t>30239</t>
  </si>
  <si>
    <t>其他交通费用</t>
  </si>
  <si>
    <t>530111210000000003444</t>
  </si>
  <si>
    <t>工会经费</t>
  </si>
  <si>
    <t>30228</t>
  </si>
  <si>
    <t>530111210000000003445</t>
  </si>
  <si>
    <t>一般公用支出</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</si>
  <si>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</si>
  <si>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</si>
  <si>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</si>
  <si>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</si>
  <si>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</si>
  <si>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</si>
  <si>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</si>
  <si>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</si>
  <si>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</si>
  <si>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</si>
  <si>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</si>
  <si>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</si>
  <si>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</si>
  <si>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</si>
  <si>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</si>
  <si>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</si>
  <si>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</si>
  <si>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</si>
  <si>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530111231100001495685</t>
  </si>
  <si>
    <t>离退休人员支出</t>
  </si>
  <si>
    <t>30305</t>
  </si>
  <si>
    <t>生活补助</t>
  </si>
  <si>
    <t>530111231100001495695</t>
  </si>
  <si>
    <t>行政人员绩效奖励</t>
  </si>
  <si>
    <t>530111231100001495696</t>
  </si>
  <si>
    <t>事业人员绩效奖励</t>
  </si>
  <si>
    <t>530111241100002106598</t>
  </si>
  <si>
    <t>离退休干部走访慰问经费</t>
  </si>
  <si>
    <t>530111241100002292739</t>
  </si>
  <si>
    <t>其他财政供养人员工资支出</t>
  </si>
  <si>
    <t>30199</t>
  </si>
  <si>
    <t>其他工资福利支出</t>
  </si>
  <si>
    <t>530111251100003871882</t>
  </si>
  <si>
    <t>行政人员公共交通专项经费</t>
  </si>
  <si>
    <t>530111251100003871892</t>
  </si>
  <si>
    <t>事业人员公共交通专项经费</t>
  </si>
  <si>
    <t>预算05-1表</t>
  </si>
  <si>
    <t>项目分类</t>
  </si>
  <si>
    <t>项目单位</t>
  </si>
  <si>
    <t>经济科目编码</t>
  </si>
  <si>
    <t>经济科目名称</t>
  </si>
  <si>
    <t>本年拨款</t>
  </si>
  <si>
    <t>其中：本次下达</t>
  </si>
  <si>
    <t>专项业务类</t>
  </si>
  <si>
    <t>530111221100000597303</t>
  </si>
  <si>
    <t>消防设计审查和消防验收工作专项经费</t>
  </si>
  <si>
    <t>530111221100001218525</t>
  </si>
  <si>
    <t>官渡区房地产领域维稳工作专项经费</t>
  </si>
  <si>
    <t>530111231100001814329</t>
  </si>
  <si>
    <t>福兴小区（20套直管公房）临时安置过渡费（福兴小区）资金</t>
  </si>
  <si>
    <t>530111231100002108420</t>
  </si>
  <si>
    <t>官渡区2019年城镇老旧小区提升改造项目资金</t>
  </si>
  <si>
    <t>30905</t>
  </si>
  <si>
    <t>基础设施建设</t>
  </si>
  <si>
    <t>530111241100002126250</t>
  </si>
  <si>
    <t>房管所食堂运行专项经费</t>
  </si>
  <si>
    <t>530111241100002322911</t>
  </si>
  <si>
    <t>官渡区自然灾害综合风险房屋建筑和市政设施承灾调查及地震灾害普查项目经费</t>
  </si>
  <si>
    <t>530111241100002322957</t>
  </si>
  <si>
    <t>官渡区自建房安全专项整治购买服务经费</t>
  </si>
  <si>
    <t>530111241100002710228</t>
  </si>
  <si>
    <t>2021年昆明市官渡区城镇老旧小区提升改造项目资金</t>
  </si>
  <si>
    <t>530111241100002714487</t>
  </si>
  <si>
    <t>人民东路等七条道路市容环境提升改造工程项目经费</t>
  </si>
  <si>
    <t>530111241100003029890</t>
  </si>
  <si>
    <t>2024年城镇保障性安居工程省级补助（老旧小区改造）资金</t>
  </si>
  <si>
    <t>530111241100003049002</t>
  </si>
  <si>
    <t>2024年中央财政城镇保障性安居工程老旧小区改造（第二批）资金</t>
  </si>
  <si>
    <t>530111241100003293280</t>
  </si>
  <si>
    <t>官渡区城市雨污分流改造提升工程效果评估工作专项经费</t>
  </si>
  <si>
    <t>530111251100003705009</t>
  </si>
  <si>
    <t>收支专用账户上缴利息专项资金</t>
  </si>
  <si>
    <t>530111251100003752099</t>
  </si>
  <si>
    <t>昆明市官渡6号路等13条新建道路政府和社会资本合作（PPP）项目资金</t>
  </si>
  <si>
    <t>530111251100003974256</t>
  </si>
  <si>
    <t>官渡区昌宏路南段（广福路至环湖东路）市容环境提升改造工程（2019年至2020年）项目经费</t>
  </si>
  <si>
    <t>530111251100003974650</t>
  </si>
  <si>
    <t>官渡区35条道路提升改造项目第一标段</t>
  </si>
  <si>
    <t>530111251100003974694</t>
  </si>
  <si>
    <t>官渡区35条道路提升改造项目第二标段</t>
  </si>
  <si>
    <t>530111251100003974776</t>
  </si>
  <si>
    <t>官渡49号（金源大道）市政道路新建工程</t>
  </si>
  <si>
    <t>530111251100004106246</t>
  </si>
  <si>
    <t>螺蛳湾国际商贸城片区市政道路提升改造项目资金</t>
  </si>
  <si>
    <t>530111251100004113571</t>
  </si>
  <si>
    <t>官渡五甲塘片区291号路（昌宏路52号路段）建设项目（49号路52号路段）项目经费</t>
  </si>
  <si>
    <t>530111251100004119389</t>
  </si>
  <si>
    <t>2025年中央财政城镇保障性安居工程老旧小区改造项目资金</t>
  </si>
  <si>
    <t>530111251100004119414</t>
  </si>
  <si>
    <t>2025年中央财政城镇保障性安居工程租赁补贴项目资金</t>
  </si>
  <si>
    <t>530111251100004300206</t>
  </si>
  <si>
    <t>2025年昆明市官渡西南片区排水管网建设项目前期工作经费</t>
  </si>
  <si>
    <t>530111251100004300224</t>
  </si>
  <si>
    <t>2025年昆明市官渡会展片区排水管网一期建设项目前期工作经费</t>
  </si>
  <si>
    <t>530111251100004419277</t>
  </si>
  <si>
    <t>昆明市官渡区巫家坝片区春城路以南区域排水防涝设施建设项目（二期）资金</t>
  </si>
  <si>
    <t>530111251100004483300</t>
  </si>
  <si>
    <t>云南省2025年超长期特别国债资金支持住宅老旧电梯更新项目资金</t>
  </si>
  <si>
    <t>30906</t>
  </si>
  <si>
    <t>大型修缮</t>
  </si>
  <si>
    <t>530111251100004537795</t>
  </si>
  <si>
    <t>2023年官渡区新建商品住房购房契税补贴资金专项经费</t>
  </si>
  <si>
    <t>530111251100004544050</t>
  </si>
  <si>
    <t>云南省2025年第三批超长期特别国债资金支持住宅老旧电梯更新项目资金</t>
  </si>
  <si>
    <t>530111251100004544059</t>
  </si>
  <si>
    <t>云南省2025年第二批超长期特别国债资金支持住宅老旧电梯更新项目资金</t>
  </si>
  <si>
    <t>530111251100004660643</t>
  </si>
  <si>
    <t>昆明市官渡区双桥村城中村综合改造工程项目资金</t>
  </si>
  <si>
    <t>530111251100004660799</t>
  </si>
  <si>
    <t>昆明市官渡古镇片区城中村综合改造项目资金</t>
  </si>
  <si>
    <t>530111251100004660804</t>
  </si>
  <si>
    <t>昆明市官渡区文化生态新城五甲塘分区城中村改造配套基础设施项目资金</t>
  </si>
  <si>
    <t>530111261100005048997</t>
  </si>
  <si>
    <t>2020至2024年市政道路批而未供土地勘测定界服务费用项目资金</t>
  </si>
  <si>
    <t>530111261100005052030</t>
  </si>
  <si>
    <t>官渡区开展司法追缴住宅专项维修资金项目专项法律服务项目经费</t>
  </si>
  <si>
    <t>530111261100005052079</t>
  </si>
  <si>
    <t>官渡区开展官渡区住宅专项维修资金追缴项目测算及使用专项审计项目经费</t>
  </si>
  <si>
    <t>530111261100005055407</t>
  </si>
  <si>
    <t>泵站运行管理经费</t>
  </si>
  <si>
    <t>530111261100005058043</t>
  </si>
  <si>
    <t>官渡区市政道路设施应急施工项目经费</t>
  </si>
  <si>
    <t>530111261100005058147</t>
  </si>
  <si>
    <t>资质审批专家评审经费</t>
  </si>
  <si>
    <t>530111261100005059659</t>
  </si>
  <si>
    <t>官渡区地下排水管网排查服务采购（4个标段）项目经费</t>
  </si>
  <si>
    <t>530111261100005059672</t>
  </si>
  <si>
    <t>官渡381号路全过程造价咨询费等12个项目二类经费</t>
  </si>
  <si>
    <t>530111261100005276965</t>
  </si>
  <si>
    <t>昆明市官渡区2022年老旧小区提升改造项目区级配套资金</t>
  </si>
  <si>
    <t>530111261100005277008</t>
  </si>
  <si>
    <t>昆明市官渡区2023年老旧小区提升改造项目区级配套资金</t>
  </si>
  <si>
    <t>530111261100005277109</t>
  </si>
  <si>
    <t>昆明市官渡区2022年主城区二环内雨污分流改造工程区级配套资金</t>
  </si>
  <si>
    <t>530111261100005277224</t>
  </si>
  <si>
    <t>昆明市官渡区2023年主城关上片区雨污分流改造工程区级配套资金</t>
  </si>
  <si>
    <t>530111261100005282489</t>
  </si>
  <si>
    <t>官渡文化生态新城公建配套及市政道路项目官渡437号路项目经费</t>
  </si>
  <si>
    <t>530111261100005282506</t>
  </si>
  <si>
    <t>省委统战部室外场地提升改造施工项目经费</t>
  </si>
  <si>
    <t>530111261100005282729</t>
  </si>
  <si>
    <t>古渡口路海贝中英文小学人行天桥新建工程项目经费</t>
  </si>
  <si>
    <t>530111261100005282763</t>
  </si>
  <si>
    <t>春城时光花园红线范围内配套设施提升改造项目经费</t>
  </si>
  <si>
    <t>530111261100005285146</t>
  </si>
  <si>
    <t>昆明市官渡区2021年老旧小区提升改造（维稳）项目资金</t>
  </si>
  <si>
    <t>530111261100005371892</t>
  </si>
  <si>
    <t>官渡区巫家坝片区路网项目建设资金</t>
  </si>
  <si>
    <t>民生类</t>
  </si>
  <si>
    <t>530111231100001781596</t>
  </si>
  <si>
    <t>A24（1）地块昆明市官渡区住房和城乡建设局（24套直管公房）回迁安置过渡费（菊花里11号）资金</t>
  </si>
  <si>
    <t>530111231100001781687</t>
  </si>
  <si>
    <t>A13（1,2）C1地块官渡区住房和城乡建设局（8套直管公房）临时安置过渡费（五里多菜园子8号）资金</t>
  </si>
  <si>
    <t>事业发展类</t>
  </si>
  <si>
    <t>530111200000000000087</t>
  </si>
  <si>
    <t>业务专项经费</t>
  </si>
  <si>
    <t>530111200000000000831</t>
  </si>
  <si>
    <t>直管公房零星修缮维修工程专项经费</t>
  </si>
  <si>
    <t>530111200000000001104</t>
  </si>
  <si>
    <t>肉联厂道口看收费用及设备维修专项经费</t>
  </si>
  <si>
    <t>530111200000000001107</t>
  </si>
  <si>
    <t>房屋产权专项经费</t>
  </si>
  <si>
    <t>530111210000000005342</t>
  </si>
  <si>
    <t>昆明市十里铺路南端道路（船槽）建设工程专项经费</t>
  </si>
  <si>
    <t>530111241100002672488</t>
  </si>
  <si>
    <t>官渡区雨污分流市政主干建设项目资金</t>
  </si>
  <si>
    <t>预算05-2表</t>
  </si>
  <si>
    <t>项目年度绩效目标</t>
  </si>
  <si>
    <t>一级指标</t>
  </si>
  <si>
    <t>二级指标</t>
  </si>
  <si>
    <t>三级指标</t>
  </si>
  <si>
    <t>指标性质</t>
  </si>
  <si>
    <t>指标值</t>
  </si>
  <si>
    <t>度量单位</t>
  </si>
  <si>
    <t>指标属性</t>
  </si>
  <si>
    <t>指标内容</t>
  </si>
  <si>
    <t>2023年主城关上片区雨污分流改造工程区级配套资金</t>
  </si>
  <si>
    <t>产出指标</t>
  </si>
  <si>
    <t>时效指标</t>
  </si>
  <si>
    <t>按时兑付率</t>
  </si>
  <si>
    <t>=</t>
  </si>
  <si>
    <t>100</t>
  </si>
  <si>
    <t>%</t>
  </si>
  <si>
    <t>定性指标</t>
  </si>
  <si>
    <t>效益指标</t>
  </si>
  <si>
    <t>社会效益</t>
  </si>
  <si>
    <t>提高片区排涝能力，降低洪涝风险</t>
  </si>
  <si>
    <t>减少甚至消除降雨时雨污混合水和初雨对城市内河的污染</t>
  </si>
  <si>
    <t>满意度指标</t>
  </si>
  <si>
    <t>服务对象满意度</t>
  </si>
  <si>
    <t>人民群众满意度</t>
  </si>
  <si>
    <t>&gt;=</t>
  </si>
  <si>
    <t>80</t>
  </si>
  <si>
    <t>春节前维稳项目</t>
  </si>
  <si>
    <t>按时发放农民工工资，保障农民工权益，保障社会稳定</t>
  </si>
  <si>
    <t>群众满意度</t>
  </si>
  <si>
    <t>按照市住建局关于印发《昆明城区雨污分流改造提升工程实施效果评价实施细则》的通知及区政府相关工作要求，牵头对官渡区雨污分流改造工程开展工程实施效果评估，按时形成评价报告及项目清单，补充完善官渡区辖区内排水管网。</t>
  </si>
  <si>
    <t>数量指标</t>
  </si>
  <si>
    <t>评价报告完成份数</t>
  </si>
  <si>
    <t>1份</t>
  </si>
  <si>
    <t>份</t>
  </si>
  <si>
    <t>定量指标</t>
  </si>
  <si>
    <t>按要求出具合格评价报告1份，含基础报告+数据附表</t>
  </si>
  <si>
    <t>质量指标</t>
  </si>
  <si>
    <t>评估报告通过专家评审并上报区政府</t>
  </si>
  <si>
    <t>评估报告完成完成及时率</t>
  </si>
  <si>
    <t>报告中项目清单采纳运用率</t>
  </si>
  <si>
    <t>公众满意度</t>
  </si>
  <si>
    <t>90</t>
  </si>
  <si>
    <t>评价报告完成情况满意度</t>
  </si>
  <si>
    <t>主管部门/项目单位满意度</t>
  </si>
  <si>
    <t>确保房管所工作人员的用餐问题得以解决。</t>
  </si>
  <si>
    <t>就餐人数</t>
  </si>
  <si>
    <t>人</t>
  </si>
  <si>
    <t>考核就餐人数是否符合在职人数。</t>
  </si>
  <si>
    <t>就餐人员就餐标准</t>
  </si>
  <si>
    <t>260</t>
  </si>
  <si>
    <t>元/人*月</t>
  </si>
  <si>
    <t>考核就餐人员就餐标准</t>
  </si>
  <si>
    <t>食堂验收合格率</t>
  </si>
  <si>
    <t>考核食堂菜品验收合格率</t>
  </si>
  <si>
    <t>保障房管所、产权处职工就餐</t>
  </si>
  <si>
    <t>可持续影响</t>
  </si>
  <si>
    <t>确保食堂正常运行</t>
  </si>
  <si>
    <t>职工满意度</t>
  </si>
  <si>
    <t>保障A24-1地块昆明市官渡区住房和城乡建设局（24套直管公房）回迁安置过渡费（菊花里11号）正常发放。</t>
  </si>
  <si>
    <t>及时发放被拆迁公房住户过渡费</t>
  </si>
  <si>
    <t>每月按时发放</t>
  </si>
  <si>
    <t>每月按时发放被拆迁公房住户过渡费</t>
  </si>
  <si>
    <t>保障被拆迁公房住户的权益</t>
  </si>
  <si>
    <t>保持稳定</t>
  </si>
  <si>
    <t>公房住户满意度</t>
  </si>
  <si>
    <t>节前维稳项目</t>
  </si>
  <si>
    <t>支付各项目服务费用。</t>
  </si>
  <si>
    <t>支付拖欠服务费</t>
  </si>
  <si>
    <t>131.51</t>
  </si>
  <si>
    <t>万元</t>
  </si>
  <si>
    <t>成果验收合格率</t>
  </si>
  <si>
    <t>支付完成及时率</t>
  </si>
  <si>
    <t>维护官渡区营商环境</t>
  </si>
  <si>
    <t>完成</t>
  </si>
  <si>
    <t xml:space="preserve">群众满意度 </t>
  </si>
  <si>
    <t>兑付2023年官渡区新建商品住房购房
契税补贴资金</t>
  </si>
  <si>
    <t>按时按量拨付购房契税补贴</t>
  </si>
  <si>
    <t>保证区域内政策实施</t>
  </si>
  <si>
    <t>涉及人员满意度</t>
  </si>
  <si>
    <t>根据云南省住房和城乡建设厅 云南省财政厅 云南省审计厅《关于进一步加强和规范城镇小区 》（云建房（2015) 189 号）、昆明市住房和城乡建设局 《关于加强住宅专项维修资金监管工作的通知》（昆建通〔2018〕381 号）、昆明市住房和城乡建设局 《关于进一步加强住宅专项维修资金专项审计发现问题整改工作的通知》（昆建通[2020]225号）、昆明市住房和城乡建设局、昆明市财政局《关于转发云南省住房和城乡建设厅、 云南省财政厅开展全省住宅专项维修资金审计清理和整改工作的通知》（昆建通〔2022〕209号）　等规定，需对15个中央审计署审计整改项目进行整改，完成销号，按照省、市相关部门的指导，该项工作采取了行政非诉方式进行追缴，达到完成整改销号的目的。</t>
  </si>
  <si>
    <t>完成开发商代收维修资金未移交项目</t>
  </si>
  <si>
    <t>16</t>
  </si>
  <si>
    <t>个</t>
  </si>
  <si>
    <t>涉及项目完成行政非诉程序</t>
  </si>
  <si>
    <t>任务完成及时率</t>
  </si>
  <si>
    <t>经济效益</t>
  </si>
  <si>
    <t>完成行政非诉程序，取得强制执行裁定书</t>
  </si>
  <si>
    <t>年</t>
  </si>
  <si>
    <t>完成行政非诉程序，取得强制执行裁定书，追回代收维修资金，保障业主权益</t>
  </si>
  <si>
    <t>涉及项目业主满意度</t>
  </si>
  <si>
    <t>工作人员满意度</t>
  </si>
  <si>
    <t>成本指标</t>
  </si>
  <si>
    <t>经济成本指标</t>
  </si>
  <si>
    <t>实际成本使用情况</t>
  </si>
  <si>
    <t>&lt;=</t>
  </si>
  <si>
    <t>18</t>
  </si>
  <si>
    <t>2026年1-4季度总共完成二手房交易备案数8900套，商品房交易备案数10000套，房屋租赁备案100套，同时确保档案保管。其中：1季度完成总量百分之25%（二手房交易备案2225套、商品房交易备案2500套、房屋租赁备案数25套），2季度完成总量百分之25%（二手房交易备案2225套、商品房交易备案2500套、房屋租赁备案数25套），3季度完成总量百分之25%（二手房交易备案2225套、商品房交易备案2500套、房屋租赁备案数25套），4季度完成总量百分之25%（二手房交易备案2225套、商品房交易备案2500套、房屋租赁备案数25套）。</t>
  </si>
  <si>
    <t>二手房交易备案数</t>
  </si>
  <si>
    <t>8900</t>
  </si>
  <si>
    <t>套</t>
  </si>
  <si>
    <t>考核二手房交易备案数是否达到8900套的预期目标</t>
  </si>
  <si>
    <t>商品房交易备案数</t>
  </si>
  <si>
    <t>10000</t>
  </si>
  <si>
    <t>考核商品房交易备案数是否达到10000套的预期目标</t>
  </si>
  <si>
    <t>房屋租赁备案数</t>
  </si>
  <si>
    <t>考核房屋租赁备案数是否达到100套的预期目标</t>
  </si>
  <si>
    <t>档案保管完整性</t>
  </si>
  <si>
    <t>考核市民办理的相关二手房、商品房交易备案数据是否保管完整。</t>
  </si>
  <si>
    <t>考核项目是否及时完成，任务完成及时率=（计划完成时间-实际完成时间）/计划完成时间*100%</t>
  </si>
  <si>
    <t>房屋交易税收提升性</t>
  </si>
  <si>
    <t>考核通过相关二手房、商品房交易，对本地区房屋交易税收较往年的提升情况。</t>
  </si>
  <si>
    <t>服务素质提高率</t>
  </si>
  <si>
    <t>考核通过项目实施，服务素质提高率。服务素质提高率=（今年服务素质综合分-去年服务素质综合分）/去年服务素质综合分*100%</t>
  </si>
  <si>
    <t>办理备案市民满意度</t>
  </si>
  <si>
    <t>考察通过项目实施，办理备案市民满意度是否达到预期目标90%或以上。</t>
  </si>
  <si>
    <t>普通市民满意度</t>
  </si>
  <si>
    <t>考察通过项目实施， 普通市民满意度是否达到预期目标90%或以上。</t>
  </si>
  <si>
    <t>考察通过项目实施， 工作人员满意度是否达到预期目标90%或以上。</t>
  </si>
  <si>
    <t>为做好我区地下排水管网的排查工作，查清全区排水管网存在的雨污混接等问题，为解决我区排水问题奠定坚实基础。</t>
  </si>
  <si>
    <t>排查市政排水管网</t>
  </si>
  <si>
    <t>1259公里</t>
  </si>
  <si>
    <t>公里</t>
  </si>
  <si>
    <t>庭院小区</t>
  </si>
  <si>
    <t>1800公里</t>
  </si>
  <si>
    <t>数据录入规范率（录入GIS系统）</t>
  </si>
  <si>
    <t>时效 指标	整体工作完成及时率</t>
  </si>
  <si>
    <t>时效
指标	整体工作完成及时率</t>
  </si>
  <si>
    <t>雨污混流整改支撑成效</t>
  </si>
  <si>
    <t>完成支付率</t>
  </si>
  <si>
    <t>保障社会稳定</t>
  </si>
  <si>
    <t>75</t>
  </si>
  <si>
    <t>官渡4、409、241、392、393、390号路烂尾项目整改收尾工作</t>
  </si>
  <si>
    <t>工程完工率</t>
  </si>
  <si>
    <t>验收合格率</t>
  </si>
  <si>
    <t>综合使用率</t>
  </si>
  <si>
    <t>85</t>
  </si>
  <si>
    <t>受益对象满意度</t>
  </si>
  <si>
    <t>春节维稳项目</t>
  </si>
  <si>
    <t>根据2020-2024年区政府批而未供处置目标和任务，按照各年度《批而未供土地处置工作方案》和区政府批而未供专题会议要求我局完成市政道路批而未供土地划拨5431.69亩，产生勘测定界服务费用678.89万元，已拨付服务费181万元，2024年和2025年未进行过服务费拨付，资金缺口497.89万元，本次申请20万元。</t>
  </si>
  <si>
    <t>20</t>
  </si>
  <si>
    <t>消除批而未供用地状态</t>
  </si>
  <si>
    <t>支付办公费、法律服务费及维修耗材。</t>
  </si>
  <si>
    <t>工作目标完成数</t>
  </si>
  <si>
    <t>项</t>
  </si>
  <si>
    <t>考核项目实施，工作目标完成数是否达到5项</t>
  </si>
  <si>
    <t>任务完成合格率</t>
  </si>
  <si>
    <t>考核年度工作任务是否全部合格完成。</t>
  </si>
  <si>
    <t>保障各项业务工作正常开展情况</t>
  </si>
  <si>
    <t>考核项目实施后，保障各项业务工作正在开展情况是否达100%</t>
  </si>
  <si>
    <t>可持续保障影响力</t>
  </si>
  <si>
    <t>考核通过项目实施是否能够持续保证部门年度工作任务完成 。</t>
  </si>
  <si>
    <t>95</t>
  </si>
  <si>
    <t>考核项目实施后，工作人员对项目总体满意度是否达到预期目标</t>
  </si>
  <si>
    <t>社会群众满意度</t>
  </si>
  <si>
    <t>考核项目实施后，社会群众对项目总体满意度是否达到预期目标</t>
  </si>
  <si>
    <t>办理相关业务市民满意度</t>
  </si>
  <si>
    <t>考核项目实施后，办理相关业务市民对项目总体满意度是否达到预期目标</t>
  </si>
  <si>
    <t>2022年主城区二环内雨污分流改造工程区级配套资金</t>
  </si>
  <si>
    <t>按时支付率</t>
  </si>
  <si>
    <t>质量合格率</t>
  </si>
  <si>
    <t>考核道路质量合格</t>
  </si>
  <si>
    <t>用于工人工资比例</t>
  </si>
  <si>
    <t>考核资金使用情况</t>
  </si>
  <si>
    <t>道路周边群众满意度</t>
  </si>
  <si>
    <t>70</t>
  </si>
  <si>
    <t>考核道路周边群众满意度</t>
  </si>
  <si>
    <t>按照委托运营管理协议相关工作要求，认真做好西亮塘、十里铺及昌宏路南段泵站的运行管理工作，做好日常运行管理维护，根据水位情况进行积极应对处理，保证泵站防汛功能正常运转。</t>
  </si>
  <si>
    <t>泵站运维管理、防汛排涝及应急抢修处置等各项工作</t>
  </si>
  <si>
    <t>泵站设施运行维护完成率</t>
  </si>
  <si>
    <t>泵站设施运行维护完成及时率</t>
  </si>
  <si>
    <t>泵站的正常使用情况</t>
  </si>
  <si>
    <t>保证我局管养泵站设施正常使用</t>
  </si>
  <si>
    <t>高效完成各项运行维护工作</t>
  </si>
  <si>
    <t>根据批复估算及有关评估资料，现已实施的4条道路预估总投资为32142.94万元。4条道路现已初验合格，工程建设完成率达100%；工程施工质量合格率达100%。</t>
  </si>
  <si>
    <t>工程质量合格率</t>
  </si>
  <si>
    <t>考核工程质量合格率</t>
  </si>
  <si>
    <t>工程完工时效性</t>
  </si>
  <si>
    <t>1年</t>
  </si>
  <si>
    <t>考核工程完工的时效性</t>
  </si>
  <si>
    <t>完善道路交通功能，增强城市道路交通综合承载力，有效解决城市交通的通行压力，提升道路景观品质，为构建社会和谐起到积极作用。</t>
  </si>
  <si>
    <t>正增长</t>
  </si>
  <si>
    <t>居民满意度</t>
  </si>
  <si>
    <t>考核周边居民、驾驶员对市政道路建设满意度</t>
  </si>
  <si>
    <t>渡区昌宏路南段（广福路至环湖东路）市容环境提升改造工程（2019年至2020年）道路全长4451.773米，道路等级为主干道，双向八车道（含辅道），现状红线宽60米；工程内容包括对昌宏路南段现状主辅道破损沥青面层进行铣刨翻修，不合理公交站、绿化带及隔离带调整，公交站台提升改造，更换破损人行道板、路缘石、缆车石、井盖、雨水篦子、桥面石材栏杆等道路附属设施。开工日期为 2020年6月5日，完工日期 2021年11月8日。</t>
  </si>
  <si>
    <t>新建1座雨水泵站</t>
  </si>
  <si>
    <t>1座</t>
  </si>
  <si>
    <t>座</t>
  </si>
  <si>
    <t>提升改造完成情况</t>
  </si>
  <si>
    <t>任务完成时效性</t>
  </si>
  <si>
    <t>考核工程完成时效性</t>
  </si>
  <si>
    <t>提升改造后道路安全性提升</t>
  </si>
  <si>
    <t>生态效益</t>
  </si>
  <si>
    <t>改造完成后提升道路平整性及淹积水</t>
  </si>
  <si>
    <t>项目辖区内群众满意度</t>
  </si>
  <si>
    <t>600万元</t>
  </si>
  <si>
    <t>一季度：完成全区房屋建筑和市政设施承灾体外业调查、内业质检及区级核查工作；
二季度：提交区级数据至市级、按照市级核查要求完成市级核查、整改工作后提交省级部门审核；
三季度：按照上级要求依次完成省级及部级核查、整改工作；</t>
  </si>
  <si>
    <t>全区房屋建筑调查完成率</t>
  </si>
  <si>
    <t>考核通过项目实施，调查系统内房屋建筑调查是否全部完成</t>
  </si>
  <si>
    <t>全区市政设施调查率</t>
  </si>
  <si>
    <t>考核通过项目实施，调查系统内市政设施调查是否全部完成</t>
  </si>
  <si>
    <t>利用调查数据编制官渡区地震灾害风险评估与区划报告</t>
  </si>
  <si>
    <t>考核是否编制出具官渡区地震灾害风险评估与区划报告</t>
  </si>
  <si>
    <t>房屋建筑抽样核查合格率</t>
  </si>
  <si>
    <t>考核按照质检核查标准使调查数据完整性、规范性、一致性符合要求，抽样核查合格率是否达到90%以上</t>
  </si>
  <si>
    <t>市政设施抽样核查合格率</t>
  </si>
  <si>
    <t>考核项目是否按照上级文件要求在2022年完成数据调查</t>
  </si>
  <si>
    <t>利用调查数据为区普查办开展全区自然灾害综合风险普查评估与区划报告提供依据</t>
  </si>
  <si>
    <t>考察项目调查数据是否为区普查办开展全区自然灾害综合风险普查评估与区划报告提供依据</t>
  </si>
  <si>
    <t>考核调查、质检对象满意度</t>
  </si>
  <si>
    <t>官渡区关上街道福德片区城中村改造征地拆迁指挥部拨付的临时安置过渡费。</t>
  </si>
  <si>
    <t>确保2024年住户安置过渡费及时发放</t>
  </si>
  <si>
    <t>确保2025年住户安置过渡费及时发放</t>
  </si>
  <si>
    <t>保障被拆迁住户的住房过渡费</t>
  </si>
  <si>
    <t>被拆迁住户满意度</t>
  </si>
  <si>
    <t>完成49号路-52号路段建设工作</t>
  </si>
  <si>
    <t>新建雨水管道</t>
  </si>
  <si>
    <t>3766</t>
  </si>
  <si>
    <t>米</t>
  </si>
  <si>
    <t>考核新建雨水管道</t>
  </si>
  <si>
    <t>新建路沿石</t>
  </si>
  <si>
    <t>1580米</t>
  </si>
  <si>
    <t>考核新建路沿石</t>
  </si>
  <si>
    <t>新建透水砖</t>
  </si>
  <si>
    <t>6778.8平方米</t>
  </si>
  <si>
    <t>平方米</t>
  </si>
  <si>
    <t>考核新建透水砖</t>
  </si>
  <si>
    <t>新建绿化</t>
  </si>
  <si>
    <t>11298平方米</t>
  </si>
  <si>
    <t>考核新建绿化</t>
  </si>
  <si>
    <t>雨水管网达标</t>
  </si>
  <si>
    <t>5年</t>
  </si>
  <si>
    <t>考核雨水管网达标</t>
  </si>
  <si>
    <t>道路人行道透水铺装率</t>
  </si>
  <si>
    <t>考核道路人行道透水铺装率</t>
  </si>
  <si>
    <t>年径流总量控制率</t>
  </si>
  <si>
    <t>83.3</t>
  </si>
  <si>
    <t>考核年径流总量控制率</t>
  </si>
  <si>
    <t>计划实施情况</t>
  </si>
  <si>
    <t>制定合理年度施工计划，并按计划实施完成</t>
  </si>
  <si>
    <t>考核施工计划及执行情况</t>
  </si>
  <si>
    <t>资金筹集情况</t>
  </si>
  <si>
    <t>地方按方案筹集资金，充分带动社会资金参与</t>
  </si>
  <si>
    <t>考核资金筹集情况</t>
  </si>
  <si>
    <t>资金使用情况</t>
  </si>
  <si>
    <t>中央资金合规使用，有力支撑项目建设</t>
  </si>
  <si>
    <t>投融资机制执行情况</t>
  </si>
  <si>
    <t>严格执行投融资机制</t>
  </si>
  <si>
    <t>考核投融资机制执行情况</t>
  </si>
  <si>
    <t>整体景观质量水平</t>
  </si>
  <si>
    <t>改善和提高项目的整体景观质量</t>
  </si>
  <si>
    <t>考核整体景观质量水平</t>
  </si>
  <si>
    <t>防洪排涝能力</t>
  </si>
  <si>
    <t>缓解片区内排水管网系统压力，提升片区防洪排涝能力</t>
  </si>
  <si>
    <t>考核防洪排涝能力</t>
  </si>
  <si>
    <t>净化空气能力</t>
  </si>
  <si>
    <t>净化空气、美化环境、释放氧气</t>
  </si>
  <si>
    <t>考核净化空气能力</t>
  </si>
  <si>
    <t xml:space="preserve">为了保障该道口安全及日常设备维护，现恳请区住建局同意与中国铁路昆明局集团有限公司昆明工务段签订昆明市官渡区金马路肉联厂道口委托管养合同并支付合同金额。
1.道口24小时不间断单岗1班制轮班看守人工费全年100800.00元。
2.道口设备周期性检查、维护（含人工费、材料费）全年32000.00元。
3.道口看守发生的水电费全年7200.00元。
4.道口全部费用税率按9%计算，税额12600.00元。
5.费用价税合计：152600.00元。
</t>
  </si>
  <si>
    <t>专职委员、联络员配置覆盖全区</t>
  </si>
  <si>
    <t>考核 专职委员、联络员配置覆盖全区情况是否达到预期目标</t>
  </si>
  <si>
    <t>安全维护活动开展次数</t>
  </si>
  <si>
    <t>次/年</t>
  </si>
  <si>
    <t>考核安全维护活动开展次数是否达到预期目标</t>
  </si>
  <si>
    <t>开展专职委员培训次数</t>
  </si>
  <si>
    <t>考核开展专职委员培训次数是否达到预期目标</t>
  </si>
  <si>
    <t>每年至少举办活动次数</t>
  </si>
  <si>
    <t>考核各协会每年至少举办活动次数是否达到预期目标</t>
  </si>
  <si>
    <t>设备完好情况</t>
  </si>
  <si>
    <t>考核通过项目实施，设备完好情况是否达到100%。</t>
  </si>
  <si>
    <t>道口看守、道口日常管理及安全性</t>
  </si>
  <si>
    <t>道口看守、道口日常管理及安全性是否达到95%</t>
  </si>
  <si>
    <t>保障全年道口设备正常运行率</t>
  </si>
  <si>
    <t>考核通过项目实施，是否能够保证道口全年设备正常运行。</t>
  </si>
  <si>
    <t>考察通过项目实施，项目区域群众对项目综合满意度是否达到预期目标</t>
  </si>
  <si>
    <t>考察通过项目实施，普通市民对项目综合满意度是否达到预期目标</t>
  </si>
  <si>
    <t>考察通过项目实施，工作人员对项目综合满意度是否达到预期目标</t>
  </si>
  <si>
    <t>计划2023年3月15日前完成施工任务2000万元。</t>
  </si>
  <si>
    <t>一次性验收合格</t>
  </si>
  <si>
    <t>考核改造项目一次性验收合格</t>
  </si>
  <si>
    <t>项目完成及时率</t>
  </si>
  <si>
    <t>考核项目是否在2023年3月15日前完工</t>
  </si>
  <si>
    <t>配套设施能够正常使用</t>
  </si>
  <si>
    <t>考核道路配套设施是否能够正常使用</t>
  </si>
  <si>
    <t>道路设施正常使用</t>
  </si>
  <si>
    <t>考核道路设施是否能够正常使用</t>
  </si>
  <si>
    <t>考察道路施工，服务对象对项目综合满意度是否达到项目预期</t>
  </si>
  <si>
    <t>考察道路施工，工作人员对项目综合满意度是否达到项目预期</t>
  </si>
  <si>
    <t>考察道路施工，群众对项目综合满意度是否达到项目预期</t>
  </si>
  <si>
    <t>确保官渡区五里项目征地拆迁工作指挥部拨付“A13-1、A13-2、C1地块昆明市官渡区住房和城乡建设局（8套直管公房）临时安置过渡费（五里多菜园子8号）的正常发放。</t>
  </si>
  <si>
    <t>及时发放住户安置过渡费</t>
  </si>
  <si>
    <t>2023年</t>
  </si>
  <si>
    <t>保障被拆迁公房住户的住房稳定</t>
  </si>
  <si>
    <t>中央补助1300万元</t>
  </si>
  <si>
    <t xml:space="preserve">建设雨水管道 </t>
  </si>
  <si>
    <t>3937米</t>
  </si>
  <si>
    <t>溢流式雨水篦子</t>
  </si>
  <si>
    <t>495</t>
  </si>
  <si>
    <t>建设再生水管道</t>
  </si>
  <si>
    <t>24850</t>
  </si>
  <si>
    <t>建设再生水一体化泵站</t>
  </si>
  <si>
    <t>通过项目建设提高了片区绿化、交通空间，为居民创造良好的居住环境和出行条件</t>
  </si>
  <si>
    <t>通过项目建设提高了片区绿化、交通空间，为居民创造良好的居住环境和出行条件。</t>
  </si>
  <si>
    <t>滇池水环境改善效果</t>
  </si>
  <si>
    <t>明显</t>
  </si>
  <si>
    <t>受益群众满意度</t>
  </si>
  <si>
    <t>考核绿道周边群众满意度</t>
  </si>
  <si>
    <t>总体目标围绕坚持“以房产管理为基础”的工作方针，抓好基础房产管理工作，理顺房屋租赁关系，认真履行直管公房房产管理工作职责，确保国有资产保值增值。在房产管理工作中，努力杜绝遗漏情况发生，避免出现任何漏管情况，为提高房屋使用效率，确保直管公房保值增值，对部分存量空置的直管公房进行装修并结清物管费、垃圾处置费等相关空置费用，对其进行市场化出租，增加财政收入同时节约空置房成本。
一、负责直管公房租金收缴，按照直管公房相关政策文件解答和受理直管公房低保、残疾户租金减免等业务工作。
二、负责直管公房的日常修缮、维护服务工作，拟定房屋大、中、小修计划和实施方案，确保住户居住安全。
三、积极配合上级主管有关部门做好城中村及旧城改造中涉及到直管公房的动员搬迁安置及过渡费发放等业务工作。
支付明细
1、和平片区、关上片区直管公房屋面防水维修1320平方米，按80元/平方米计算，大概需要项目修缮资金：105600.00元；
2、金马街道片区电线电路改造10户左右，每户约2000.00元，合计20000.00元；
3、长兴铝业屋面更换约600平方米，大概需要项目资金：120000.00元；
4、双龙新村瓦屋面修缮300平方米，修缮资金约60000.00元。</t>
  </si>
  <si>
    <t>零星修缮维护覆盖率</t>
  </si>
  <si>
    <t>考核 零星修缮维护工程是否覆盖全面区达到100%</t>
  </si>
  <si>
    <t>直管公房维修质量合格率</t>
  </si>
  <si>
    <t>考核通过项目实施，直管公房维修质量合格率是否达95%。</t>
  </si>
  <si>
    <t>房屋建筑结构稳定和设备设施的正常使用情况</t>
  </si>
  <si>
    <t>考核通过项目实施，对本辖区内直管公房的使用安全性，及保障房屋建筑结构稳定和设备设施的正常使用情况是否达95%</t>
  </si>
  <si>
    <t>保证我区直管公房正常使用</t>
  </si>
  <si>
    <t>考核通过项目实施，是否有效保证我区直管公房正常使用</t>
  </si>
  <si>
    <t>考察通过项目实施，服务对象对项目综合满意度是否达到预期目标</t>
  </si>
  <si>
    <t>内部工作人员满意度</t>
  </si>
  <si>
    <t>考察通过项目实施，内部工作人员对项目综合满意度是否达到预期目标</t>
  </si>
  <si>
    <t>上缴2026年年度收支专用账户银行存款利息空</t>
  </si>
  <si>
    <t>按税务征期上缴</t>
  </si>
  <si>
    <t>季度15日内</t>
  </si>
  <si>
    <t>天</t>
  </si>
  <si>
    <t>按实际产生利息足额上缴</t>
  </si>
  <si>
    <t>按照《官渡区市容环境综合整治“百日攻坚”方案》和《官渡区建成未移交道路和交通设施提升整治工作实施方案》要求，为确保官渡区范围内建成未移交道路各项功能正常使用，需开展市政设施维修、更换及改造等工作，本项目2024年已发生56万元产值，预计2026年发生380万元产值。</t>
  </si>
  <si>
    <t>.完成各途径上报市政设施维修任务</t>
  </si>
  <si>
    <t>消除安全隐患</t>
  </si>
  <si>
    <t>资质审批按照每批次10~15家企业组织专家评审，根据《云南省财政厅关于印发&lt;云南省省级财政个人劳务服务类支出预算定额标准（试行）&gt;的通知》（云财评审〔2016〕41号）的相关规定，专家咨询费拟采用每人每批次500元，现向区政府申请资质审批专家评审经费5万元。</t>
  </si>
  <si>
    <t>按时支付评审费</t>
  </si>
  <si>
    <t>确保项目有效运转</t>
  </si>
  <si>
    <t>根据昆明市审计局《专项审计调查报告》 昆审调报〔2024〕47号，昆明市住房和城乡建设局关于印发《住宅专项维修资金专项监督检查发现问题整改方案》的通知（昆建通〔2024〕138 号）等规定，需对56个昆明市审计局审计整改项目进行整改，按照省、市相关部门的指导，由第三方会计师事务所对涉及项目出具审计报告作为依据，推进行政非诉追缴工作，追回开发建设单位代收维修资金，达到完成整改的目的。</t>
  </si>
  <si>
    <t>56</t>
  </si>
  <si>
    <t>涉及项目完成开发商代收维修资金代收未移交进的审计测算，取得审计测算报告</t>
  </si>
  <si>
    <t>涉及项目满意度</t>
  </si>
  <si>
    <t>涉及项目满意</t>
  </si>
  <si>
    <t>15.6</t>
  </si>
  <si>
    <t>考核群众满意度</t>
  </si>
  <si>
    <t>保障老旧小区提升改造项目农民工工资支付到位，避免出现大规模农民工上访讨薪事件，维护社会稳定。</t>
  </si>
  <si>
    <t>中秋节前完成支付</t>
  </si>
  <si>
    <t>中秋节前</t>
  </si>
  <si>
    <t>维护社会稳定</t>
  </si>
  <si>
    <t>一季度：合同总额的25%，即人民币：伍万玖仟玖佰伍拾元整（￥59950.00元）。
二季度：合同总额的25%，即人民币：伍万玖仟玖佰伍拾元整（￥59950.00元）。
三季度：合同总额的25%，即人民币：伍万玖仟玖佰伍拾元整（￥59950.00元）。
四季度：合同总额的25%，即人民币：伍万玖仟玖佰伍拾元整（￥59950.00元）。</t>
  </si>
  <si>
    <t>全区消防设计审查</t>
  </si>
  <si>
    <t>41个项目/164人次</t>
  </si>
  <si>
    <t>个/人次</t>
  </si>
  <si>
    <t>考核全区内收到的消防设计审查是否都在限定时间内都有回复。</t>
  </si>
  <si>
    <t>全区消防验收</t>
  </si>
  <si>
    <t>28个项目/128人次</t>
  </si>
  <si>
    <t>考核全区内收到的消防验收申请，是否都在限定时间内组织验收。</t>
  </si>
  <si>
    <t>区内历史遗留问题检查</t>
  </si>
  <si>
    <t>1个项目/ 7人次</t>
  </si>
  <si>
    <t>考核全区内收到的的有关咨询评估，是否都均组织评估，是否都出具结论。</t>
  </si>
  <si>
    <t>配合解决社会投诉问题</t>
  </si>
  <si>
    <t>次</t>
  </si>
  <si>
    <t>考核全区内收到的的有关咨询评估，是否都均组织相应核查及回复。</t>
  </si>
  <si>
    <t>消防设计审查、验收、评估咨询工作完成合格率</t>
  </si>
  <si>
    <t>考核消防设计审查、验收工作是否按法律法规要求，公平公证开展。</t>
  </si>
  <si>
    <t>市局布置各项工作情况</t>
  </si>
  <si>
    <t>考核通过项目实施，市局布置各项工作情况是否达100%。</t>
  </si>
  <si>
    <t>有效促进建筑消防安全建设</t>
  </si>
  <si>
    <t>考核通过项目实施，是否有效促进建筑消防安全建设发展。</t>
  </si>
  <si>
    <t>考察通过项目实施，本区群众对项目综合满意度是否达到预期目标。</t>
  </si>
  <si>
    <t>考察通过项目实施，工作人员对项目综合满意度是否达到预期目标。</t>
  </si>
  <si>
    <t>考察通过项目实施，受益对象对项目综合满意度是否达到预期目标。</t>
  </si>
  <si>
    <t>官渡区人民东路等七条道路市容环境提升改造工程，着力解决城市市容和生活环境脏乱差等突出问题，提升城市形象和管理水平，持续改善人居环境，提升城市品质，实现"环境净化、交通顺畅、生态优美、舒适宜居、安宁和谐"的城市管理目标，为全区经济社会又好又快发展提供优良的交通保障。
项目实施范围内容包括人民东路、东风东路、北京路、一环、春城路、民航路、日新路七条道路，主要建设内容包括道路工程、桥梁结构工程、交通工程、绿化景观工程及建筑外立面工程等。项目于2020年3月全面动工，于2021年11月全面完工，已验收。</t>
  </si>
  <si>
    <t>官渡区人民东路等七条道路市容环境提升改造</t>
  </si>
  <si>
    <t>条</t>
  </si>
  <si>
    <t>100%</t>
  </si>
  <si>
    <t>考核受益对象对此项工作的满意度</t>
  </si>
  <si>
    <t>80万元</t>
  </si>
  <si>
    <t>用于新建排水管道41019米，新建砖砌排水7888米，新建检查1069座，交汇井95座，105平方米无动力不锈钢油水分离器50套。DN110排水立管169509米，新建智能分流井14座。</t>
  </si>
  <si>
    <t>新建排水管道</t>
  </si>
  <si>
    <t>41019</t>
  </si>
  <si>
    <t>按实际完成情况</t>
  </si>
  <si>
    <t>新建砖砌排水</t>
  </si>
  <si>
    <t>7888</t>
  </si>
  <si>
    <t>质量验收合格率</t>
  </si>
  <si>
    <t>质量验收情况</t>
  </si>
  <si>
    <t>是否提高了片区排涝能力</t>
  </si>
  <si>
    <t>提升滇池水环境</t>
  </si>
  <si>
    <t>滇池水环境提升与否</t>
  </si>
  <si>
    <t>（1）采集全区入库建筑企业和房地产项目基本情况数据；（2）房地产市场研究，供甲方提供参考依据；（3）维护数据填报子系统；（4）对全区建筑业和房地产业运行动态预警；（5）对建筑业和房地产运行情况进行分析且形成可视化报表。</t>
  </si>
  <si>
    <t>采集全区入库建筑企业和房地产项目基本情况数据</t>
  </si>
  <si>
    <t>期</t>
  </si>
  <si>
    <t>考核通过根据区政府要求，对全区入库的建筑类企业和房地产项目基本情况进行梳理，配合各街道办采集企业动态运行情况数据，走访企业并解企业和项目存在的问题，听取意见和建议，及时以书面方式反馈给采购单位。</t>
  </si>
  <si>
    <t>房地产市场研究</t>
  </si>
  <si>
    <t>依托各企业和项目填报的数据，加强对官渡区建筑业及房地产市场的研究，建立科学的分析体系，全面准确及时地把全区建筑业和房地产业的发展趋势、存在问题及政策建议等成果按月度推送到业务单位，作为官渡区建筑业、房地产业行业管理的重要参考依据。</t>
  </si>
  <si>
    <t>报告完成合格率</t>
  </si>
  <si>
    <t>符合国家、省、市现行相关行业的规定，确保成果资料完整、真实准确、清晰有据。</t>
  </si>
  <si>
    <t>布置各项工作情况</t>
  </si>
  <si>
    <t>考核通过项目实施，市、区布置各项工作情况是否达100%。</t>
  </si>
  <si>
    <t>对全区建筑业和房地产业运行动态预警</t>
  </si>
  <si>
    <t>考核通过项目实施，是否有对全区建筑业和房地产业运行动态预警。</t>
  </si>
  <si>
    <t>完成经营性自建房的排查工作</t>
  </si>
  <si>
    <t>全区自建房排查数</t>
  </si>
  <si>
    <t>43536栋自建房/4家排查机构</t>
  </si>
  <si>
    <t>栋/排查机构</t>
  </si>
  <si>
    <t>完成全区43536栋自建房排查工作</t>
  </si>
  <si>
    <t>自建房排查工作完成合格率</t>
  </si>
  <si>
    <t>按照国务院、省、市、区自建房安全专项整治行动实施方案要求开展排查工作</t>
  </si>
  <si>
    <t>6月底前完成全区自建房排查工作</t>
  </si>
  <si>
    <t>市局布置各项工作情况是否达100%</t>
  </si>
  <si>
    <t>初步判断自建房安全隐患进行挂牌率</t>
  </si>
  <si>
    <t>是否按照《云南省自建房安全专项整治技术手册》要求进行排查、挂牌</t>
  </si>
  <si>
    <t>群众是否存在不满意不配合自建房排查工作情况且满意度是否低于95%</t>
  </si>
  <si>
    <t>官渡区2021年老旧小区提升改造项目（一、二期）。项目位于昆明市官渡区金马街道、吴井街道、太和街道、关上街道。一期改造35个小区，改造总面积约32.37万平方米，共涉及约171 栋，5302户，约1.6万人。具体改造内容包括：改建小区内部道路37877.8平方米，防水排涝雨污水管14794米，景观绿化改造11181.2平方米，屋顶防水改造65204平方米，小区内房屋外立面翻新 17761 平方米。二期改造 43个小区，改造总面积约80.87万平方米，共涉及约256栋，9653户，约2.9万人。具体改造内容包括：改建小区内部道路137700平方米，防水排涝雨污管网30495米，景观绿化 26307 平方米，屋顶防水119454平方米。对小区房屋建筑立面、附属设施进行统一提升改造等。项目于2022年1月开工，2022年12月已完工验收。</t>
  </si>
  <si>
    <t>改造小区数量</t>
  </si>
  <si>
    <t>78</t>
  </si>
  <si>
    <t>考核项目实施的改造小区数量是否达到预期目标。</t>
  </si>
  <si>
    <t>提升改造小区居民幸福感</t>
  </si>
  <si>
    <t>辖区群众满意度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</si>
  <si>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</si>
  <si>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</si>
  <si>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</si>
  <si>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</si>
  <si>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</si>
  <si>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</si>
  <si>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</si>
  <si>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</si>
  <si>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</si>
  <si>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</si>
  <si>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</si>
  <si>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</si>
  <si>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</si>
  <si>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</si>
  <si>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</si>
  <si>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机动车油卡充值</t>
  </si>
  <si>
    <t>车辆加油、添加燃料服务</t>
  </si>
  <si>
    <t>元</t>
  </si>
  <si>
    <t>车辆维修保养</t>
  </si>
  <si>
    <t>车辆维修和保养服务</t>
  </si>
  <si>
    <t>机动车车险</t>
  </si>
  <si>
    <t>机动车保险服务</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</si>
  <si>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</si>
  <si>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</si>
  <si>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</si>
  <si>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</si>
  <si>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</si>
  <si>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</si>
  <si>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</si>
  <si>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</si>
  <si>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</si>
  <si>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</si>
  <si>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</si>
  <si>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B1107 其他适合通过市场化方式提供的后勤服务</t>
  </si>
  <si>
    <t>预算09-1表</t>
  </si>
  <si>
    <t>单位名称（项目）</t>
  </si>
  <si>
    <t>地区</t>
  </si>
  <si>
    <t>磨憨经济合作区</t>
  </si>
  <si>
    <t xml:space="preserve">    注：本单位2026年度无对下转移支付预算支出，《2026年对下转移支付预算表》为空表。</t>
  </si>
  <si>
    <t>预算09-2表</t>
  </si>
  <si>
    <t xml:space="preserve">    注：本单位2026年度无对下转移支付预算支出，《2026年对下转移支付绩效目标表》为空表。</t>
  </si>
  <si>
    <t xml:space="preserve">预算10表
</t>
  </si>
  <si>
    <t>资产类别</t>
  </si>
  <si>
    <t>资产分类代码.名称</t>
  </si>
  <si>
    <t>资产名称</t>
  </si>
  <si>
    <t>计量单位</t>
  </si>
  <si>
    <t>财政部门批复数（元）</t>
  </si>
  <si>
    <t>单价</t>
  </si>
  <si>
    <t>金额</t>
  </si>
  <si>
    <t xml:space="preserve">    注：本单位2026年度无新增资产配置预算支出，《2026年新增资产配置预算表》为空表。</t>
  </si>
  <si>
    <t>预算11表</t>
  </si>
  <si>
    <t>上级补助</t>
  </si>
  <si>
    <t xml:space="preserve">    注：本单位2026年度无上级转移支付补助项目支出预算，《2026年上级转移支付补助项目支出预算表》为空表。</t>
  </si>
  <si>
    <t>预算12表</t>
  </si>
  <si>
    <t>单位名称：昆明市官渡区住房和城乡建设局机关</t>
  </si>
  <si>
    <t>项目级次</t>
  </si>
  <si>
    <t>2026年</t>
  </si>
  <si>
    <t>2027年</t>
  </si>
  <si>
    <t>2028年</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</si>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</sst>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 numFmtId="181" formatCode="#,##0.00_ "/>
  </numFmts>
  <fonts count="44">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name val="Arial"/>
      <charset val="0"/>
    </font>
    <font>
      <sz val="10"/>
      <color rgb="FF000000"/>
      <name val="宋体"/>
      <charset val="134"/>
    </font>
    <font>
      <b/>
      <sz val="23"/>
      <color rgb="FF000000"/>
      <name val="宋体"/>
      <charset val="134"/>
    </font>
    <font>
      <sz val="9"/>
      <color rgb="FF000000"/>
      <name val="宋体"/>
      <charset val="134"/>
    </font>
    <font>
      <sz val="1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color theme="1"/>
      <name val="宋体"/>
      <charset val="134"/>
      <scheme val="minor"/>
    </font>
    <font>
      <b/>
      <sz val="9"/>
      <color indexed="8"/>
      <name val="宋体"/>
      <charset val="134"/>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1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0" applyNumberFormat="0" applyFill="0" applyBorder="0" applyAlignment="0" applyProtection="0">
      <alignment vertical="center"/>
    </xf>
    <xf numFmtId="0" fontId="32" fillId="4" borderId="17" applyNumberFormat="0" applyAlignment="0" applyProtection="0">
      <alignment vertical="center"/>
    </xf>
    <xf numFmtId="0" fontId="33" fillId="5" borderId="18" applyNumberFormat="0" applyAlignment="0" applyProtection="0">
      <alignment vertical="center"/>
    </xf>
    <xf numFmtId="0" fontId="34" fillId="5" borderId="17" applyNumberFormat="0" applyAlignment="0" applyProtection="0">
      <alignment vertical="center"/>
    </xf>
    <xf numFmtId="0" fontId="35" fillId="6" borderId="19" applyNumberFormat="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176" fontId="43" fillId="0" borderId="1">
      <alignment horizontal="right" vertical="center"/>
    </xf>
    <xf numFmtId="49" fontId="43" fillId="0" borderId="1">
      <alignment horizontal="left" vertical="center" wrapText="1"/>
    </xf>
    <xf numFmtId="176" fontId="43" fillId="0" borderId="1">
      <alignment horizontal="right" vertical="center"/>
    </xf>
    <xf numFmtId="177" fontId="43" fillId="0" borderId="1">
      <alignment horizontal="right" vertical="center"/>
    </xf>
    <xf numFmtId="178" fontId="43" fillId="0" borderId="1">
      <alignment horizontal="right" vertical="center"/>
    </xf>
    <xf numFmtId="179" fontId="43" fillId="0" borderId="1">
      <alignment horizontal="right" vertical="center"/>
    </xf>
    <xf numFmtId="10" fontId="43" fillId="0" borderId="1">
      <alignment horizontal="right" vertical="center"/>
    </xf>
    <xf numFmtId="180" fontId="43" fillId="0" borderId="1">
      <alignment horizontal="right" vertical="center"/>
    </xf>
  </cellStyleXfs>
  <cellXfs count="203">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0" fontId="7" fillId="0" borderId="0" xfId="0" applyFont="1" applyFill="1" applyBorder="1" applyAlignment="1"/>
    <xf numFmtId="49" fontId="8" fillId="0" borderId="0" xfId="0" applyNumberFormat="1" applyFont="1" applyBorder="1"/>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left" vertical="center" wrapText="1"/>
    </xf>
    <xf numFmtId="0" fontId="10" fillId="2" borderId="1" xfId="0" applyFont="1" applyFill="1" applyBorder="1" applyAlignment="1" applyProtection="1">
      <alignment horizontal="left" vertical="center" wrapText="1"/>
      <protection locked="0"/>
    </xf>
    <xf numFmtId="4" fontId="10" fillId="0" borderId="1" xfId="0" applyNumberFormat="1" applyFont="1" applyBorder="1" applyAlignment="1">
      <alignment horizontal="right" vertical="center" wrapText="1"/>
    </xf>
    <xf numFmtId="0" fontId="10" fillId="0" borderId="1" xfId="0" applyFont="1" applyBorder="1" applyAlignment="1" applyProtection="1">
      <alignment horizontal="left" vertical="center" wrapText="1"/>
      <protection locked="0"/>
    </xf>
    <xf numFmtId="4" fontId="10" fillId="0" borderId="1" xfId="0" applyNumberFormat="1" applyFont="1" applyBorder="1" applyAlignment="1" applyProtection="1">
      <alignment horizontal="right" vertical="center" wrapText="1"/>
      <protection locked="0"/>
    </xf>
    <xf numFmtId="0" fontId="8" fillId="0" borderId="5" xfId="0" applyFont="1" applyBorder="1" applyAlignment="1" applyProtection="1">
      <alignment horizontal="center" vertical="center" wrapText="1"/>
      <protection locked="0"/>
    </xf>
    <xf numFmtId="0" fontId="10" fillId="0" borderId="6" xfId="0" applyFont="1" applyBorder="1" applyAlignment="1">
      <alignment horizontal="left" vertical="center"/>
    </xf>
    <xf numFmtId="0" fontId="10" fillId="2" borderId="7" xfId="0" applyFont="1" applyFill="1" applyBorder="1" applyAlignment="1">
      <alignment horizontal="left" vertical="center"/>
    </xf>
    <xf numFmtId="0" fontId="11" fillId="0" borderId="0" xfId="0" applyFont="1" applyFill="1" applyBorder="1" applyAlignment="1">
      <alignment horizontal="left" vertical="center"/>
    </xf>
    <xf numFmtId="0" fontId="10"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8" fillId="0" borderId="1" xfId="0" applyFont="1" applyBorder="1" applyAlignment="1" applyProtection="1">
      <alignment horizontal="center" vertical="center"/>
      <protection locked="0"/>
    </xf>
    <xf numFmtId="4" fontId="5" fillId="0" borderId="1" xfId="51" applyNumberFormat="1" applyFont="1" applyBorder="1">
      <alignment horizontal="right" vertical="center"/>
    </xf>
    <xf numFmtId="0" fontId="10" fillId="2" borderId="0" xfId="0" applyFont="1" applyFill="1" applyBorder="1" applyAlignment="1" applyProtection="1">
      <alignment horizontal="right" vertical="top" wrapText="1"/>
      <protection locked="0"/>
    </xf>
    <xf numFmtId="0" fontId="12" fillId="0" borderId="0" xfId="0" applyFont="1" applyBorder="1" applyAlignment="1" applyProtection="1">
      <alignment vertical="top"/>
      <protection locked="0"/>
    </xf>
    <xf numFmtId="0" fontId="12" fillId="0" borderId="0" xfId="0" applyFont="1" applyBorder="1" applyAlignment="1">
      <alignment vertical="top"/>
    </xf>
    <xf numFmtId="0" fontId="13" fillId="2" borderId="0" xfId="0" applyFont="1" applyFill="1" applyBorder="1" applyAlignment="1" applyProtection="1">
      <alignment horizontal="center" vertical="center" wrapText="1"/>
      <protection locked="0"/>
    </xf>
    <xf numFmtId="0" fontId="12" fillId="0" borderId="0" xfId="0" applyFont="1" applyBorder="1" applyProtection="1">
      <protection locked="0"/>
    </xf>
    <xf numFmtId="0" fontId="12" fillId="0" borderId="0" xfId="0" applyFont="1" applyBorder="1"/>
    <xf numFmtId="0" fontId="10" fillId="2" borderId="0" xfId="0" applyFont="1" applyFill="1" applyBorder="1" applyAlignment="1" applyProtection="1">
      <alignment horizontal="left" vertical="center" wrapText="1"/>
      <protection locked="0"/>
    </xf>
    <xf numFmtId="0" fontId="8" fillId="2" borderId="0" xfId="0" applyFont="1" applyFill="1" applyBorder="1" applyAlignment="1" applyProtection="1">
      <alignment horizontal="right" vertical="center"/>
      <protection locked="0"/>
    </xf>
    <xf numFmtId="0" fontId="8" fillId="2" borderId="0" xfId="0" applyFont="1" applyFill="1" applyBorder="1" applyAlignment="1" applyProtection="1">
      <alignment horizontal="right" vertical="center" wrapText="1"/>
      <protection locked="0"/>
    </xf>
    <xf numFmtId="0" fontId="8"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right" vertical="center"/>
      <protection locked="0"/>
    </xf>
    <xf numFmtId="0" fontId="8" fillId="2" borderId="1" xfId="0" applyFont="1" applyFill="1" applyBorder="1" applyAlignment="1" applyProtection="1">
      <alignment horizontal="right" vertical="center" wrapText="1"/>
      <protection locked="0"/>
    </xf>
    <xf numFmtId="0" fontId="10" fillId="2" borderId="1" xfId="0" applyFont="1" applyFill="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lignment horizontal="left" vertical="center" wrapText="1"/>
    </xf>
    <xf numFmtId="3" fontId="10" fillId="2" borderId="1" xfId="0" applyNumberFormat="1" applyFont="1" applyFill="1" applyBorder="1" applyAlignment="1" applyProtection="1">
      <alignment horizontal="right" vertical="center"/>
      <protection locked="0"/>
    </xf>
    <xf numFmtId="4" fontId="10" fillId="0" borderId="1" xfId="0" applyNumberFormat="1" applyFont="1" applyBorder="1" applyAlignment="1" applyProtection="1">
      <alignment horizontal="right" vertical="center"/>
      <protection locked="0"/>
    </xf>
    <xf numFmtId="0" fontId="10" fillId="0" borderId="1" xfId="0" applyFont="1" applyBorder="1" applyAlignment="1">
      <alignment horizontal="center" vertical="center"/>
    </xf>
    <xf numFmtId="0" fontId="10" fillId="0" borderId="1" xfId="0" applyFont="1" applyBorder="1" applyAlignment="1" applyProtection="1">
      <alignment horizontal="left"/>
      <protection locked="0"/>
    </xf>
    <xf numFmtId="0" fontId="10" fillId="0" borderId="1" xfId="0" applyFont="1" applyBorder="1" applyAlignment="1">
      <alignment horizontal="left"/>
    </xf>
    <xf numFmtId="0" fontId="10" fillId="2" borderId="1" xfId="0" applyFont="1" applyFill="1" applyBorder="1" applyAlignment="1">
      <alignment horizontal="right" vertical="center"/>
    </xf>
    <xf numFmtId="0" fontId="10" fillId="2" borderId="0" xfId="0" applyFont="1" applyFill="1" applyBorder="1" applyAlignment="1" applyProtection="1">
      <alignment horizontal="right" vertical="center" wrapText="1"/>
      <protection locked="0"/>
    </xf>
    <xf numFmtId="0" fontId="14"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10" fillId="0" borderId="1" xfId="0" applyFont="1" applyBorder="1" applyAlignment="1">
      <alignment vertical="center" wrapText="1"/>
    </xf>
    <xf numFmtId="0" fontId="10" fillId="2" borderId="1" xfId="0" applyFont="1" applyFill="1" applyBorder="1" applyAlignment="1" applyProtection="1">
      <alignment horizontal="center" vertical="center"/>
      <protection locked="0"/>
    </xf>
    <xf numFmtId="0" fontId="8" fillId="0" borderId="0" xfId="0" applyFont="1" applyBorder="1" applyAlignment="1">
      <alignment horizontal="right" vertical="center"/>
    </xf>
    <xf numFmtId="0" fontId="14" fillId="0" borderId="0" xfId="0" applyFont="1" applyBorder="1" applyAlignment="1">
      <alignment horizontal="center" vertical="center" wrapText="1"/>
    </xf>
    <xf numFmtId="0" fontId="10" fillId="0" borderId="0" xfId="0" applyFont="1" applyBorder="1" applyAlignment="1">
      <alignment horizontal="left" vertical="center" wrapText="1"/>
    </xf>
    <xf numFmtId="0" fontId="4" fillId="0" borderId="0" xfId="0" applyFont="1" applyBorder="1" applyAlignment="1">
      <alignment wrapText="1"/>
    </xf>
    <xf numFmtId="0" fontId="8" fillId="0" borderId="0" xfId="0" applyFont="1" applyBorder="1" applyAlignment="1">
      <alignment horizontal="right" wrapText="1"/>
    </xf>
    <xf numFmtId="0" fontId="4" fillId="0" borderId="8" xfId="0" applyFont="1" applyBorder="1" applyAlignment="1">
      <alignment horizontal="center" vertical="center" wrapText="1"/>
    </xf>
    <xf numFmtId="0" fontId="8" fillId="0" borderId="5" xfId="0" applyFont="1" applyBorder="1" applyAlignment="1">
      <alignment horizontal="center" vertical="center"/>
    </xf>
    <xf numFmtId="176" fontId="5" fillId="0" borderId="1" xfId="0" applyNumberFormat="1" applyFont="1" applyBorder="1" applyAlignment="1">
      <alignment horizontal="right" vertical="center"/>
    </xf>
    <xf numFmtId="0" fontId="8" fillId="0" borderId="0" xfId="0" applyFont="1" applyBorder="1" applyAlignment="1">
      <alignment wrapText="1"/>
    </xf>
    <xf numFmtId="0" fontId="8" fillId="0" borderId="0" xfId="0" applyFont="1" applyBorder="1" applyProtection="1">
      <protection locked="0"/>
    </xf>
    <xf numFmtId="0" fontId="9"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10" fillId="0" borderId="4" xfId="0" applyFont="1" applyBorder="1" applyAlignment="1">
      <alignment horizontal="left" vertical="center" wrapText="1"/>
    </xf>
    <xf numFmtId="0" fontId="10" fillId="0" borderId="11" xfId="0" applyFont="1" applyBorder="1" applyAlignment="1" applyProtection="1">
      <alignment horizontal="left" vertical="center"/>
      <protection locked="0"/>
    </xf>
    <xf numFmtId="0" fontId="10" fillId="0" borderId="11" xfId="0" applyFont="1" applyBorder="1" applyAlignment="1">
      <alignment horizontal="left" vertical="center" wrapText="1"/>
    </xf>
    <xf numFmtId="0" fontId="10" fillId="0" borderId="12" xfId="0" applyFont="1" applyBorder="1" applyAlignment="1">
      <alignment horizontal="center" vertical="center"/>
    </xf>
    <xf numFmtId="0" fontId="10" fillId="0" borderId="13" xfId="0" applyFont="1" applyBorder="1" applyAlignment="1" applyProtection="1">
      <alignment horizontal="left" vertical="center"/>
      <protection locked="0"/>
    </xf>
    <xf numFmtId="0" fontId="10" fillId="0" borderId="13" xfId="0" applyFont="1" applyBorder="1" applyAlignment="1">
      <alignment horizontal="left" vertical="center"/>
    </xf>
    <xf numFmtId="0" fontId="10"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10" fillId="2" borderId="11" xfId="0" applyFont="1" applyFill="1" applyBorder="1" applyAlignment="1">
      <alignment horizontal="left" vertical="center"/>
    </xf>
    <xf numFmtId="0" fontId="10" fillId="0" borderId="0" xfId="0" applyFont="1" applyBorder="1" applyAlignment="1" applyProtection="1">
      <alignment horizontal="right" vertical="center" wrapText="1"/>
      <protection locked="0"/>
    </xf>
    <xf numFmtId="0" fontId="10" fillId="0" borderId="0" xfId="0" applyFont="1" applyBorder="1" applyAlignment="1" applyProtection="1">
      <alignment horizontal="right"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10" fillId="0" borderId="0" xfId="0" applyFont="1" applyBorder="1" applyAlignment="1">
      <alignment horizontal="left" vertical="center"/>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10" fillId="0" borderId="11" xfId="0" applyNumberFormat="1" applyFont="1" applyBorder="1" applyAlignment="1">
      <alignment horizontal="right" vertical="center"/>
    </xf>
    <xf numFmtId="0" fontId="10" fillId="2" borderId="11" xfId="0" applyFont="1" applyFill="1" applyBorder="1" applyAlignment="1">
      <alignment horizontal="right" vertical="center"/>
    </xf>
    <xf numFmtId="0" fontId="10"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0" fillId="0" borderId="0" xfId="0" applyFont="1" applyBorder="1" applyAlignment="1">
      <alignment horizontal="right"/>
    </xf>
    <xf numFmtId="0" fontId="15" fillId="0" borderId="0" xfId="0" applyFont="1" applyBorder="1" applyAlignment="1" applyProtection="1">
      <alignment horizontal="right"/>
      <protection locked="0"/>
    </xf>
    <xf numFmtId="49" fontId="15" fillId="0" borderId="0" xfId="0" applyNumberFormat="1" applyFont="1" applyBorder="1" applyProtection="1">
      <protection locked="0"/>
    </xf>
    <xf numFmtId="0" fontId="8" fillId="0" borderId="0" xfId="0" applyFont="1" applyBorder="1" applyAlignment="1">
      <alignment horizontal="right"/>
    </xf>
    <xf numFmtId="0" fontId="16"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10" fillId="2" borderId="1" xfId="0" applyFont="1" applyFill="1" applyBorder="1" applyAlignment="1" applyProtection="1">
      <alignment horizontal="left" vertical="center" wrapText="1" indent="1"/>
      <protection locked="0"/>
    </xf>
    <xf numFmtId="0" fontId="10" fillId="2" borderId="1" xfId="0" applyFont="1" applyFill="1" applyBorder="1" applyAlignment="1" applyProtection="1">
      <alignment horizontal="left" vertical="center" wrapText="1" indent="2"/>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10" fillId="0" borderId="1" xfId="0" applyFont="1" applyBorder="1" applyAlignment="1">
      <alignment horizontal="left" vertical="center" wrapText="1" indent="1"/>
    </xf>
    <xf numFmtId="0" fontId="8"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10" fillId="0" borderId="0" xfId="0" applyFont="1" applyBorder="1" applyAlignment="1">
      <alignment horizontal="right" vertical="center"/>
    </xf>
    <xf numFmtId="0" fontId="8" fillId="0" borderId="0" xfId="0" applyFont="1" applyBorder="1" applyAlignment="1" applyProtection="1">
      <alignment vertical="top"/>
      <protection locked="0"/>
    </xf>
    <xf numFmtId="49" fontId="8"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10" fillId="0" borderId="1" xfId="0" applyFont="1" applyBorder="1" applyAlignment="1">
      <alignment horizontal="left" vertical="center"/>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0" fillId="0" borderId="0" xfId="0" applyFont="1" applyBorder="1" applyAlignment="1">
      <alignment horizontal="right" vertical="center" wrapText="1"/>
    </xf>
    <xf numFmtId="0" fontId="17" fillId="0" borderId="0" xfId="0" applyFont="1" applyBorder="1" applyAlignment="1">
      <alignment horizontal="center" vertical="center"/>
    </xf>
    <xf numFmtId="0" fontId="12" fillId="2" borderId="0" xfId="0" applyFont="1" applyFill="1" applyBorder="1" applyAlignment="1">
      <alignment horizontal="left" vertical="center"/>
    </xf>
    <xf numFmtId="0" fontId="12" fillId="2" borderId="1" xfId="0" applyFont="1" applyFill="1" applyBorder="1" applyAlignment="1" applyProtection="1">
      <alignment vertical="top" wrapText="1"/>
      <protection locked="0"/>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10" fillId="0" borderId="1" xfId="0" applyFont="1" applyBorder="1" applyAlignment="1">
      <alignment horizontal="left" vertical="center" wrapText="1" indent="2"/>
    </xf>
    <xf numFmtId="0" fontId="8" fillId="0" borderId="7"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10"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6" fontId="20" fillId="0" borderId="1" xfId="0" applyNumberFormat="1" applyFont="1" applyBorder="1" applyAlignment="1">
      <alignment horizontal="right" vertical="center"/>
    </xf>
    <xf numFmtId="0" fontId="18" fillId="2" borderId="2" xfId="0" applyFont="1" applyFill="1" applyBorder="1" applyAlignment="1">
      <alignment horizontal="center" vertical="center"/>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2" borderId="4" xfId="0" applyFont="1" applyFill="1" applyBorder="1" applyAlignment="1" applyProtection="1">
      <alignment horizontal="center" vertical="center" wrapText="1"/>
      <protection locked="0"/>
    </xf>
    <xf numFmtId="0" fontId="18" fillId="0" borderId="4"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0" fillId="2" borderId="1" xfId="0" applyFont="1" applyFill="1" applyBorder="1" applyAlignment="1">
      <alignment horizontal="left" vertical="center" wrapText="1" indent="1"/>
    </xf>
    <xf numFmtId="0" fontId="10" fillId="2" borderId="1" xfId="0" applyFont="1" applyFill="1" applyBorder="1" applyAlignment="1">
      <alignment horizontal="left" vertical="center" wrapText="1" indent="2"/>
    </xf>
    <xf numFmtId="0" fontId="10" fillId="2" borderId="5" xfId="0" applyFont="1" applyFill="1" applyBorder="1" applyAlignment="1">
      <alignment horizontal="center" vertical="center"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4" xfId="0" applyFont="1" applyBorder="1" applyAlignment="1" applyProtection="1">
      <alignment horizontal="center" vertical="center" wrapText="1"/>
      <protection locked="0"/>
    </xf>
    <xf numFmtId="0" fontId="21" fillId="0" borderId="0" xfId="0" applyFont="1" applyBorder="1"/>
    <xf numFmtId="181" fontId="0" fillId="0" borderId="0" xfId="0" applyNumberFormat="1" applyFont="1" applyBorder="1"/>
    <xf numFmtId="0" fontId="8" fillId="0" borderId="2"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10" fillId="2" borderId="4" xfId="0" applyFont="1" applyFill="1" applyBorder="1" applyAlignment="1">
      <alignment horizontal="left" vertical="center"/>
    </xf>
    <xf numFmtId="0" fontId="10" fillId="2" borderId="1" xfId="0" applyFont="1" applyFill="1" applyBorder="1" applyAlignment="1">
      <alignment horizontal="center" vertical="center"/>
    </xf>
    <xf numFmtId="0" fontId="12" fillId="0" borderId="1" xfId="0" applyFont="1" applyBorder="1" applyAlignment="1" applyProtection="1">
      <alignment vertical="top" wrapText="1"/>
      <protection locked="0"/>
    </xf>
    <xf numFmtId="4" fontId="22" fillId="0" borderId="1" xfId="0" applyNumberFormat="1" applyFont="1" applyFill="1" applyBorder="1" applyAlignment="1" applyProtection="1">
      <alignment horizontal="right" vertical="center"/>
    </xf>
    <xf numFmtId="176" fontId="23" fillId="0" borderId="1" xfId="0" applyNumberFormat="1" applyFont="1" applyFill="1" applyBorder="1" applyAlignment="1" applyProtection="1">
      <alignment horizontal="right" vertical="center"/>
    </xf>
    <xf numFmtId="0" fontId="8" fillId="0" borderId="7"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protection locked="0"/>
    </xf>
    <xf numFmtId="0" fontId="8" fillId="0" borderId="13"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10" fillId="2" borderId="11" xfId="0" applyFont="1" applyFill="1" applyBorder="1" applyAlignment="1" applyProtection="1">
      <alignment horizontal="right" vertical="center"/>
      <protection locked="0"/>
    </xf>
    <xf numFmtId="0" fontId="10"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3" sqref="$A3:$XFD3"/>
    </sheetView>
  </sheetViews>
  <sheetFormatPr defaultColWidth="8.575" defaultRowHeight="12.75" customHeight="1" outlineLevelCol="3"/>
  <cols>
    <col min="1" max="4" width="41" customWidth="1"/>
  </cols>
  <sheetData>
    <row r="1" ht="15" customHeight="1" spans="1:4">
      <c r="A1" s="50"/>
      <c r="B1" s="50"/>
      <c r="C1" s="50"/>
      <c r="D1" s="67" t="s">
        <v>0</v>
      </c>
    </row>
    <row r="2" ht="41.25" customHeight="1" spans="1:1">
      <c r="A2" s="45" t="str">
        <f>"2026"&amp;"年部门财务收支预算总表"</f>
        <v>2026年部门财务收支预算总表</v>
      </c>
    </row>
    <row r="3" ht="17.25" customHeight="1" spans="1:4">
      <c r="A3" s="48" t="str">
        <f>"单位名称："&amp;"昆明市官渡区住房和城乡建设局机关"</f>
        <v>单位名称：昆明市官渡区住房和城乡建设局机关</v>
      </c>
      <c r="B3" s="158"/>
      <c r="D3" s="144" t="s">
        <v>1</v>
      </c>
    </row>
    <row r="4" ht="23.25" customHeight="1" spans="1:4">
      <c r="A4" s="165" t="s">
        <v>2</v>
      </c>
      <c r="B4" s="166"/>
      <c r="C4" s="165" t="s">
        <v>3</v>
      </c>
      <c r="D4" s="166"/>
    </row>
    <row r="5" ht="24" customHeight="1" spans="1:4">
      <c r="A5" s="165" t="s">
        <v>4</v>
      </c>
      <c r="B5" s="165" t="s">
        <v>5</v>
      </c>
      <c r="C5" s="165" t="s">
        <v>6</v>
      </c>
      <c r="D5" s="165" t="s">
        <v>5</v>
      </c>
    </row>
    <row r="6" ht="17.25" customHeight="1" spans="1:4">
      <c r="A6" s="167" t="s">
        <v>7</v>
      </c>
      <c r="B6" s="81">
        <v>84826920.88</v>
      </c>
      <c r="C6" s="167" t="s">
        <v>8</v>
      </c>
      <c r="D6" s="81"/>
    </row>
    <row r="7" ht="17.25" customHeight="1" spans="1:4">
      <c r="A7" s="167" t="s">
        <v>9</v>
      </c>
      <c r="B7" s="81"/>
      <c r="C7" s="167" t="s">
        <v>10</v>
      </c>
      <c r="D7" s="81"/>
    </row>
    <row r="8" ht="17.25" customHeight="1" spans="1:4">
      <c r="A8" s="167" t="s">
        <v>11</v>
      </c>
      <c r="B8" s="81"/>
      <c r="C8" s="202" t="s">
        <v>12</v>
      </c>
      <c r="D8" s="81"/>
    </row>
    <row r="9" ht="17.25" customHeight="1" spans="1:4">
      <c r="A9" s="167" t="s">
        <v>13</v>
      </c>
      <c r="B9" s="81"/>
      <c r="C9" s="202" t="s">
        <v>14</v>
      </c>
      <c r="D9" s="81"/>
    </row>
    <row r="10" ht="17.25" customHeight="1" spans="1:4">
      <c r="A10" s="167" t="s">
        <v>15</v>
      </c>
      <c r="B10" s="81">
        <v>6987277.17</v>
      </c>
      <c r="C10" s="202" t="s">
        <v>16</v>
      </c>
      <c r="D10" s="81"/>
    </row>
    <row r="11" ht="17.25" customHeight="1" spans="1:4">
      <c r="A11" s="167" t="s">
        <v>17</v>
      </c>
      <c r="B11" s="81"/>
      <c r="C11" s="202" t="s">
        <v>18</v>
      </c>
      <c r="D11" s="81"/>
    </row>
    <row r="12" ht="17.25" customHeight="1" spans="1:4">
      <c r="A12" s="167" t="s">
        <v>19</v>
      </c>
      <c r="B12" s="81"/>
      <c r="C12" s="29" t="s">
        <v>20</v>
      </c>
      <c r="D12" s="81"/>
    </row>
    <row r="13" ht="17.25" customHeight="1" spans="1:4">
      <c r="A13" s="167" t="s">
        <v>21</v>
      </c>
      <c r="B13" s="81"/>
      <c r="C13" s="29" t="s">
        <v>22</v>
      </c>
      <c r="D13" s="81">
        <v>3362303.52</v>
      </c>
    </row>
    <row r="14" ht="17.25" customHeight="1" spans="1:4">
      <c r="A14" s="167" t="s">
        <v>23</v>
      </c>
      <c r="B14" s="81"/>
      <c r="C14" s="29" t="s">
        <v>24</v>
      </c>
      <c r="D14" s="81">
        <v>870023.36</v>
      </c>
    </row>
    <row r="15" ht="17.25" customHeight="1" spans="1:4">
      <c r="A15" s="167" t="s">
        <v>25</v>
      </c>
      <c r="B15" s="81">
        <v>6987277.17</v>
      </c>
      <c r="C15" s="29" t="s">
        <v>26</v>
      </c>
      <c r="D15" s="81">
        <v>18517341.87</v>
      </c>
    </row>
    <row r="16" ht="17.25" customHeight="1" spans="1:4">
      <c r="A16" s="149"/>
      <c r="B16" s="81"/>
      <c r="C16" s="29" t="s">
        <v>27</v>
      </c>
      <c r="D16" s="81">
        <v>63216212.15</v>
      </c>
    </row>
    <row r="17" ht="17.25" customHeight="1" spans="1:4">
      <c r="A17" s="168"/>
      <c r="B17" s="81"/>
      <c r="C17" s="29" t="s">
        <v>28</v>
      </c>
      <c r="D17" s="81"/>
    </row>
    <row r="18" ht="17.25" customHeight="1" spans="1:4">
      <c r="A18" s="168"/>
      <c r="B18" s="81"/>
      <c r="C18" s="29" t="s">
        <v>29</v>
      </c>
      <c r="D18" s="81">
        <v>34390000</v>
      </c>
    </row>
    <row r="19" ht="17.25" customHeight="1" spans="1:4">
      <c r="A19" s="168"/>
      <c r="B19" s="81"/>
      <c r="C19" s="29" t="s">
        <v>30</v>
      </c>
      <c r="D19" s="81"/>
    </row>
    <row r="20" ht="17.25" customHeight="1" spans="1:4">
      <c r="A20" s="168"/>
      <c r="B20" s="81"/>
      <c r="C20" s="29" t="s">
        <v>31</v>
      </c>
      <c r="D20" s="81"/>
    </row>
    <row r="21" ht="17.25" customHeight="1" spans="1:4">
      <c r="A21" s="168"/>
      <c r="B21" s="81"/>
      <c r="C21" s="29" t="s">
        <v>32</v>
      </c>
      <c r="D21" s="81"/>
    </row>
    <row r="22" ht="17.25" customHeight="1" spans="1:4">
      <c r="A22" s="168"/>
      <c r="B22" s="81"/>
      <c r="C22" s="29" t="s">
        <v>33</v>
      </c>
      <c r="D22" s="81"/>
    </row>
    <row r="23" ht="17.25" customHeight="1" spans="1:4">
      <c r="A23" s="168"/>
      <c r="B23" s="81"/>
      <c r="C23" s="29" t="s">
        <v>34</v>
      </c>
      <c r="D23" s="81"/>
    </row>
    <row r="24" ht="17.25" customHeight="1" spans="1:4">
      <c r="A24" s="168"/>
      <c r="B24" s="81"/>
      <c r="C24" s="29" t="s">
        <v>35</v>
      </c>
      <c r="D24" s="81">
        <v>344466857</v>
      </c>
    </row>
    <row r="25" ht="17.25" customHeight="1" spans="1:4">
      <c r="A25" s="168"/>
      <c r="B25" s="81"/>
      <c r="C25" s="29" t="s">
        <v>36</v>
      </c>
      <c r="D25" s="81"/>
    </row>
    <row r="26" ht="17.25" customHeight="1" spans="1:4">
      <c r="A26" s="168"/>
      <c r="B26" s="81"/>
      <c r="C26" s="149" t="s">
        <v>37</v>
      </c>
      <c r="D26" s="81"/>
    </row>
    <row r="27" ht="17.25" customHeight="1" spans="1:4">
      <c r="A27" s="168"/>
      <c r="B27" s="81"/>
      <c r="C27" s="29" t="s">
        <v>38</v>
      </c>
      <c r="D27" s="81"/>
    </row>
    <row r="28" ht="16.5" customHeight="1" spans="1:4">
      <c r="A28" s="168"/>
      <c r="B28" s="81"/>
      <c r="C28" s="29" t="s">
        <v>39</v>
      </c>
      <c r="D28" s="81"/>
    </row>
    <row r="29" ht="16.5" customHeight="1" spans="1:4">
      <c r="A29" s="168"/>
      <c r="B29" s="81"/>
      <c r="C29" s="149" t="s">
        <v>40</v>
      </c>
      <c r="D29" s="81"/>
    </row>
    <row r="30" ht="17.25" customHeight="1" spans="1:4">
      <c r="A30" s="168"/>
      <c r="B30" s="81"/>
      <c r="C30" s="149" t="s">
        <v>41</v>
      </c>
      <c r="D30" s="81"/>
    </row>
    <row r="31" ht="17.25" customHeight="1" spans="1:4">
      <c r="A31" s="168"/>
      <c r="B31" s="81"/>
      <c r="C31" s="29" t="s">
        <v>42</v>
      </c>
      <c r="D31" s="81"/>
    </row>
    <row r="32" ht="16.5" customHeight="1" spans="1:4">
      <c r="A32" s="168" t="s">
        <v>43</v>
      </c>
      <c r="B32" s="81">
        <v>91814198.05</v>
      </c>
      <c r="C32" s="168" t="s">
        <v>44</v>
      </c>
      <c r="D32" s="81">
        <v>464822737.9</v>
      </c>
    </row>
    <row r="33" ht="16.5" customHeight="1" spans="1:4">
      <c r="A33" s="149" t="s">
        <v>45</v>
      </c>
      <c r="B33" s="81">
        <v>373008539.85</v>
      </c>
      <c r="C33" s="149" t="s">
        <v>46</v>
      </c>
      <c r="D33" s="81"/>
    </row>
    <row r="34" ht="16.5" customHeight="1" spans="1:4">
      <c r="A34" s="29" t="s">
        <v>47</v>
      </c>
      <c r="B34" s="81">
        <v>373008539.85</v>
      </c>
      <c r="C34" s="29" t="s">
        <v>47</v>
      </c>
      <c r="D34" s="81"/>
    </row>
    <row r="35" ht="16.5" customHeight="1" spans="1:4">
      <c r="A35" s="29" t="s">
        <v>48</v>
      </c>
      <c r="B35" s="81"/>
      <c r="C35" s="29" t="s">
        <v>49</v>
      </c>
      <c r="D35" s="81"/>
    </row>
    <row r="36" ht="16.5" customHeight="1" spans="1:4">
      <c r="A36" s="169" t="s">
        <v>50</v>
      </c>
      <c r="B36" s="81">
        <v>464822737.9</v>
      </c>
      <c r="C36" s="169" t="s">
        <v>51</v>
      </c>
      <c r="D36" s="81">
        <v>464822737.9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4"/>
  <sheetViews>
    <sheetView showZeros="0" workbookViewId="0">
      <selection activeCell="A3" sqref="A3:C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0">
        <v>1</v>
      </c>
      <c r="B1" s="121">
        <v>0</v>
      </c>
      <c r="C1" s="120">
        <v>1</v>
      </c>
      <c r="D1" s="122"/>
      <c r="E1" s="122"/>
      <c r="F1" s="119" t="s">
        <v>850</v>
      </c>
    </row>
    <row r="2" ht="42" customHeight="1" spans="1:6">
      <c r="A2" s="123" t="str">
        <f>"2026"&amp;"年部门政府性基金预算支出预算表"</f>
        <v>2026年部门政府性基金预算支出预算表</v>
      </c>
      <c r="B2" s="123" t="s">
        <v>851</v>
      </c>
      <c r="C2" s="124"/>
      <c r="D2" s="125"/>
      <c r="E2" s="125"/>
      <c r="F2" s="125"/>
    </row>
    <row r="3" ht="13.5" customHeight="1" spans="1:6">
      <c r="A3" s="13" t="str">
        <f>"单位名称："&amp;"昆明市官渡区住房和城乡建设局机关"</f>
        <v>单位名称：昆明市官渡区住房和城乡建设局机关</v>
      </c>
      <c r="B3" s="13" t="s">
        <v>852</v>
      </c>
      <c r="C3" s="120"/>
      <c r="D3" s="122"/>
      <c r="E3" s="122"/>
      <c r="F3" s="119" t="s">
        <v>1</v>
      </c>
    </row>
    <row r="4" ht="19.5" customHeight="1" spans="1:6">
      <c r="A4" s="126" t="s">
        <v>217</v>
      </c>
      <c r="B4" s="127" t="s">
        <v>74</v>
      </c>
      <c r="C4" s="126" t="s">
        <v>75</v>
      </c>
      <c r="D4" s="37" t="s">
        <v>853</v>
      </c>
      <c r="E4" s="38"/>
      <c r="F4" s="39"/>
    </row>
    <row r="5" ht="18.75" customHeight="1" spans="1:6">
      <c r="A5" s="128"/>
      <c r="B5" s="129"/>
      <c r="C5" s="128"/>
      <c r="D5" s="130" t="s">
        <v>55</v>
      </c>
      <c r="E5" s="37" t="s">
        <v>77</v>
      </c>
      <c r="F5" s="130" t="s">
        <v>78</v>
      </c>
    </row>
    <row r="6" ht="18.75" customHeight="1" spans="1:6">
      <c r="A6" s="71">
        <v>1</v>
      </c>
      <c r="B6" s="131" t="s">
        <v>85</v>
      </c>
      <c r="C6" s="71">
        <v>3</v>
      </c>
      <c r="D6" s="132">
        <v>4</v>
      </c>
      <c r="E6" s="132">
        <v>5</v>
      </c>
      <c r="F6" s="132">
        <v>6</v>
      </c>
    </row>
    <row r="7" ht="21" customHeight="1" spans="1:6">
      <c r="A7" s="27" t="s">
        <v>70</v>
      </c>
      <c r="B7" s="27"/>
      <c r="C7" s="27"/>
      <c r="D7" s="81">
        <v>64116030.85</v>
      </c>
      <c r="E7" s="81"/>
      <c r="F7" s="81">
        <v>64116030.85</v>
      </c>
    </row>
    <row r="8" ht="21" customHeight="1" spans="1:6">
      <c r="A8" s="27"/>
      <c r="B8" s="27" t="s">
        <v>127</v>
      </c>
      <c r="C8" s="27" t="s">
        <v>128</v>
      </c>
      <c r="D8" s="81">
        <v>36516030.85</v>
      </c>
      <c r="E8" s="81"/>
      <c r="F8" s="81">
        <v>36516030.85</v>
      </c>
    </row>
    <row r="9" ht="21" customHeight="1" spans="1:6">
      <c r="A9" s="7"/>
      <c r="B9" s="133" t="s">
        <v>197</v>
      </c>
      <c r="C9" s="133" t="s">
        <v>198</v>
      </c>
      <c r="D9" s="81">
        <v>36516030.85</v>
      </c>
      <c r="E9" s="81"/>
      <c r="F9" s="81">
        <v>36516030.85</v>
      </c>
    </row>
    <row r="10" ht="21" customHeight="1" spans="1:6">
      <c r="A10" s="7"/>
      <c r="B10" s="134" t="s">
        <v>199</v>
      </c>
      <c r="C10" s="134" t="s">
        <v>136</v>
      </c>
      <c r="D10" s="81">
        <v>36516030.85</v>
      </c>
      <c r="E10" s="81"/>
      <c r="F10" s="81">
        <v>36516030.85</v>
      </c>
    </row>
    <row r="11" ht="21" customHeight="1" spans="1:6">
      <c r="A11" s="7"/>
      <c r="B11" s="27" t="s">
        <v>145</v>
      </c>
      <c r="C11" s="27" t="s">
        <v>146</v>
      </c>
      <c r="D11" s="81">
        <v>27600000</v>
      </c>
      <c r="E11" s="81"/>
      <c r="F11" s="81">
        <v>27600000</v>
      </c>
    </row>
    <row r="12" ht="21" customHeight="1" spans="1:6">
      <c r="A12" s="7"/>
      <c r="B12" s="133" t="s">
        <v>204</v>
      </c>
      <c r="C12" s="133" t="s">
        <v>198</v>
      </c>
      <c r="D12" s="81">
        <v>27600000</v>
      </c>
      <c r="E12" s="81"/>
      <c r="F12" s="81">
        <v>27600000</v>
      </c>
    </row>
    <row r="13" ht="21" customHeight="1" spans="1:6">
      <c r="A13" s="7"/>
      <c r="B13" s="134" t="s">
        <v>205</v>
      </c>
      <c r="C13" s="134" t="s">
        <v>206</v>
      </c>
      <c r="D13" s="81">
        <v>27600000</v>
      </c>
      <c r="E13" s="81"/>
      <c r="F13" s="81">
        <v>27600000</v>
      </c>
    </row>
    <row r="14" ht="18.75" customHeight="1" spans="1:6">
      <c r="A14" s="135" t="s">
        <v>207</v>
      </c>
      <c r="B14" s="135" t="s">
        <v>207</v>
      </c>
      <c r="C14" s="136" t="s">
        <v>207</v>
      </c>
      <c r="D14" s="81">
        <v>64116030.85</v>
      </c>
      <c r="E14" s="81"/>
      <c r="F14" s="81">
        <v>64116030.85</v>
      </c>
    </row>
  </sheetData>
  <mergeCells count="7">
    <mergeCell ref="A2:F2"/>
    <mergeCell ref="A3:C3"/>
    <mergeCell ref="D4:F4"/>
    <mergeCell ref="A14:C14"/>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workbookViewId="0">
      <selection activeCell="A3" sqref="A3:H3"/>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3"/>
      <c r="C1" s="83"/>
      <c r="R1" s="35"/>
      <c r="S1" s="35" t="s">
        <v>854</v>
      </c>
    </row>
    <row r="2" ht="41.25" customHeight="1" spans="1:19">
      <c r="A2" s="75" t="str">
        <f>"2026"&amp;"年部门政府采购预算表"</f>
        <v>2026年部门政府采购预算表</v>
      </c>
      <c r="B2" s="69"/>
      <c r="C2" s="69"/>
      <c r="D2" s="12"/>
      <c r="E2" s="12"/>
      <c r="F2" s="12"/>
      <c r="G2" s="12"/>
      <c r="H2" s="12"/>
      <c r="I2" s="12"/>
      <c r="J2" s="12"/>
      <c r="K2" s="12"/>
      <c r="L2" s="12"/>
      <c r="M2" s="69"/>
      <c r="N2" s="12"/>
      <c r="O2" s="12"/>
      <c r="P2" s="69"/>
      <c r="Q2" s="12"/>
      <c r="R2" s="69"/>
      <c r="S2" s="69"/>
    </row>
    <row r="3" ht="18.75" customHeight="1" spans="1:19">
      <c r="A3" s="112" t="str">
        <f>"单位名称："&amp;"昆明市官渡区住房和城乡建设局机关"</f>
        <v>单位名称：昆明市官渡区住房和城乡建设局机关</v>
      </c>
      <c r="B3" s="85"/>
      <c r="C3" s="85"/>
      <c r="D3" s="15"/>
      <c r="E3" s="15"/>
      <c r="F3" s="15"/>
      <c r="G3" s="15"/>
      <c r="H3" s="15"/>
      <c r="I3" s="15"/>
      <c r="J3" s="15"/>
      <c r="K3" s="15"/>
      <c r="L3" s="15"/>
      <c r="R3" s="36"/>
      <c r="S3" s="119" t="s">
        <v>1</v>
      </c>
    </row>
    <row r="4" ht="15.75" customHeight="1" spans="1:19">
      <c r="A4" s="17" t="s">
        <v>216</v>
      </c>
      <c r="B4" s="86" t="s">
        <v>217</v>
      </c>
      <c r="C4" s="86" t="s">
        <v>855</v>
      </c>
      <c r="D4" s="87" t="s">
        <v>856</v>
      </c>
      <c r="E4" s="87" t="s">
        <v>857</v>
      </c>
      <c r="F4" s="87" t="s">
        <v>858</v>
      </c>
      <c r="G4" s="87" t="s">
        <v>859</v>
      </c>
      <c r="H4" s="87" t="s">
        <v>860</v>
      </c>
      <c r="I4" s="100" t="s">
        <v>224</v>
      </c>
      <c r="J4" s="100"/>
      <c r="K4" s="100"/>
      <c r="L4" s="100"/>
      <c r="M4" s="101"/>
      <c r="N4" s="100"/>
      <c r="O4" s="100"/>
      <c r="P4" s="108"/>
      <c r="Q4" s="100"/>
      <c r="R4" s="101"/>
      <c r="S4" s="109"/>
    </row>
    <row r="5" ht="17.25" customHeight="1" spans="1:19">
      <c r="A5" s="20"/>
      <c r="B5" s="88"/>
      <c r="C5" s="88"/>
      <c r="D5" s="89"/>
      <c r="E5" s="89"/>
      <c r="F5" s="89"/>
      <c r="G5" s="89"/>
      <c r="H5" s="89"/>
      <c r="I5" s="89" t="s">
        <v>55</v>
      </c>
      <c r="J5" s="89" t="s">
        <v>58</v>
      </c>
      <c r="K5" s="89" t="s">
        <v>861</v>
      </c>
      <c r="L5" s="89" t="s">
        <v>862</v>
      </c>
      <c r="M5" s="102" t="s">
        <v>863</v>
      </c>
      <c r="N5" s="103" t="s">
        <v>864</v>
      </c>
      <c r="O5" s="103"/>
      <c r="P5" s="110"/>
      <c r="Q5" s="103"/>
      <c r="R5" s="111"/>
      <c r="S5" s="90"/>
    </row>
    <row r="6" ht="54" customHeight="1" spans="1:19">
      <c r="A6" s="23"/>
      <c r="B6" s="90"/>
      <c r="C6" s="90"/>
      <c r="D6" s="91"/>
      <c r="E6" s="91"/>
      <c r="F6" s="91"/>
      <c r="G6" s="91"/>
      <c r="H6" s="91"/>
      <c r="I6" s="91"/>
      <c r="J6" s="91" t="s">
        <v>57</v>
      </c>
      <c r="K6" s="91"/>
      <c r="L6" s="91"/>
      <c r="M6" s="104"/>
      <c r="N6" s="91" t="s">
        <v>57</v>
      </c>
      <c r="O6" s="91" t="s">
        <v>64</v>
      </c>
      <c r="P6" s="90" t="s">
        <v>65</v>
      </c>
      <c r="Q6" s="91" t="s">
        <v>66</v>
      </c>
      <c r="R6" s="104" t="s">
        <v>67</v>
      </c>
      <c r="S6" s="90" t="s">
        <v>68</v>
      </c>
    </row>
    <row r="7" ht="18" customHeight="1" spans="1:19">
      <c r="A7" s="113">
        <v>1</v>
      </c>
      <c r="B7" s="113" t="s">
        <v>85</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92" t="s">
        <v>70</v>
      </c>
      <c r="B8" s="93" t="s">
        <v>70</v>
      </c>
      <c r="C8" s="93" t="s">
        <v>261</v>
      </c>
      <c r="D8" s="94" t="s">
        <v>865</v>
      </c>
      <c r="E8" s="94" t="s">
        <v>866</v>
      </c>
      <c r="F8" s="94" t="s">
        <v>867</v>
      </c>
      <c r="G8" s="115">
        <v>1</v>
      </c>
      <c r="H8" s="81"/>
      <c r="I8" s="81">
        <v>10000</v>
      </c>
      <c r="J8" s="81">
        <v>10000</v>
      </c>
      <c r="K8" s="81"/>
      <c r="L8" s="81"/>
      <c r="M8" s="81"/>
      <c r="N8" s="81"/>
      <c r="O8" s="81"/>
      <c r="P8" s="81"/>
      <c r="Q8" s="81"/>
      <c r="R8" s="81"/>
      <c r="S8" s="81"/>
    </row>
    <row r="9" ht="21" customHeight="1" spans="1:19">
      <c r="A9" s="92" t="s">
        <v>70</v>
      </c>
      <c r="B9" s="93" t="s">
        <v>70</v>
      </c>
      <c r="C9" s="93" t="s">
        <v>261</v>
      </c>
      <c r="D9" s="94" t="s">
        <v>868</v>
      </c>
      <c r="E9" s="94" t="s">
        <v>869</v>
      </c>
      <c r="F9" s="94" t="s">
        <v>867</v>
      </c>
      <c r="G9" s="115">
        <v>1</v>
      </c>
      <c r="H9" s="81"/>
      <c r="I9" s="81">
        <v>10000</v>
      </c>
      <c r="J9" s="81">
        <v>10000</v>
      </c>
      <c r="K9" s="81"/>
      <c r="L9" s="81"/>
      <c r="M9" s="81"/>
      <c r="N9" s="81"/>
      <c r="O9" s="81"/>
      <c r="P9" s="81"/>
      <c r="Q9" s="81"/>
      <c r="R9" s="81"/>
      <c r="S9" s="81"/>
    </row>
    <row r="10" ht="21" customHeight="1" spans="1:19">
      <c r="A10" s="92" t="s">
        <v>70</v>
      </c>
      <c r="B10" s="93" t="s">
        <v>70</v>
      </c>
      <c r="C10" s="93" t="s">
        <v>261</v>
      </c>
      <c r="D10" s="94" t="s">
        <v>870</v>
      </c>
      <c r="E10" s="94" t="s">
        <v>871</v>
      </c>
      <c r="F10" s="94" t="s">
        <v>867</v>
      </c>
      <c r="G10" s="115">
        <v>1</v>
      </c>
      <c r="H10" s="81"/>
      <c r="I10" s="81">
        <v>15000</v>
      </c>
      <c r="J10" s="81">
        <v>15000</v>
      </c>
      <c r="K10" s="81"/>
      <c r="L10" s="81"/>
      <c r="M10" s="81"/>
      <c r="N10" s="81"/>
      <c r="O10" s="81"/>
      <c r="P10" s="81"/>
      <c r="Q10" s="81"/>
      <c r="R10" s="81"/>
      <c r="S10" s="81"/>
    </row>
    <row r="11" ht="21" customHeight="1" spans="1:19">
      <c r="A11" s="92" t="s">
        <v>70</v>
      </c>
      <c r="B11" s="93" t="s">
        <v>70</v>
      </c>
      <c r="C11" s="93" t="s">
        <v>272</v>
      </c>
      <c r="D11" s="94" t="s">
        <v>872</v>
      </c>
      <c r="E11" s="94" t="s">
        <v>872</v>
      </c>
      <c r="F11" s="94" t="s">
        <v>867</v>
      </c>
      <c r="G11" s="115">
        <v>100</v>
      </c>
      <c r="H11" s="81">
        <v>18000</v>
      </c>
      <c r="I11" s="81">
        <v>18000</v>
      </c>
      <c r="J11" s="81">
        <v>18000</v>
      </c>
      <c r="K11" s="81"/>
      <c r="L11" s="81"/>
      <c r="M11" s="81"/>
      <c r="N11" s="81"/>
      <c r="O11" s="81"/>
      <c r="P11" s="81"/>
      <c r="Q11" s="81"/>
      <c r="R11" s="81"/>
      <c r="S11" s="81"/>
    </row>
    <row r="12" ht="21" customHeight="1" spans="1:19">
      <c r="A12" s="95" t="s">
        <v>207</v>
      </c>
      <c r="B12" s="96"/>
      <c r="C12" s="96"/>
      <c r="D12" s="97"/>
      <c r="E12" s="97"/>
      <c r="F12" s="97"/>
      <c r="G12" s="116"/>
      <c r="H12" s="81">
        <v>18000</v>
      </c>
      <c r="I12" s="81">
        <v>53000</v>
      </c>
      <c r="J12" s="81">
        <v>53000</v>
      </c>
      <c r="K12" s="81"/>
      <c r="L12" s="81"/>
      <c r="M12" s="81"/>
      <c r="N12" s="81"/>
      <c r="O12" s="81"/>
      <c r="P12" s="81"/>
      <c r="Q12" s="81"/>
      <c r="R12" s="81"/>
      <c r="S12" s="81"/>
    </row>
    <row r="13" ht="21" customHeight="1" spans="1:19">
      <c r="A13" s="112" t="s">
        <v>873</v>
      </c>
      <c r="B13" s="13"/>
      <c r="C13" s="13"/>
      <c r="D13" s="112"/>
      <c r="E13" s="112"/>
      <c r="F13" s="112"/>
      <c r="G13" s="117"/>
      <c r="H13" s="118"/>
      <c r="I13" s="118"/>
      <c r="J13" s="118"/>
      <c r="K13" s="118"/>
      <c r="L13" s="118"/>
      <c r="M13" s="118"/>
      <c r="N13" s="118"/>
      <c r="O13" s="118"/>
      <c r="P13" s="118"/>
      <c r="Q13" s="118"/>
      <c r="R13" s="118"/>
      <c r="S13" s="118"/>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C27" sqref="C26:C27"/>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2"/>
      <c r="B1" s="83"/>
      <c r="C1" s="83"/>
      <c r="D1" s="83"/>
      <c r="E1" s="83"/>
      <c r="F1" s="83"/>
      <c r="G1" s="83"/>
      <c r="H1" s="82"/>
      <c r="I1" s="82"/>
      <c r="J1" s="82"/>
      <c r="K1" s="82"/>
      <c r="L1" s="82"/>
      <c r="M1" s="82"/>
      <c r="N1" s="98"/>
      <c r="O1" s="82"/>
      <c r="P1" s="82"/>
      <c r="Q1" s="83"/>
      <c r="R1" s="82"/>
      <c r="S1" s="106"/>
      <c r="T1" s="106" t="s">
        <v>874</v>
      </c>
    </row>
    <row r="2" ht="41.25" customHeight="1" spans="1:20">
      <c r="A2" s="75" t="str">
        <f>"2026"&amp;"年部门政府购买服务预算表"</f>
        <v>2026年部门政府购买服务预算表</v>
      </c>
      <c r="B2" s="69"/>
      <c r="C2" s="69"/>
      <c r="D2" s="69"/>
      <c r="E2" s="69"/>
      <c r="F2" s="69"/>
      <c r="G2" s="69"/>
      <c r="H2" s="84"/>
      <c r="I2" s="84"/>
      <c r="J2" s="84"/>
      <c r="K2" s="84"/>
      <c r="L2" s="84"/>
      <c r="M2" s="84"/>
      <c r="N2" s="99"/>
      <c r="O2" s="84"/>
      <c r="P2" s="84"/>
      <c r="Q2" s="69"/>
      <c r="R2" s="84"/>
      <c r="S2" s="99"/>
      <c r="T2" s="69"/>
    </row>
    <row r="3" ht="22.5" customHeight="1" spans="1:20">
      <c r="A3" s="76" t="str">
        <f>"单位名称："&amp;"昆明市官渡区住房和城乡建设局机关"</f>
        <v>单位名称：昆明市官渡区住房和城乡建设局机关</v>
      </c>
      <c r="B3" s="85"/>
      <c r="C3" s="85"/>
      <c r="D3" s="85"/>
      <c r="E3" s="85"/>
      <c r="F3" s="85"/>
      <c r="G3" s="85"/>
      <c r="H3" s="77"/>
      <c r="I3" s="77"/>
      <c r="J3" s="77"/>
      <c r="K3" s="77"/>
      <c r="L3" s="77"/>
      <c r="M3" s="77"/>
      <c r="N3" s="98"/>
      <c r="O3" s="82"/>
      <c r="P3" s="82"/>
      <c r="Q3" s="83"/>
      <c r="R3" s="82"/>
      <c r="S3" s="107"/>
      <c r="T3" s="106" t="s">
        <v>1</v>
      </c>
    </row>
    <row r="4" ht="24" customHeight="1" spans="1:20">
      <c r="A4" s="17" t="s">
        <v>216</v>
      </c>
      <c r="B4" s="86" t="s">
        <v>217</v>
      </c>
      <c r="C4" s="86" t="s">
        <v>855</v>
      </c>
      <c r="D4" s="86" t="s">
        <v>875</v>
      </c>
      <c r="E4" s="86" t="s">
        <v>876</v>
      </c>
      <c r="F4" s="86" t="s">
        <v>877</v>
      </c>
      <c r="G4" s="86" t="s">
        <v>878</v>
      </c>
      <c r="H4" s="87" t="s">
        <v>879</v>
      </c>
      <c r="I4" s="87" t="s">
        <v>880</v>
      </c>
      <c r="J4" s="100" t="s">
        <v>224</v>
      </c>
      <c r="K4" s="100"/>
      <c r="L4" s="100"/>
      <c r="M4" s="100"/>
      <c r="N4" s="101"/>
      <c r="O4" s="100"/>
      <c r="P4" s="100"/>
      <c r="Q4" s="108"/>
      <c r="R4" s="100"/>
      <c r="S4" s="101"/>
      <c r="T4" s="109"/>
    </row>
    <row r="5" ht="24" customHeight="1" spans="1:20">
      <c r="A5" s="20"/>
      <c r="B5" s="88"/>
      <c r="C5" s="88"/>
      <c r="D5" s="88"/>
      <c r="E5" s="88"/>
      <c r="F5" s="88"/>
      <c r="G5" s="88"/>
      <c r="H5" s="89"/>
      <c r="I5" s="89"/>
      <c r="J5" s="89" t="s">
        <v>55</v>
      </c>
      <c r="K5" s="89" t="s">
        <v>58</v>
      </c>
      <c r="L5" s="89" t="s">
        <v>861</v>
      </c>
      <c r="M5" s="89" t="s">
        <v>862</v>
      </c>
      <c r="N5" s="102" t="s">
        <v>863</v>
      </c>
      <c r="O5" s="103" t="s">
        <v>864</v>
      </c>
      <c r="P5" s="103"/>
      <c r="Q5" s="110"/>
      <c r="R5" s="103"/>
      <c r="S5" s="111"/>
      <c r="T5" s="90"/>
    </row>
    <row r="6" ht="54" customHeight="1" spans="1:20">
      <c r="A6" s="23"/>
      <c r="B6" s="90"/>
      <c r="C6" s="90"/>
      <c r="D6" s="90"/>
      <c r="E6" s="90"/>
      <c r="F6" s="90"/>
      <c r="G6" s="90"/>
      <c r="H6" s="91"/>
      <c r="I6" s="91"/>
      <c r="J6" s="91"/>
      <c r="K6" s="91" t="s">
        <v>57</v>
      </c>
      <c r="L6" s="91"/>
      <c r="M6" s="91"/>
      <c r="N6" s="104"/>
      <c r="O6" s="91" t="s">
        <v>57</v>
      </c>
      <c r="P6" s="91" t="s">
        <v>64</v>
      </c>
      <c r="Q6" s="90" t="s">
        <v>65</v>
      </c>
      <c r="R6" s="91" t="s">
        <v>66</v>
      </c>
      <c r="S6" s="104" t="s">
        <v>67</v>
      </c>
      <c r="T6" s="90" t="s">
        <v>68</v>
      </c>
    </row>
    <row r="7" ht="17.25" customHeight="1" spans="1:20">
      <c r="A7" s="24">
        <v>1</v>
      </c>
      <c r="B7" s="90">
        <v>2</v>
      </c>
      <c r="C7" s="24">
        <v>3</v>
      </c>
      <c r="D7" s="24">
        <v>4</v>
      </c>
      <c r="E7" s="90">
        <v>5</v>
      </c>
      <c r="F7" s="24">
        <v>6</v>
      </c>
      <c r="G7" s="24">
        <v>7</v>
      </c>
      <c r="H7" s="90">
        <v>8</v>
      </c>
      <c r="I7" s="24">
        <v>9</v>
      </c>
      <c r="J7" s="24">
        <v>10</v>
      </c>
      <c r="K7" s="90">
        <v>11</v>
      </c>
      <c r="L7" s="24">
        <v>12</v>
      </c>
      <c r="M7" s="24">
        <v>13</v>
      </c>
      <c r="N7" s="90">
        <v>14</v>
      </c>
      <c r="O7" s="24">
        <v>15</v>
      </c>
      <c r="P7" s="24">
        <v>16</v>
      </c>
      <c r="Q7" s="90">
        <v>17</v>
      </c>
      <c r="R7" s="24">
        <v>18</v>
      </c>
      <c r="S7" s="24">
        <v>19</v>
      </c>
      <c r="T7" s="24">
        <v>20</v>
      </c>
    </row>
    <row r="8" ht="21" customHeight="1" spans="1:20">
      <c r="A8" s="92" t="s">
        <v>70</v>
      </c>
      <c r="B8" s="93" t="s">
        <v>70</v>
      </c>
      <c r="C8" s="93" t="s">
        <v>261</v>
      </c>
      <c r="D8" s="93" t="s">
        <v>868</v>
      </c>
      <c r="E8" s="93" t="s">
        <v>881</v>
      </c>
      <c r="F8" s="93" t="s">
        <v>77</v>
      </c>
      <c r="G8" s="93" t="s">
        <v>882</v>
      </c>
      <c r="H8" s="94" t="s">
        <v>128</v>
      </c>
      <c r="I8" s="94" t="s">
        <v>868</v>
      </c>
      <c r="J8" s="81">
        <v>10000</v>
      </c>
      <c r="K8" s="81">
        <v>10000</v>
      </c>
      <c r="L8" s="81"/>
      <c r="M8" s="81"/>
      <c r="N8" s="81"/>
      <c r="O8" s="81"/>
      <c r="P8" s="81"/>
      <c r="Q8" s="81"/>
      <c r="R8" s="81"/>
      <c r="S8" s="81"/>
      <c r="T8" s="81"/>
    </row>
    <row r="9" ht="21" customHeight="1" spans="1:20">
      <c r="A9" s="92" t="s">
        <v>70</v>
      </c>
      <c r="B9" s="93" t="s">
        <v>70</v>
      </c>
      <c r="C9" s="93" t="s">
        <v>261</v>
      </c>
      <c r="D9" s="93" t="s">
        <v>870</v>
      </c>
      <c r="E9" s="93" t="s">
        <v>883</v>
      </c>
      <c r="F9" s="93" t="s">
        <v>77</v>
      </c>
      <c r="G9" s="93" t="s">
        <v>882</v>
      </c>
      <c r="H9" s="94" t="s">
        <v>128</v>
      </c>
      <c r="I9" s="94" t="s">
        <v>870</v>
      </c>
      <c r="J9" s="81">
        <v>15000</v>
      </c>
      <c r="K9" s="81">
        <v>15000</v>
      </c>
      <c r="L9" s="81"/>
      <c r="M9" s="81"/>
      <c r="N9" s="81"/>
      <c r="O9" s="81"/>
      <c r="P9" s="81"/>
      <c r="Q9" s="81"/>
      <c r="R9" s="81"/>
      <c r="S9" s="81"/>
      <c r="T9" s="81"/>
    </row>
    <row r="10" ht="21" customHeight="1" spans="1:20">
      <c r="A10" s="92" t="s">
        <v>70</v>
      </c>
      <c r="B10" s="93" t="s">
        <v>70</v>
      </c>
      <c r="C10" s="93" t="s">
        <v>261</v>
      </c>
      <c r="D10" s="93" t="s">
        <v>865</v>
      </c>
      <c r="E10" s="93" t="s">
        <v>883</v>
      </c>
      <c r="F10" s="93" t="s">
        <v>77</v>
      </c>
      <c r="G10" s="93" t="s">
        <v>882</v>
      </c>
      <c r="H10" s="94" t="s">
        <v>128</v>
      </c>
      <c r="I10" s="94" t="s">
        <v>865</v>
      </c>
      <c r="J10" s="81">
        <v>10000</v>
      </c>
      <c r="K10" s="81">
        <v>10000</v>
      </c>
      <c r="L10" s="81"/>
      <c r="M10" s="81"/>
      <c r="N10" s="81"/>
      <c r="O10" s="81"/>
      <c r="P10" s="81"/>
      <c r="Q10" s="81"/>
      <c r="R10" s="81"/>
      <c r="S10" s="81"/>
      <c r="T10" s="81"/>
    </row>
    <row r="11" ht="21" customHeight="1" spans="1:20">
      <c r="A11" s="95" t="s">
        <v>207</v>
      </c>
      <c r="B11" s="96"/>
      <c r="C11" s="96"/>
      <c r="D11" s="96"/>
      <c r="E11" s="96"/>
      <c r="F11" s="96"/>
      <c r="G11" s="96"/>
      <c r="H11" s="97"/>
      <c r="I11" s="105"/>
      <c r="J11" s="81">
        <v>35000</v>
      </c>
      <c r="K11" s="81">
        <v>35000</v>
      </c>
      <c r="L11" s="81"/>
      <c r="M11" s="81"/>
      <c r="N11" s="81"/>
      <c r="O11" s="81"/>
      <c r="P11" s="81"/>
      <c r="Q11" s="81"/>
      <c r="R11" s="81"/>
      <c r="S11" s="81"/>
      <c r="T11" s="81"/>
    </row>
  </sheetData>
  <mergeCells count="19">
    <mergeCell ref="A2:T2"/>
    <mergeCell ref="A3:I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C20" sqref="C19:C20"/>
    </sheetView>
  </sheetViews>
  <sheetFormatPr defaultColWidth="9.14166666666667" defaultRowHeight="14.25" customHeight="1"/>
  <cols>
    <col min="1" max="1" width="37.7083333333333" customWidth="1"/>
    <col min="2" max="5" width="20" customWidth="1"/>
  </cols>
  <sheetData>
    <row r="1" ht="17.25" customHeight="1" spans="4:5">
      <c r="D1" s="74"/>
      <c r="E1" s="35" t="s">
        <v>884</v>
      </c>
    </row>
    <row r="2" ht="41.25" customHeight="1" spans="1:5">
      <c r="A2" s="75" t="str">
        <f>"2026"&amp;"年对下转移支付预算表"</f>
        <v>2026年对下转移支付预算表</v>
      </c>
      <c r="B2" s="12"/>
      <c r="C2" s="12"/>
      <c r="D2" s="12"/>
      <c r="E2" s="69"/>
    </row>
    <row r="3" ht="18" customHeight="1" spans="1:5">
      <c r="A3" s="76" t="str">
        <f>"单位名称："&amp;"昆明市官渡区住房和城乡建设局机关"</f>
        <v>单位名称：昆明市官渡区住房和城乡建设局机关</v>
      </c>
      <c r="B3" s="77"/>
      <c r="C3" s="77"/>
      <c r="D3" s="78"/>
      <c r="E3" s="36" t="s">
        <v>1</v>
      </c>
    </row>
    <row r="4" ht="19.5" customHeight="1" spans="1:5">
      <c r="A4" s="18" t="s">
        <v>885</v>
      </c>
      <c r="B4" s="37" t="s">
        <v>224</v>
      </c>
      <c r="C4" s="38"/>
      <c r="D4" s="38"/>
      <c r="E4" s="71" t="s">
        <v>886</v>
      </c>
    </row>
    <row r="5" ht="40.5" customHeight="1" spans="1:5">
      <c r="A5" s="24"/>
      <c r="B5" s="21" t="s">
        <v>55</v>
      </c>
      <c r="C5" s="17" t="s">
        <v>58</v>
      </c>
      <c r="D5" s="79" t="s">
        <v>861</v>
      </c>
      <c r="E5" s="40" t="s">
        <v>887</v>
      </c>
    </row>
    <row r="6" ht="19.5" customHeight="1" spans="1:5">
      <c r="A6" s="25">
        <v>1</v>
      </c>
      <c r="B6" s="25">
        <v>2</v>
      </c>
      <c r="C6" s="25">
        <v>3</v>
      </c>
      <c r="D6" s="80">
        <v>4</v>
      </c>
      <c r="E6" s="40">
        <v>5</v>
      </c>
    </row>
    <row r="7" ht="19.5" customHeight="1" spans="1:5">
      <c r="A7" s="26"/>
      <c r="B7" s="81"/>
      <c r="C7" s="81"/>
      <c r="D7" s="81"/>
      <c r="E7" s="81"/>
    </row>
    <row r="8" ht="19.5" customHeight="1" spans="1:5">
      <c r="A8" s="72"/>
      <c r="B8" s="81"/>
      <c r="C8" s="81"/>
      <c r="D8" s="81"/>
      <c r="E8" s="81"/>
    </row>
    <row r="9" s="10" customFormat="1" ht="24" customHeight="1" spans="1:20">
      <c r="A9" s="34" t="s">
        <v>888</v>
      </c>
      <c r="B9" s="34"/>
      <c r="C9" s="34"/>
      <c r="D9" s="34"/>
      <c r="E9" s="34"/>
      <c r="F9" s="34"/>
      <c r="G9" s="34"/>
      <c r="H9" s="34"/>
      <c r="I9" s="34"/>
      <c r="J9" s="34"/>
      <c r="K9" s="34"/>
      <c r="L9" s="34"/>
      <c r="M9" s="34"/>
      <c r="N9" s="34"/>
      <c r="O9" s="34"/>
      <c r="P9" s="34"/>
      <c r="Q9" s="34"/>
      <c r="R9" s="34"/>
      <c r="S9" s="34"/>
      <c r="T9" s="34"/>
    </row>
  </sheetData>
  <mergeCells count="7">
    <mergeCell ref="A2:E2"/>
    <mergeCell ref="A3:D3"/>
    <mergeCell ref="B4:D4"/>
    <mergeCell ref="A9:L9"/>
    <mergeCell ref="M9:T9"/>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8"/>
  <sheetViews>
    <sheetView showZeros="0" workbookViewId="0">
      <selection activeCell="B20" sqref="B20"/>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35" t="s">
        <v>889</v>
      </c>
    </row>
    <row r="2" ht="41.25" customHeight="1" spans="1:10">
      <c r="A2" s="68" t="str">
        <f>"2026"&amp;"年对下转移支付绩效目标表"</f>
        <v>2026年对下转移支付绩效目标表</v>
      </c>
      <c r="B2" s="12"/>
      <c r="C2" s="12"/>
      <c r="D2" s="12"/>
      <c r="E2" s="12"/>
      <c r="F2" s="69"/>
      <c r="G2" s="12"/>
      <c r="H2" s="69"/>
      <c r="I2" s="69"/>
      <c r="J2" s="12"/>
    </row>
    <row r="3" ht="17.25" customHeight="1" spans="1:1">
      <c r="A3" s="13" t="str">
        <f>"单位名称："&amp;"昆明市官渡区住房和城乡建设局机关"</f>
        <v>单位名称：昆明市官渡区住房和城乡建设局机关</v>
      </c>
    </row>
    <row r="4" ht="44.25" customHeight="1" spans="1:10">
      <c r="A4" s="70" t="s">
        <v>885</v>
      </c>
      <c r="B4" s="70" t="s">
        <v>440</v>
      </c>
      <c r="C4" s="70" t="s">
        <v>441</v>
      </c>
      <c r="D4" s="70" t="s">
        <v>442</v>
      </c>
      <c r="E4" s="70" t="s">
        <v>443</v>
      </c>
      <c r="F4" s="71" t="s">
        <v>444</v>
      </c>
      <c r="G4" s="70" t="s">
        <v>445</v>
      </c>
      <c r="H4" s="71" t="s">
        <v>446</v>
      </c>
      <c r="I4" s="71" t="s">
        <v>447</v>
      </c>
      <c r="J4" s="70" t="s">
        <v>448</v>
      </c>
    </row>
    <row r="5" ht="14.25" customHeight="1" spans="1:10">
      <c r="A5" s="70">
        <v>1</v>
      </c>
      <c r="B5" s="70">
        <v>2</v>
      </c>
      <c r="C5" s="70">
        <v>3</v>
      </c>
      <c r="D5" s="70">
        <v>4</v>
      </c>
      <c r="E5" s="70">
        <v>5</v>
      </c>
      <c r="F5" s="71">
        <v>6</v>
      </c>
      <c r="G5" s="70">
        <v>7</v>
      </c>
      <c r="H5" s="71">
        <v>8</v>
      </c>
      <c r="I5" s="71">
        <v>9</v>
      </c>
      <c r="J5" s="70">
        <v>10</v>
      </c>
    </row>
    <row r="6" ht="42" customHeight="1" spans="1:10">
      <c r="A6" s="26"/>
      <c r="B6" s="72"/>
      <c r="C6" s="72"/>
      <c r="D6" s="72"/>
      <c r="E6" s="58"/>
      <c r="F6" s="73"/>
      <c r="G6" s="58"/>
      <c r="H6" s="73"/>
      <c r="I6" s="73"/>
      <c r="J6" s="58"/>
    </row>
    <row r="7" ht="42" customHeight="1" spans="1:10">
      <c r="A7" s="26"/>
      <c r="B7" s="27"/>
      <c r="C7" s="27"/>
      <c r="D7" s="27"/>
      <c r="E7" s="26"/>
      <c r="F7" s="27"/>
      <c r="G7" s="26"/>
      <c r="H7" s="27"/>
      <c r="I7" s="27"/>
      <c r="J7" s="26"/>
    </row>
    <row r="8" s="10" customFormat="1" ht="24" customHeight="1" spans="1:20">
      <c r="A8" s="34" t="s">
        <v>890</v>
      </c>
      <c r="B8" s="34"/>
      <c r="C8" s="34"/>
      <c r="D8" s="34"/>
      <c r="E8" s="34"/>
      <c r="F8" s="34"/>
      <c r="G8" s="34"/>
      <c r="H8" s="34"/>
      <c r="I8" s="34"/>
      <c r="J8" s="34"/>
      <c r="K8" s="34"/>
      <c r="L8" s="34"/>
      <c r="M8" s="34"/>
      <c r="N8" s="34"/>
      <c r="O8" s="34"/>
      <c r="P8" s="34"/>
      <c r="Q8" s="34"/>
      <c r="R8" s="34"/>
      <c r="S8" s="34"/>
      <c r="T8" s="34"/>
    </row>
  </sheetData>
  <mergeCells count="4">
    <mergeCell ref="A2:J2"/>
    <mergeCell ref="A3:H3"/>
    <mergeCell ref="A8:L8"/>
    <mergeCell ref="M8:T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B24" sqref="B23:B24"/>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2" t="s">
        <v>891</v>
      </c>
      <c r="B1" s="43"/>
      <c r="C1" s="43"/>
      <c r="D1" s="44"/>
      <c r="E1" s="44"/>
      <c r="F1" s="44"/>
      <c r="G1" s="43"/>
      <c r="H1" s="43"/>
      <c r="I1" s="44"/>
    </row>
    <row r="2" ht="41.25" customHeight="1" spans="1:9">
      <c r="A2" s="45" t="str">
        <f>"2026"&amp;"年新增资产配置预算表"</f>
        <v>2026年新增资产配置预算表</v>
      </c>
      <c r="B2" s="46"/>
      <c r="C2" s="46"/>
      <c r="D2" s="47"/>
      <c r="E2" s="47"/>
      <c r="F2" s="47"/>
      <c r="G2" s="46"/>
      <c r="H2" s="46"/>
      <c r="I2" s="47"/>
    </row>
    <row r="3" customHeight="1" spans="1:9">
      <c r="A3" s="48" t="str">
        <f>"单位名称："&amp;"昆明市官渡区住房和城乡建设局机关"</f>
        <v>单位名称：昆明市官渡区住房和城乡建设局机关</v>
      </c>
      <c r="B3" s="49"/>
      <c r="C3" s="49"/>
      <c r="D3" s="50"/>
      <c r="F3" s="47"/>
      <c r="G3" s="46"/>
      <c r="H3" s="46"/>
      <c r="I3" s="67" t="s">
        <v>1</v>
      </c>
    </row>
    <row r="4" ht="28.5" customHeight="1" spans="1:9">
      <c r="A4" s="51" t="s">
        <v>216</v>
      </c>
      <c r="B4" s="52" t="s">
        <v>217</v>
      </c>
      <c r="C4" s="53" t="s">
        <v>892</v>
      </c>
      <c r="D4" s="51" t="s">
        <v>893</v>
      </c>
      <c r="E4" s="51" t="s">
        <v>894</v>
      </c>
      <c r="F4" s="51" t="s">
        <v>895</v>
      </c>
      <c r="G4" s="52" t="s">
        <v>896</v>
      </c>
      <c r="H4" s="40"/>
      <c r="I4" s="51"/>
    </row>
    <row r="5" ht="21" customHeight="1" spans="1:9">
      <c r="A5" s="53"/>
      <c r="B5" s="54"/>
      <c r="C5" s="54"/>
      <c r="D5" s="55"/>
      <c r="E5" s="54"/>
      <c r="F5" s="54"/>
      <c r="G5" s="52" t="s">
        <v>859</v>
      </c>
      <c r="H5" s="52" t="s">
        <v>897</v>
      </c>
      <c r="I5" s="52" t="s">
        <v>898</v>
      </c>
    </row>
    <row r="6" ht="17.25" customHeight="1" spans="1:9">
      <c r="A6" s="56" t="s">
        <v>84</v>
      </c>
      <c r="B6" s="57" t="s">
        <v>85</v>
      </c>
      <c r="C6" s="56" t="s">
        <v>86</v>
      </c>
      <c r="D6" s="58" t="s">
        <v>87</v>
      </c>
      <c r="E6" s="56" t="s">
        <v>88</v>
      </c>
      <c r="F6" s="57" t="s">
        <v>89</v>
      </c>
      <c r="G6" s="59" t="s">
        <v>90</v>
      </c>
      <c r="H6" s="58" t="s">
        <v>91</v>
      </c>
      <c r="I6" s="58">
        <v>9</v>
      </c>
    </row>
    <row r="7" ht="19.5" customHeight="1" spans="1:9">
      <c r="A7" s="60"/>
      <c r="B7" s="29"/>
      <c r="C7" s="29"/>
      <c r="D7" s="26"/>
      <c r="E7" s="27"/>
      <c r="F7" s="59"/>
      <c r="G7" s="61"/>
      <c r="H7" s="62"/>
      <c r="I7" s="62"/>
    </row>
    <row r="8" ht="19.5" customHeight="1" spans="1:9">
      <c r="A8" s="63" t="s">
        <v>55</v>
      </c>
      <c r="B8" s="64"/>
      <c r="C8" s="64"/>
      <c r="D8" s="65"/>
      <c r="E8" s="66"/>
      <c r="F8" s="66"/>
      <c r="G8" s="61"/>
      <c r="H8" s="62"/>
      <c r="I8" s="62"/>
    </row>
    <row r="9" s="10" customFormat="1" ht="24" customHeight="1" spans="1:20">
      <c r="A9" s="34" t="s">
        <v>899</v>
      </c>
      <c r="B9" s="34"/>
      <c r="C9" s="34"/>
      <c r="D9" s="34"/>
      <c r="E9" s="34"/>
      <c r="F9" s="34"/>
      <c r="G9" s="34"/>
      <c r="H9" s="34"/>
      <c r="I9" s="34"/>
      <c r="J9" s="34"/>
      <c r="K9" s="34"/>
      <c r="L9" s="34"/>
      <c r="M9" s="34"/>
      <c r="N9" s="34"/>
      <c r="O9" s="34"/>
      <c r="P9" s="34"/>
      <c r="Q9" s="34"/>
      <c r="R9" s="34"/>
      <c r="S9" s="34"/>
      <c r="T9" s="34"/>
    </row>
  </sheetData>
  <mergeCells count="13">
    <mergeCell ref="A1:I1"/>
    <mergeCell ref="A2:I2"/>
    <mergeCell ref="A3:C3"/>
    <mergeCell ref="G4:I4"/>
    <mergeCell ref="A8:F8"/>
    <mergeCell ref="A9:L9"/>
    <mergeCell ref="M9:T9"/>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E29" sqref="E29"/>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1"/>
      <c r="E1" s="11"/>
      <c r="F1" s="11"/>
      <c r="G1" s="11"/>
      <c r="K1" s="35" t="s">
        <v>900</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"单位名称："&amp;"昆明市官渡区住房和城乡建设局机关"</f>
        <v>单位名称：昆明市官渡区住房和城乡建设局机关</v>
      </c>
      <c r="B3" s="14"/>
      <c r="C3" s="14"/>
      <c r="D3" s="14"/>
      <c r="E3" s="14"/>
      <c r="F3" s="14"/>
      <c r="G3" s="14"/>
      <c r="H3" s="15"/>
      <c r="I3" s="15"/>
      <c r="J3" s="15"/>
      <c r="K3" s="36" t="s">
        <v>1</v>
      </c>
    </row>
    <row r="4" ht="21.75" customHeight="1" spans="1:11">
      <c r="A4" s="16" t="s">
        <v>310</v>
      </c>
      <c r="B4" s="16" t="s">
        <v>219</v>
      </c>
      <c r="C4" s="16" t="s">
        <v>311</v>
      </c>
      <c r="D4" s="17" t="s">
        <v>220</v>
      </c>
      <c r="E4" s="17" t="s">
        <v>221</v>
      </c>
      <c r="F4" s="17" t="s">
        <v>312</v>
      </c>
      <c r="G4" s="17" t="s">
        <v>313</v>
      </c>
      <c r="H4" s="18" t="s">
        <v>55</v>
      </c>
      <c r="I4" s="37" t="s">
        <v>901</v>
      </c>
      <c r="J4" s="38"/>
      <c r="K4" s="39"/>
    </row>
    <row r="5" ht="21.75" customHeight="1" spans="1:11">
      <c r="A5" s="19"/>
      <c r="B5" s="19"/>
      <c r="C5" s="19"/>
      <c r="D5" s="20"/>
      <c r="E5" s="20"/>
      <c r="F5" s="20"/>
      <c r="G5" s="20"/>
      <c r="H5" s="21"/>
      <c r="I5" s="17" t="s">
        <v>58</v>
      </c>
      <c r="J5" s="17" t="s">
        <v>59</v>
      </c>
      <c r="K5" s="17" t="s">
        <v>60</v>
      </c>
    </row>
    <row r="6" ht="40.5" customHeight="1" spans="1:11">
      <c r="A6" s="22"/>
      <c r="B6" s="22"/>
      <c r="C6" s="22"/>
      <c r="D6" s="23"/>
      <c r="E6" s="23"/>
      <c r="F6" s="23"/>
      <c r="G6" s="23"/>
      <c r="H6" s="24"/>
      <c r="I6" s="23" t="s">
        <v>57</v>
      </c>
      <c r="J6" s="23"/>
      <c r="K6" s="23"/>
    </row>
    <row r="7" ht="15" customHeight="1" spans="1:11">
      <c r="A7" s="25">
        <v>1</v>
      </c>
      <c r="B7" s="25">
        <v>2</v>
      </c>
      <c r="C7" s="25">
        <v>3</v>
      </c>
      <c r="D7" s="25">
        <v>4</v>
      </c>
      <c r="E7" s="25">
        <v>5</v>
      </c>
      <c r="F7" s="25">
        <v>6</v>
      </c>
      <c r="G7" s="25">
        <v>7</v>
      </c>
      <c r="H7" s="25">
        <v>8</v>
      </c>
      <c r="I7" s="25">
        <v>9</v>
      </c>
      <c r="J7" s="40">
        <v>10</v>
      </c>
      <c r="K7" s="40">
        <v>11</v>
      </c>
    </row>
    <row r="8" ht="18.75" customHeight="1" spans="1:11">
      <c r="A8" s="26"/>
      <c r="B8" s="27"/>
      <c r="C8" s="26"/>
      <c r="D8" s="26"/>
      <c r="E8" s="26"/>
      <c r="F8" s="26"/>
      <c r="G8" s="26"/>
      <c r="H8" s="28"/>
      <c r="I8" s="41"/>
      <c r="J8" s="41"/>
      <c r="K8" s="28"/>
    </row>
    <row r="9" ht="18.75" customHeight="1" spans="1:11">
      <c r="A9" s="29"/>
      <c r="B9" s="27"/>
      <c r="C9" s="27"/>
      <c r="D9" s="27"/>
      <c r="E9" s="27"/>
      <c r="F9" s="27"/>
      <c r="G9" s="27"/>
      <c r="H9" s="30"/>
      <c r="I9" s="30"/>
      <c r="J9" s="30"/>
      <c r="K9" s="28"/>
    </row>
    <row r="10" ht="18.75" customHeight="1" spans="1:11">
      <c r="A10" s="31" t="s">
        <v>207</v>
      </c>
      <c r="B10" s="32"/>
      <c r="C10" s="32"/>
      <c r="D10" s="32"/>
      <c r="E10" s="32"/>
      <c r="F10" s="32"/>
      <c r="G10" s="33"/>
      <c r="H10" s="30"/>
      <c r="I10" s="30"/>
      <c r="J10" s="30"/>
      <c r="K10" s="28"/>
    </row>
    <row r="11" s="10" customFormat="1" ht="24" customHeight="1" spans="1:20">
      <c r="A11" s="34" t="s">
        <v>902</v>
      </c>
      <c r="B11" s="34"/>
      <c r="C11" s="34"/>
      <c r="D11" s="34"/>
      <c r="E11" s="34"/>
      <c r="F11" s="34"/>
      <c r="G11" s="34"/>
      <c r="H11" s="34"/>
      <c r="I11" s="34"/>
      <c r="J11" s="34"/>
      <c r="K11" s="34"/>
      <c r="L11" s="34"/>
      <c r="M11" s="34"/>
      <c r="N11" s="34"/>
      <c r="O11" s="34"/>
      <c r="P11" s="34"/>
      <c r="Q11" s="34"/>
      <c r="R11" s="34"/>
      <c r="S11" s="34"/>
      <c r="T11" s="34"/>
    </row>
  </sheetData>
  <mergeCells count="17">
    <mergeCell ref="A2:K2"/>
    <mergeCell ref="A3:G3"/>
    <mergeCell ref="I4:K4"/>
    <mergeCell ref="A10:G10"/>
    <mergeCell ref="A11:L11"/>
    <mergeCell ref="M11:T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9"/>
  <sheetViews>
    <sheetView showGridLines="0" showZeros="0" workbookViewId="0">
      <selection activeCell="A10" sqref="A10"/>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1"/>
      <c r="B1" s="1"/>
      <c r="C1" s="1"/>
      <c r="D1" s="1"/>
      <c r="E1" s="1"/>
      <c r="F1" s="1"/>
      <c r="G1" s="2" t="s">
        <v>903</v>
      </c>
    </row>
    <row r="2" ht="45" customHeight="1" spans="1:7">
      <c r="A2" s="3" t="str">
        <f>"2026"&amp;"年部门项目支出中期规划预算表"</f>
        <v>2026年部门项目支出中期规划预算表</v>
      </c>
      <c r="B2" s="3"/>
      <c r="C2" s="3"/>
      <c r="D2" s="3"/>
      <c r="E2" s="3"/>
      <c r="F2" s="3"/>
      <c r="G2" s="3"/>
    </row>
    <row r="3" ht="15" customHeight="1" spans="1:7">
      <c r="A3" s="4" t="s">
        <v>904</v>
      </c>
      <c r="B3" s="4"/>
      <c r="C3" s="1"/>
      <c r="D3" s="1"/>
      <c r="E3" s="1"/>
      <c r="F3" s="1"/>
      <c r="G3" s="2" t="s">
        <v>1</v>
      </c>
    </row>
    <row r="4" ht="45" customHeight="1" spans="1:7">
      <c r="A4" s="5" t="s">
        <v>311</v>
      </c>
      <c r="B4" s="5" t="s">
        <v>310</v>
      </c>
      <c r="C4" s="5" t="s">
        <v>219</v>
      </c>
      <c r="D4" s="5" t="s">
        <v>905</v>
      </c>
      <c r="E4" s="5" t="s">
        <v>58</v>
      </c>
      <c r="F4" s="5"/>
      <c r="G4" s="5"/>
    </row>
    <row r="5" ht="45" customHeight="1" spans="1:7">
      <c r="A5" s="5"/>
      <c r="B5" s="5"/>
      <c r="C5" s="5"/>
      <c r="D5" s="5"/>
      <c r="E5" s="5" t="s">
        <v>906</v>
      </c>
      <c r="F5" s="5" t="s">
        <v>907</v>
      </c>
      <c r="G5" s="5" t="s">
        <v>908</v>
      </c>
    </row>
    <row r="6" ht="15" customHeight="1" spans="1:7">
      <c r="A6" s="6">
        <v>1</v>
      </c>
      <c r="B6" s="6">
        <v>2</v>
      </c>
      <c r="C6" s="6">
        <v>3</v>
      </c>
      <c r="D6" s="6">
        <v>4</v>
      </c>
      <c r="E6" s="6">
        <v>5</v>
      </c>
      <c r="F6" s="6">
        <v>6</v>
      </c>
      <c r="G6" s="6">
        <v>7</v>
      </c>
    </row>
    <row r="7" ht="22.5" customHeight="1" spans="1:7">
      <c r="A7" s="7" t="s">
        <v>70</v>
      </c>
      <c r="B7" s="7"/>
      <c r="C7" s="7"/>
      <c r="D7" s="7"/>
      <c r="E7" s="8">
        <v>75243320</v>
      </c>
      <c r="F7" s="8">
        <v>18263200</v>
      </c>
      <c r="G7" s="8">
        <v>1355200</v>
      </c>
    </row>
    <row r="8" ht="22.5" customHeight="1" spans="1:7">
      <c r="A8" s="7"/>
      <c r="B8" s="7" t="s">
        <v>909</v>
      </c>
      <c r="C8" s="7" t="s">
        <v>408</v>
      </c>
      <c r="D8" s="7" t="s">
        <v>910</v>
      </c>
      <c r="E8" s="8">
        <v>5140000</v>
      </c>
      <c r="F8" s="8"/>
      <c r="G8" s="8"/>
    </row>
    <row r="9" ht="22.5" customHeight="1" spans="1:7">
      <c r="A9" s="7"/>
      <c r="B9" s="7" t="s">
        <v>909</v>
      </c>
      <c r="C9" s="7" t="s">
        <v>414</v>
      </c>
      <c r="D9" s="7" t="s">
        <v>910</v>
      </c>
      <c r="E9" s="8">
        <v>400000</v>
      </c>
      <c r="F9" s="8"/>
      <c r="G9" s="8"/>
    </row>
    <row r="10" ht="22.5" customHeight="1" spans="1:7">
      <c r="A10" s="7"/>
      <c r="B10" s="7" t="s">
        <v>909</v>
      </c>
      <c r="C10" s="7" t="s">
        <v>342</v>
      </c>
      <c r="D10" s="7" t="s">
        <v>910</v>
      </c>
      <c r="E10" s="8">
        <v>50000</v>
      </c>
      <c r="F10" s="8">
        <v>100000</v>
      </c>
      <c r="G10" s="8"/>
    </row>
    <row r="11" ht="22.5" customHeight="1" spans="1:7">
      <c r="A11" s="7"/>
      <c r="B11" s="7" t="s">
        <v>909</v>
      </c>
      <c r="C11" s="7" t="s">
        <v>328</v>
      </c>
      <c r="D11" s="7" t="s">
        <v>910</v>
      </c>
      <c r="E11" s="8">
        <v>18720</v>
      </c>
      <c r="F11" s="8"/>
      <c r="G11" s="8"/>
    </row>
    <row r="12" ht="22.5" customHeight="1" spans="1:7">
      <c r="A12" s="7"/>
      <c r="B12" s="7" t="s">
        <v>909</v>
      </c>
      <c r="C12" s="7" t="s">
        <v>410</v>
      </c>
      <c r="D12" s="7" t="s">
        <v>910</v>
      </c>
      <c r="E12" s="8">
        <v>757700</v>
      </c>
      <c r="F12" s="8"/>
      <c r="G12" s="8"/>
    </row>
    <row r="13" ht="22.5" customHeight="1" spans="1:7">
      <c r="A13" s="7"/>
      <c r="B13" s="7" t="s">
        <v>909</v>
      </c>
      <c r="C13" s="7" t="s">
        <v>400</v>
      </c>
      <c r="D13" s="7" t="s">
        <v>910</v>
      </c>
      <c r="E13" s="8">
        <v>500000</v>
      </c>
      <c r="F13" s="8"/>
      <c r="G13" s="8"/>
    </row>
    <row r="14" ht="22.5" customHeight="1" spans="1:7">
      <c r="A14" s="7"/>
      <c r="B14" s="7" t="s">
        <v>909</v>
      </c>
      <c r="C14" s="7" t="s">
        <v>374</v>
      </c>
      <c r="D14" s="7" t="s">
        <v>910</v>
      </c>
      <c r="E14" s="8">
        <v>930000</v>
      </c>
      <c r="F14" s="8"/>
      <c r="G14" s="8"/>
    </row>
    <row r="15" ht="22.5" customHeight="1" spans="1:7">
      <c r="A15" s="7"/>
      <c r="B15" s="7" t="s">
        <v>909</v>
      </c>
      <c r="C15" s="7" t="s">
        <v>388</v>
      </c>
      <c r="D15" s="7" t="s">
        <v>910</v>
      </c>
      <c r="E15" s="8">
        <v>50000</v>
      </c>
      <c r="F15" s="8"/>
      <c r="G15" s="8"/>
    </row>
    <row r="16" ht="22.5" customHeight="1" spans="1:7">
      <c r="A16" s="7"/>
      <c r="B16" s="7" t="s">
        <v>911</v>
      </c>
      <c r="C16" s="7" t="s">
        <v>434</v>
      </c>
      <c r="D16" s="7" t="s">
        <v>910</v>
      </c>
      <c r="E16" s="8">
        <v>5960000</v>
      </c>
      <c r="F16" s="8"/>
      <c r="G16" s="8"/>
    </row>
    <row r="17" ht="22.5" customHeight="1" spans="1:7">
      <c r="A17" s="7"/>
      <c r="B17" s="7" t="s">
        <v>909</v>
      </c>
      <c r="C17" s="7" t="s">
        <v>398</v>
      </c>
      <c r="D17" s="7" t="s">
        <v>910</v>
      </c>
      <c r="E17" s="8">
        <v>100000</v>
      </c>
      <c r="F17" s="8"/>
      <c r="G17" s="8"/>
    </row>
    <row r="18" ht="22.5" customHeight="1" spans="1:7">
      <c r="A18" s="7"/>
      <c r="B18" s="7" t="s">
        <v>909</v>
      </c>
      <c r="C18" s="7" t="s">
        <v>404</v>
      </c>
      <c r="D18" s="7" t="s">
        <v>910</v>
      </c>
      <c r="E18" s="8">
        <v>2970000</v>
      </c>
      <c r="F18" s="8"/>
      <c r="G18" s="8"/>
    </row>
    <row r="19" ht="22.5" customHeight="1" spans="1:7">
      <c r="A19" s="7"/>
      <c r="B19" s="7" t="s">
        <v>909</v>
      </c>
      <c r="C19" s="7" t="s">
        <v>420</v>
      </c>
      <c r="D19" s="7" t="s">
        <v>910</v>
      </c>
      <c r="E19" s="8">
        <v>26000000</v>
      </c>
      <c r="F19" s="8"/>
      <c r="G19" s="8"/>
    </row>
    <row r="20" ht="22.5" customHeight="1" spans="1:7">
      <c r="A20" s="7"/>
      <c r="B20" s="7" t="s">
        <v>909</v>
      </c>
      <c r="C20" s="7" t="s">
        <v>412</v>
      </c>
      <c r="D20" s="7" t="s">
        <v>910</v>
      </c>
      <c r="E20" s="8">
        <v>142300</v>
      </c>
      <c r="F20" s="8"/>
      <c r="G20" s="8"/>
    </row>
    <row r="21" ht="22.5" customHeight="1" spans="1:7">
      <c r="A21" s="7"/>
      <c r="B21" s="7" t="s">
        <v>909</v>
      </c>
      <c r="C21" s="7" t="s">
        <v>386</v>
      </c>
      <c r="D21" s="7" t="s">
        <v>910</v>
      </c>
      <c r="E21" s="8">
        <v>100000</v>
      </c>
      <c r="F21" s="8"/>
      <c r="G21" s="8"/>
    </row>
    <row r="22" ht="22.5" customHeight="1" spans="1:7">
      <c r="A22" s="7"/>
      <c r="B22" s="7" t="s">
        <v>911</v>
      </c>
      <c r="C22" s="7" t="s">
        <v>428</v>
      </c>
      <c r="D22" s="7" t="s">
        <v>910</v>
      </c>
      <c r="E22" s="8">
        <v>360000</v>
      </c>
      <c r="F22" s="8"/>
      <c r="G22" s="8"/>
    </row>
    <row r="23" ht="22.5" customHeight="1" spans="1:7">
      <c r="A23" s="7"/>
      <c r="B23" s="7" t="s">
        <v>909</v>
      </c>
      <c r="C23" s="7" t="s">
        <v>406</v>
      </c>
      <c r="D23" s="7" t="s">
        <v>910</v>
      </c>
      <c r="E23" s="8">
        <v>4890000</v>
      </c>
      <c r="F23" s="8"/>
      <c r="G23" s="8"/>
    </row>
    <row r="24" ht="22.5" customHeight="1" spans="1:7">
      <c r="A24" s="7"/>
      <c r="B24" s="7" t="s">
        <v>909</v>
      </c>
      <c r="C24" s="7" t="s">
        <v>354</v>
      </c>
      <c r="D24" s="7" t="s">
        <v>910</v>
      </c>
      <c r="E24" s="8">
        <v>400000</v>
      </c>
      <c r="F24" s="8"/>
      <c r="G24" s="8"/>
    </row>
    <row r="25" ht="22.5" customHeight="1" spans="1:7">
      <c r="A25" s="7"/>
      <c r="B25" s="7" t="s">
        <v>909</v>
      </c>
      <c r="C25" s="7" t="s">
        <v>392</v>
      </c>
      <c r="D25" s="7" t="s">
        <v>910</v>
      </c>
      <c r="E25" s="8">
        <v>320000</v>
      </c>
      <c r="F25" s="8"/>
      <c r="G25" s="8"/>
    </row>
    <row r="26" ht="22.5" customHeight="1" spans="1:7">
      <c r="A26" s="7"/>
      <c r="B26" s="7" t="s">
        <v>909</v>
      </c>
      <c r="C26" s="7" t="s">
        <v>346</v>
      </c>
      <c r="D26" s="7" t="s">
        <v>910</v>
      </c>
      <c r="E26" s="8">
        <v>10000000</v>
      </c>
      <c r="F26" s="8">
        <v>10000000</v>
      </c>
      <c r="G26" s="8"/>
    </row>
    <row r="27" ht="22.5" customHeight="1" spans="1:7">
      <c r="A27" s="7"/>
      <c r="B27" s="7" t="s">
        <v>909</v>
      </c>
      <c r="C27" s="7" t="s">
        <v>348</v>
      </c>
      <c r="D27" s="7" t="s">
        <v>910</v>
      </c>
      <c r="E27" s="8">
        <v>1200000</v>
      </c>
      <c r="F27" s="8"/>
      <c r="G27" s="8"/>
    </row>
    <row r="28" ht="22.5" customHeight="1" spans="1:7">
      <c r="A28" s="7"/>
      <c r="B28" s="7" t="s">
        <v>909</v>
      </c>
      <c r="C28" s="7" t="s">
        <v>330</v>
      </c>
      <c r="D28" s="7" t="s">
        <v>910</v>
      </c>
      <c r="E28" s="8">
        <v>500000</v>
      </c>
      <c r="F28" s="8">
        <v>613200</v>
      </c>
      <c r="G28" s="8">
        <v>613200</v>
      </c>
    </row>
    <row r="29" ht="22.5" customHeight="1" spans="1:7">
      <c r="A29" s="7"/>
      <c r="B29" s="7" t="s">
        <v>909</v>
      </c>
      <c r="C29" s="7" t="s">
        <v>358</v>
      </c>
      <c r="D29" s="7" t="s">
        <v>910</v>
      </c>
      <c r="E29" s="8">
        <v>1000000</v>
      </c>
      <c r="F29" s="8"/>
      <c r="G29" s="8"/>
    </row>
    <row r="30" ht="22.5" customHeight="1" spans="1:7">
      <c r="A30" s="7"/>
      <c r="B30" s="7" t="s">
        <v>911</v>
      </c>
      <c r="C30" s="7" t="s">
        <v>432</v>
      </c>
      <c r="D30" s="7" t="s">
        <v>910</v>
      </c>
      <c r="E30" s="8">
        <v>152600</v>
      </c>
      <c r="F30" s="8"/>
      <c r="G30" s="8"/>
    </row>
    <row r="31" ht="22.5" customHeight="1" spans="1:7">
      <c r="A31" s="7"/>
      <c r="B31" s="7" t="s">
        <v>911</v>
      </c>
      <c r="C31" s="7" t="s">
        <v>436</v>
      </c>
      <c r="D31" s="7" t="s">
        <v>910</v>
      </c>
      <c r="E31" s="8">
        <v>700000</v>
      </c>
      <c r="F31" s="8"/>
      <c r="G31" s="8"/>
    </row>
    <row r="32" ht="22.5" customHeight="1" spans="1:7">
      <c r="A32" s="7"/>
      <c r="B32" s="7" t="s">
        <v>909</v>
      </c>
      <c r="C32" s="7" t="s">
        <v>356</v>
      </c>
      <c r="D32" s="7" t="s">
        <v>910</v>
      </c>
      <c r="E32" s="8">
        <v>1000000</v>
      </c>
      <c r="F32" s="8"/>
      <c r="G32" s="8"/>
    </row>
    <row r="33" ht="22.5" customHeight="1" spans="1:7">
      <c r="A33" s="7"/>
      <c r="B33" s="7" t="s">
        <v>911</v>
      </c>
      <c r="C33" s="7" t="s">
        <v>430</v>
      </c>
      <c r="D33" s="7" t="s">
        <v>910</v>
      </c>
      <c r="E33" s="8">
        <v>200000</v>
      </c>
      <c r="F33" s="8"/>
      <c r="G33" s="8"/>
    </row>
    <row r="34" ht="22.5" customHeight="1" spans="1:7">
      <c r="A34" s="7"/>
      <c r="B34" s="7" t="s">
        <v>909</v>
      </c>
      <c r="C34" s="7" t="s">
        <v>344</v>
      </c>
      <c r="D34" s="7" t="s">
        <v>910</v>
      </c>
      <c r="E34" s="8"/>
      <c r="F34" s="8">
        <v>8000</v>
      </c>
      <c r="G34" s="8"/>
    </row>
    <row r="35" ht="22.5" customHeight="1" spans="1:7">
      <c r="A35" s="7"/>
      <c r="B35" s="7" t="s">
        <v>909</v>
      </c>
      <c r="C35" s="7" t="s">
        <v>418</v>
      </c>
      <c r="D35" s="7" t="s">
        <v>910</v>
      </c>
      <c r="E35" s="8">
        <v>1000000</v>
      </c>
      <c r="F35" s="8"/>
      <c r="G35" s="8"/>
    </row>
    <row r="36" ht="22.5" customHeight="1" spans="1:7">
      <c r="A36" s="7"/>
      <c r="B36" s="7" t="s">
        <v>909</v>
      </c>
      <c r="C36" s="7" t="s">
        <v>352</v>
      </c>
      <c r="D36" s="7" t="s">
        <v>910</v>
      </c>
      <c r="E36" s="8">
        <v>500000</v>
      </c>
      <c r="F36" s="8"/>
      <c r="G36" s="8"/>
    </row>
    <row r="37" ht="22.5" customHeight="1" spans="1:7">
      <c r="A37" s="7"/>
      <c r="B37" s="7" t="s">
        <v>909</v>
      </c>
      <c r="C37" s="7" t="s">
        <v>350</v>
      </c>
      <c r="D37" s="7" t="s">
        <v>910</v>
      </c>
      <c r="E37" s="8">
        <v>500000</v>
      </c>
      <c r="F37" s="8"/>
      <c r="G37" s="8"/>
    </row>
    <row r="38" ht="22.5" customHeight="1" spans="1:7">
      <c r="A38" s="7"/>
      <c r="B38" s="7" t="s">
        <v>909</v>
      </c>
      <c r="C38" s="7" t="s">
        <v>394</v>
      </c>
      <c r="D38" s="7" t="s">
        <v>910</v>
      </c>
      <c r="E38" s="8">
        <v>100000</v>
      </c>
      <c r="F38" s="8">
        <v>500000</v>
      </c>
      <c r="G38" s="8">
        <v>500000</v>
      </c>
    </row>
    <row r="39" ht="22.5" customHeight="1" spans="1:7">
      <c r="A39" s="7"/>
      <c r="B39" s="7" t="s">
        <v>909</v>
      </c>
      <c r="C39" s="7" t="s">
        <v>396</v>
      </c>
      <c r="D39" s="7" t="s">
        <v>910</v>
      </c>
      <c r="E39" s="8">
        <v>50000</v>
      </c>
      <c r="F39" s="8">
        <v>50000</v>
      </c>
      <c r="G39" s="8">
        <v>50000</v>
      </c>
    </row>
    <row r="40" ht="22.5" customHeight="1" spans="1:7">
      <c r="A40" s="7"/>
      <c r="B40" s="7" t="s">
        <v>909</v>
      </c>
      <c r="C40" s="7" t="s">
        <v>402</v>
      </c>
      <c r="D40" s="7" t="s">
        <v>910</v>
      </c>
      <c r="E40" s="8">
        <v>4000000</v>
      </c>
      <c r="F40" s="8"/>
      <c r="G40" s="8"/>
    </row>
    <row r="41" ht="22.5" customHeight="1" spans="1:7">
      <c r="A41" s="7"/>
      <c r="B41" s="7" t="s">
        <v>909</v>
      </c>
      <c r="C41" s="7" t="s">
        <v>390</v>
      </c>
      <c r="D41" s="7" t="s">
        <v>910</v>
      </c>
      <c r="E41" s="8">
        <v>100000</v>
      </c>
      <c r="F41" s="8"/>
      <c r="G41" s="8"/>
    </row>
    <row r="42" ht="22.5" customHeight="1" spans="1:7">
      <c r="A42" s="7"/>
      <c r="B42" s="7" t="s">
        <v>909</v>
      </c>
      <c r="C42" s="7" t="s">
        <v>416</v>
      </c>
      <c r="D42" s="7" t="s">
        <v>910</v>
      </c>
      <c r="E42" s="8">
        <v>1000000</v>
      </c>
      <c r="F42" s="8"/>
      <c r="G42" s="8"/>
    </row>
    <row r="43" ht="22.5" customHeight="1" spans="1:7">
      <c r="A43" s="7"/>
      <c r="B43" s="7" t="s">
        <v>909</v>
      </c>
      <c r="C43" s="7" t="s">
        <v>324</v>
      </c>
      <c r="D43" s="7" t="s">
        <v>910</v>
      </c>
      <c r="E43" s="8">
        <v>1100000</v>
      </c>
      <c r="F43" s="8"/>
      <c r="G43" s="8"/>
    </row>
    <row r="44" ht="22.5" customHeight="1" spans="1:7">
      <c r="A44" s="7"/>
      <c r="B44" s="7" t="s">
        <v>909</v>
      </c>
      <c r="C44" s="7" t="s">
        <v>318</v>
      </c>
      <c r="D44" s="7" t="s">
        <v>910</v>
      </c>
      <c r="E44" s="8">
        <v>120000</v>
      </c>
      <c r="F44" s="8"/>
      <c r="G44" s="8"/>
    </row>
    <row r="45" ht="22.5" customHeight="1" spans="1:7">
      <c r="A45" s="7"/>
      <c r="B45" s="7" t="s">
        <v>909</v>
      </c>
      <c r="C45" s="7" t="s">
        <v>336</v>
      </c>
      <c r="D45" s="7" t="s">
        <v>910</v>
      </c>
      <c r="E45" s="8">
        <v>1090000</v>
      </c>
      <c r="F45" s="8">
        <v>800000</v>
      </c>
      <c r="G45" s="8"/>
    </row>
    <row r="46" ht="22.5" customHeight="1" spans="1:7">
      <c r="A46" s="7"/>
      <c r="B46" s="7" t="s">
        <v>909</v>
      </c>
      <c r="C46" s="7" t="s">
        <v>320</v>
      </c>
      <c r="D46" s="7" t="s">
        <v>910</v>
      </c>
      <c r="E46" s="8">
        <v>150000</v>
      </c>
      <c r="F46" s="8"/>
      <c r="G46" s="8"/>
    </row>
    <row r="47" ht="22.5" customHeight="1" spans="1:7">
      <c r="A47" s="7"/>
      <c r="B47" s="7" t="s">
        <v>909</v>
      </c>
      <c r="C47" s="7" t="s">
        <v>332</v>
      </c>
      <c r="D47" s="7" t="s">
        <v>910</v>
      </c>
      <c r="E47" s="8">
        <v>192000</v>
      </c>
      <c r="F47" s="8">
        <v>192000</v>
      </c>
      <c r="G47" s="8">
        <v>192000</v>
      </c>
    </row>
    <row r="48" ht="22.5" customHeight="1" spans="1:7">
      <c r="A48" s="7"/>
      <c r="B48" s="7" t="s">
        <v>909</v>
      </c>
      <c r="C48" s="7" t="s">
        <v>334</v>
      </c>
      <c r="D48" s="7" t="s">
        <v>910</v>
      </c>
      <c r="E48" s="8">
        <v>1500000</v>
      </c>
      <c r="F48" s="8">
        <v>6000000</v>
      </c>
      <c r="G48" s="8"/>
    </row>
    <row r="49" ht="22.5" customHeight="1" spans="1:7">
      <c r="A49" s="9" t="s">
        <v>55</v>
      </c>
      <c r="B49" s="9"/>
      <c r="C49" s="9"/>
      <c r="D49" s="9"/>
      <c r="E49" s="8">
        <v>75243320</v>
      </c>
      <c r="F49" s="8">
        <v>18263200</v>
      </c>
      <c r="G49" s="8">
        <v>1355200</v>
      </c>
    </row>
  </sheetData>
  <mergeCells count="8">
    <mergeCell ref="A2:G2"/>
    <mergeCell ref="A3:B3"/>
    <mergeCell ref="E4:G4"/>
    <mergeCell ref="A49:D49"/>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4"/>
  <sheetViews>
    <sheetView showGridLines="0" showZeros="0" workbookViewId="0">
      <selection activeCell="A3" sqref="$A3:$XFD3"/>
    </sheetView>
  </sheetViews>
  <sheetFormatPr defaultColWidth="8.575" defaultRowHeight="12.75" customHeight="1"/>
  <cols>
    <col min="1" max="1" width="15.8916666666667" customWidth="1"/>
    <col min="2" max="2" width="35" customWidth="1"/>
    <col min="3" max="19" width="22" customWidth="1"/>
  </cols>
  <sheetData>
    <row r="1" ht="17.25" customHeight="1" spans="1:1">
      <c r="A1" s="67" t="s">
        <v>52</v>
      </c>
    </row>
    <row r="2" ht="41.25" customHeight="1" spans="1:1">
      <c r="A2" s="45" t="str">
        <f>"2026"&amp;"年部门收入预算表"</f>
        <v>2026年部门收入预算表</v>
      </c>
    </row>
    <row r="3" customFormat="1" ht="17.25" customHeight="1" spans="1:4">
      <c r="A3" s="48" t="str">
        <f>"单位名称："&amp;"昆明市官渡区住房和城乡建设局机关"</f>
        <v>单位名称：昆明市官渡区住房和城乡建设局机关</v>
      </c>
      <c r="B3" s="158"/>
      <c r="D3" s="144" t="s">
        <v>1</v>
      </c>
    </row>
    <row r="4" ht="21.75" customHeight="1" spans="1:19">
      <c r="A4" s="187" t="s">
        <v>53</v>
      </c>
      <c r="B4" s="188" t="s">
        <v>54</v>
      </c>
      <c r="C4" s="188" t="s">
        <v>55</v>
      </c>
      <c r="D4" s="189" t="s">
        <v>56</v>
      </c>
      <c r="E4" s="189"/>
      <c r="F4" s="189"/>
      <c r="G4" s="189"/>
      <c r="H4" s="189"/>
      <c r="I4" s="135"/>
      <c r="J4" s="189"/>
      <c r="K4" s="189"/>
      <c r="L4" s="189"/>
      <c r="M4" s="189"/>
      <c r="N4" s="197"/>
      <c r="O4" s="189" t="s">
        <v>45</v>
      </c>
      <c r="P4" s="189"/>
      <c r="Q4" s="189"/>
      <c r="R4" s="189"/>
      <c r="S4" s="197"/>
    </row>
    <row r="5" ht="27" customHeight="1" spans="1:19">
      <c r="A5" s="190"/>
      <c r="B5" s="191"/>
      <c r="C5" s="191"/>
      <c r="D5" s="191" t="s">
        <v>57</v>
      </c>
      <c r="E5" s="191" t="s">
        <v>58</v>
      </c>
      <c r="F5" s="191" t="s">
        <v>59</v>
      </c>
      <c r="G5" s="191" t="s">
        <v>60</v>
      </c>
      <c r="H5" s="191" t="s">
        <v>61</v>
      </c>
      <c r="I5" s="198" t="s">
        <v>62</v>
      </c>
      <c r="J5" s="199"/>
      <c r="K5" s="199"/>
      <c r="L5" s="199"/>
      <c r="M5" s="199"/>
      <c r="N5" s="200"/>
      <c r="O5" s="191" t="s">
        <v>57</v>
      </c>
      <c r="P5" s="191" t="s">
        <v>58</v>
      </c>
      <c r="Q5" s="191" t="s">
        <v>59</v>
      </c>
      <c r="R5" s="191" t="s">
        <v>60</v>
      </c>
      <c r="S5" s="191" t="s">
        <v>63</v>
      </c>
    </row>
    <row r="6" ht="30" customHeight="1" spans="1:19">
      <c r="A6" s="192"/>
      <c r="B6" s="105"/>
      <c r="C6" s="116"/>
      <c r="D6" s="116"/>
      <c r="E6" s="116"/>
      <c r="F6" s="116"/>
      <c r="G6" s="116"/>
      <c r="H6" s="116"/>
      <c r="I6" s="73" t="s">
        <v>57</v>
      </c>
      <c r="J6" s="200" t="s">
        <v>64</v>
      </c>
      <c r="K6" s="200" t="s">
        <v>65</v>
      </c>
      <c r="L6" s="200" t="s">
        <v>66</v>
      </c>
      <c r="M6" s="200" t="s">
        <v>67</v>
      </c>
      <c r="N6" s="200" t="s">
        <v>68</v>
      </c>
      <c r="O6" s="201"/>
      <c r="P6" s="201"/>
      <c r="Q6" s="201"/>
      <c r="R6" s="201"/>
      <c r="S6" s="116"/>
    </row>
    <row r="7" ht="15" customHeight="1" spans="1:19">
      <c r="A7" s="193">
        <v>1</v>
      </c>
      <c r="B7" s="193">
        <v>2</v>
      </c>
      <c r="C7" s="193">
        <v>3</v>
      </c>
      <c r="D7" s="193">
        <v>4</v>
      </c>
      <c r="E7" s="193">
        <v>5</v>
      </c>
      <c r="F7" s="193">
        <v>6</v>
      </c>
      <c r="G7" s="193">
        <v>7</v>
      </c>
      <c r="H7" s="193">
        <v>8</v>
      </c>
      <c r="I7" s="73">
        <v>9</v>
      </c>
      <c r="J7" s="193">
        <v>10</v>
      </c>
      <c r="K7" s="193">
        <v>11</v>
      </c>
      <c r="L7" s="193">
        <v>12</v>
      </c>
      <c r="M7" s="193">
        <v>13</v>
      </c>
      <c r="N7" s="193">
        <v>14</v>
      </c>
      <c r="O7" s="193">
        <v>15</v>
      </c>
      <c r="P7" s="193">
        <v>16</v>
      </c>
      <c r="Q7" s="193">
        <v>17</v>
      </c>
      <c r="R7" s="193">
        <v>18</v>
      </c>
      <c r="S7" s="193">
        <v>19</v>
      </c>
    </row>
    <row r="8" ht="18" customHeight="1" spans="1:19">
      <c r="A8" s="27" t="s">
        <v>69</v>
      </c>
      <c r="B8" s="27" t="s">
        <v>70</v>
      </c>
      <c r="C8" s="81">
        <v>464822737.9</v>
      </c>
      <c r="D8" s="81">
        <v>91814198.05</v>
      </c>
      <c r="E8" s="81">
        <v>84826920.88</v>
      </c>
      <c r="F8" s="81"/>
      <c r="G8" s="81"/>
      <c r="H8" s="81"/>
      <c r="I8" s="81">
        <v>6987277.17</v>
      </c>
      <c r="J8" s="81"/>
      <c r="K8" s="81"/>
      <c r="L8" s="81"/>
      <c r="M8" s="81"/>
      <c r="N8" s="81">
        <v>6987277.17</v>
      </c>
      <c r="O8" s="81">
        <v>373008539.85</v>
      </c>
      <c r="P8" s="81">
        <v>308892509</v>
      </c>
      <c r="Q8" s="81">
        <v>64116030.85</v>
      </c>
      <c r="R8" s="81"/>
      <c r="S8" s="81"/>
    </row>
    <row r="9" ht="18" customHeight="1" spans="1:19">
      <c r="A9" s="53" t="s">
        <v>55</v>
      </c>
      <c r="B9" s="194"/>
      <c r="C9" s="81">
        <v>464822737.9</v>
      </c>
      <c r="D9" s="81">
        <v>91814198.05</v>
      </c>
      <c r="E9" s="81">
        <v>84826920.88</v>
      </c>
      <c r="F9" s="81"/>
      <c r="G9" s="81"/>
      <c r="H9" s="81"/>
      <c r="I9" s="81">
        <v>6987277.17</v>
      </c>
      <c r="J9" s="81"/>
      <c r="K9" s="81"/>
      <c r="L9" s="81"/>
      <c r="M9" s="81"/>
      <c r="N9" s="81">
        <v>6987277.17</v>
      </c>
      <c r="O9" s="81">
        <v>373008539.85</v>
      </c>
      <c r="P9" s="81">
        <v>308892509</v>
      </c>
      <c r="Q9" s="81">
        <v>64116030.85</v>
      </c>
      <c r="R9" s="81"/>
      <c r="S9" s="81"/>
    </row>
    <row r="12" s="185" customFormat="1" ht="31.35" customHeight="1" spans="1:19">
      <c r="A12" s="26">
        <v>120001</v>
      </c>
      <c r="B12" s="26" t="s">
        <v>71</v>
      </c>
      <c r="C12" s="195">
        <v>62576665.62</v>
      </c>
      <c r="D12" s="196">
        <v>53604730.32</v>
      </c>
      <c r="E12" s="196">
        <v>53604730.32</v>
      </c>
      <c r="F12" s="62"/>
      <c r="G12" s="62"/>
      <c r="H12" s="62"/>
      <c r="I12" s="196" t="s">
        <v>72</v>
      </c>
      <c r="J12" s="62"/>
      <c r="K12" s="62"/>
      <c r="L12" s="62"/>
      <c r="M12" s="62"/>
      <c r="N12" s="196" t="s">
        <v>72</v>
      </c>
      <c r="O12" s="62"/>
      <c r="P12" s="62"/>
      <c r="Q12" s="62"/>
      <c r="R12" s="62"/>
      <c r="S12" s="62"/>
    </row>
    <row r="14" s="186" customFormat="1" customHeight="1" spans="3:19">
      <c r="C14" s="186">
        <f>C8-C12</f>
        <v>402246072.28</v>
      </c>
      <c r="D14" s="186">
        <f t="shared" ref="D14:S14" si="0">D8-D12</f>
        <v>38209467.73</v>
      </c>
      <c r="E14" s="186">
        <f t="shared" si="0"/>
        <v>31222190.56</v>
      </c>
      <c r="F14" s="186">
        <f t="shared" si="0"/>
        <v>0</v>
      </c>
      <c r="G14" s="186">
        <f t="shared" si="0"/>
        <v>0</v>
      </c>
      <c r="H14" s="186">
        <f t="shared" si="0"/>
        <v>0</v>
      </c>
      <c r="I14" s="186">
        <f t="shared" si="0"/>
        <v>-1984658.13</v>
      </c>
      <c r="J14" s="186">
        <f t="shared" si="0"/>
        <v>0</v>
      </c>
      <c r="K14" s="186">
        <f t="shared" si="0"/>
        <v>0</v>
      </c>
      <c r="L14" s="186">
        <f t="shared" si="0"/>
        <v>0</v>
      </c>
      <c r="M14" s="186">
        <f t="shared" si="0"/>
        <v>0</v>
      </c>
      <c r="N14" s="186">
        <f t="shared" si="0"/>
        <v>-1984658.13</v>
      </c>
      <c r="O14" s="186">
        <f t="shared" si="0"/>
        <v>373008539.85</v>
      </c>
      <c r="P14" s="186">
        <f t="shared" si="0"/>
        <v>308892509</v>
      </c>
      <c r="Q14" s="186">
        <f t="shared" si="0"/>
        <v>64116030.85</v>
      </c>
      <c r="R14" s="186">
        <f t="shared" si="0"/>
        <v>0</v>
      </c>
      <c r="S14" s="186">
        <f t="shared" si="0"/>
        <v>0</v>
      </c>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7"/>
  <sheetViews>
    <sheetView showGridLines="0" showZeros="0" workbookViewId="0">
      <selection activeCell="A3" sqref="$A3:$XFD3"/>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50" t="s">
        <v>73</v>
      </c>
    </row>
    <row r="2" ht="41.25" customHeight="1" spans="1:1">
      <c r="A2" s="45" t="str">
        <f>"2026"&amp;"年部门支出预算表"</f>
        <v>2026年部门支出预算表</v>
      </c>
    </row>
    <row r="3" customFormat="1" ht="17.25" customHeight="1" spans="1:4">
      <c r="A3" s="48" t="str">
        <f>"单位名称："&amp;"昆明市官渡区住房和城乡建设局机关"</f>
        <v>单位名称：昆明市官渡区住房和城乡建设局机关</v>
      </c>
      <c r="B3" s="158"/>
      <c r="D3" s="144" t="s">
        <v>1</v>
      </c>
    </row>
    <row r="4" ht="27" customHeight="1" spans="1:15">
      <c r="A4" s="171" t="s">
        <v>74</v>
      </c>
      <c r="B4" s="171" t="s">
        <v>75</v>
      </c>
      <c r="C4" s="171" t="s">
        <v>55</v>
      </c>
      <c r="D4" s="172" t="s">
        <v>58</v>
      </c>
      <c r="E4" s="173"/>
      <c r="F4" s="174"/>
      <c r="G4" s="175" t="s">
        <v>59</v>
      </c>
      <c r="H4" s="175" t="s">
        <v>60</v>
      </c>
      <c r="I4" s="175" t="s">
        <v>76</v>
      </c>
      <c r="J4" s="172" t="s">
        <v>62</v>
      </c>
      <c r="K4" s="173"/>
      <c r="L4" s="173"/>
      <c r="M4" s="173"/>
      <c r="N4" s="182"/>
      <c r="O4" s="183"/>
    </row>
    <row r="5" ht="42" customHeight="1" spans="1:15">
      <c r="A5" s="176"/>
      <c r="B5" s="176"/>
      <c r="C5" s="177"/>
      <c r="D5" s="178" t="s">
        <v>57</v>
      </c>
      <c r="E5" s="178" t="s">
        <v>77</v>
      </c>
      <c r="F5" s="178" t="s">
        <v>78</v>
      </c>
      <c r="G5" s="177"/>
      <c r="H5" s="177"/>
      <c r="I5" s="184"/>
      <c r="J5" s="178" t="s">
        <v>57</v>
      </c>
      <c r="K5" s="165" t="s">
        <v>79</v>
      </c>
      <c r="L5" s="165" t="s">
        <v>80</v>
      </c>
      <c r="M5" s="165" t="s">
        <v>81</v>
      </c>
      <c r="N5" s="165" t="s">
        <v>82</v>
      </c>
      <c r="O5" s="165" t="s">
        <v>83</v>
      </c>
    </row>
    <row r="6" ht="18" customHeight="1" spans="1:15">
      <c r="A6" s="56" t="s">
        <v>84</v>
      </c>
      <c r="B6" s="56" t="s">
        <v>85</v>
      </c>
      <c r="C6" s="56" t="s">
        <v>86</v>
      </c>
      <c r="D6" s="59" t="s">
        <v>87</v>
      </c>
      <c r="E6" s="59" t="s">
        <v>88</v>
      </c>
      <c r="F6" s="59" t="s">
        <v>89</v>
      </c>
      <c r="G6" s="59" t="s">
        <v>90</v>
      </c>
      <c r="H6" s="59" t="s">
        <v>91</v>
      </c>
      <c r="I6" s="59" t="s">
        <v>92</v>
      </c>
      <c r="J6" s="59" t="s">
        <v>93</v>
      </c>
      <c r="K6" s="59" t="s">
        <v>94</v>
      </c>
      <c r="L6" s="59" t="s">
        <v>95</v>
      </c>
      <c r="M6" s="59" t="s">
        <v>96</v>
      </c>
      <c r="N6" s="56" t="s">
        <v>97</v>
      </c>
      <c r="O6" s="59" t="s">
        <v>98</v>
      </c>
    </row>
    <row r="7" ht="21" customHeight="1" spans="1:15">
      <c r="A7" s="60" t="s">
        <v>99</v>
      </c>
      <c r="B7" s="60" t="s">
        <v>100</v>
      </c>
      <c r="C7" s="81">
        <v>3362303.52</v>
      </c>
      <c r="D7" s="81">
        <v>3362303.52</v>
      </c>
      <c r="E7" s="81">
        <v>3362303.52</v>
      </c>
      <c r="F7" s="81"/>
      <c r="G7" s="81"/>
      <c r="H7" s="81"/>
      <c r="I7" s="81"/>
      <c r="J7" s="81"/>
      <c r="K7" s="81"/>
      <c r="L7" s="81"/>
      <c r="M7" s="81"/>
      <c r="N7" s="81"/>
      <c r="O7" s="81"/>
    </row>
    <row r="8" ht="21" customHeight="1" spans="1:15">
      <c r="A8" s="179" t="s">
        <v>101</v>
      </c>
      <c r="B8" s="179" t="s">
        <v>102</v>
      </c>
      <c r="C8" s="81">
        <v>3362303.52</v>
      </c>
      <c r="D8" s="81">
        <v>3362303.52</v>
      </c>
      <c r="E8" s="81">
        <v>3362303.52</v>
      </c>
      <c r="F8" s="81"/>
      <c r="G8" s="81"/>
      <c r="H8" s="81"/>
      <c r="I8" s="81"/>
      <c r="J8" s="81"/>
      <c r="K8" s="81"/>
      <c r="L8" s="81"/>
      <c r="M8" s="81"/>
      <c r="N8" s="81"/>
      <c r="O8" s="81"/>
    </row>
    <row r="9" ht="21" customHeight="1" spans="1:15">
      <c r="A9" s="180" t="s">
        <v>103</v>
      </c>
      <c r="B9" s="180" t="s">
        <v>104</v>
      </c>
      <c r="C9" s="81">
        <v>2315000</v>
      </c>
      <c r="D9" s="81">
        <v>2315000</v>
      </c>
      <c r="E9" s="81">
        <v>2315000</v>
      </c>
      <c r="F9" s="81"/>
      <c r="G9" s="81"/>
      <c r="H9" s="81"/>
      <c r="I9" s="81"/>
      <c r="J9" s="81"/>
      <c r="K9" s="81"/>
      <c r="L9" s="81"/>
      <c r="M9" s="81"/>
      <c r="N9" s="81"/>
      <c r="O9" s="81"/>
    </row>
    <row r="10" ht="21" customHeight="1" spans="1:15">
      <c r="A10" s="180" t="s">
        <v>105</v>
      </c>
      <c r="B10" s="180" t="s">
        <v>106</v>
      </c>
      <c r="C10" s="81">
        <v>247800</v>
      </c>
      <c r="D10" s="81">
        <v>247800</v>
      </c>
      <c r="E10" s="81">
        <v>247800</v>
      </c>
      <c r="F10" s="81"/>
      <c r="G10" s="81"/>
      <c r="H10" s="81"/>
      <c r="I10" s="81"/>
      <c r="J10" s="81"/>
      <c r="K10" s="81"/>
      <c r="L10" s="81"/>
      <c r="M10" s="81"/>
      <c r="N10" s="81"/>
      <c r="O10" s="81"/>
    </row>
    <row r="11" ht="21" customHeight="1" spans="1:15">
      <c r="A11" s="180" t="s">
        <v>107</v>
      </c>
      <c r="B11" s="180" t="s">
        <v>108</v>
      </c>
      <c r="C11" s="81">
        <v>567803.52</v>
      </c>
      <c r="D11" s="81">
        <v>567803.52</v>
      </c>
      <c r="E11" s="81">
        <v>567803.52</v>
      </c>
      <c r="F11" s="81"/>
      <c r="G11" s="81"/>
      <c r="H11" s="81"/>
      <c r="I11" s="81"/>
      <c r="J11" s="81"/>
      <c r="K11" s="81"/>
      <c r="L11" s="81"/>
      <c r="M11" s="81"/>
      <c r="N11" s="81"/>
      <c r="O11" s="81"/>
    </row>
    <row r="12" ht="21" customHeight="1" spans="1:15">
      <c r="A12" s="180" t="s">
        <v>109</v>
      </c>
      <c r="B12" s="180" t="s">
        <v>110</v>
      </c>
      <c r="C12" s="81">
        <v>231700</v>
      </c>
      <c r="D12" s="81">
        <v>231700</v>
      </c>
      <c r="E12" s="81">
        <v>231700</v>
      </c>
      <c r="F12" s="81"/>
      <c r="G12" s="81"/>
      <c r="H12" s="81"/>
      <c r="I12" s="81"/>
      <c r="J12" s="81"/>
      <c r="K12" s="81"/>
      <c r="L12" s="81"/>
      <c r="M12" s="81"/>
      <c r="N12" s="81"/>
      <c r="O12" s="81"/>
    </row>
    <row r="13" ht="21" customHeight="1" spans="1:15">
      <c r="A13" s="60" t="s">
        <v>111</v>
      </c>
      <c r="B13" s="60" t="s">
        <v>112</v>
      </c>
      <c r="C13" s="81">
        <v>870023.36</v>
      </c>
      <c r="D13" s="81">
        <v>870023.36</v>
      </c>
      <c r="E13" s="81">
        <v>870023.36</v>
      </c>
      <c r="F13" s="81"/>
      <c r="G13" s="81"/>
      <c r="H13" s="81"/>
      <c r="I13" s="81"/>
      <c r="J13" s="81"/>
      <c r="K13" s="81"/>
      <c r="L13" s="81"/>
      <c r="M13" s="81"/>
      <c r="N13" s="81"/>
      <c r="O13" s="81"/>
    </row>
    <row r="14" ht="21" customHeight="1" spans="1:15">
      <c r="A14" s="179" t="s">
        <v>113</v>
      </c>
      <c r="B14" s="179" t="s">
        <v>114</v>
      </c>
      <c r="C14" s="81">
        <v>870023.36</v>
      </c>
      <c r="D14" s="81">
        <v>870023.36</v>
      </c>
      <c r="E14" s="81">
        <v>870023.36</v>
      </c>
      <c r="F14" s="81"/>
      <c r="G14" s="81"/>
      <c r="H14" s="81"/>
      <c r="I14" s="81"/>
      <c r="J14" s="81"/>
      <c r="K14" s="81"/>
      <c r="L14" s="81"/>
      <c r="M14" s="81"/>
      <c r="N14" s="81"/>
      <c r="O14" s="81"/>
    </row>
    <row r="15" ht="21" customHeight="1" spans="1:15">
      <c r="A15" s="180" t="s">
        <v>115</v>
      </c>
      <c r="B15" s="180" t="s">
        <v>116</v>
      </c>
      <c r="C15" s="81">
        <v>332569.8</v>
      </c>
      <c r="D15" s="81">
        <v>332569.8</v>
      </c>
      <c r="E15" s="81">
        <v>332569.8</v>
      </c>
      <c r="F15" s="81"/>
      <c r="G15" s="81"/>
      <c r="H15" s="81"/>
      <c r="I15" s="81"/>
      <c r="J15" s="81"/>
      <c r="K15" s="81"/>
      <c r="L15" s="81"/>
      <c r="M15" s="81"/>
      <c r="N15" s="81"/>
      <c r="O15" s="81"/>
    </row>
    <row r="16" ht="21" customHeight="1" spans="1:15">
      <c r="A16" s="180" t="s">
        <v>117</v>
      </c>
      <c r="B16" s="180" t="s">
        <v>118</v>
      </c>
      <c r="C16" s="81">
        <v>530917.56</v>
      </c>
      <c r="D16" s="81">
        <v>530917.56</v>
      </c>
      <c r="E16" s="81">
        <v>530917.56</v>
      </c>
      <c r="F16" s="81"/>
      <c r="G16" s="81"/>
      <c r="H16" s="81"/>
      <c r="I16" s="81"/>
      <c r="J16" s="81"/>
      <c r="K16" s="81"/>
      <c r="L16" s="81"/>
      <c r="M16" s="81"/>
      <c r="N16" s="81"/>
      <c r="O16" s="81"/>
    </row>
    <row r="17" ht="21" customHeight="1" spans="1:15">
      <c r="A17" s="180" t="s">
        <v>119</v>
      </c>
      <c r="B17" s="180" t="s">
        <v>120</v>
      </c>
      <c r="C17" s="81">
        <v>6536</v>
      </c>
      <c r="D17" s="81">
        <v>6536</v>
      </c>
      <c r="E17" s="81">
        <v>6536</v>
      </c>
      <c r="F17" s="81"/>
      <c r="G17" s="81"/>
      <c r="H17" s="81"/>
      <c r="I17" s="81"/>
      <c r="J17" s="81"/>
      <c r="K17" s="81"/>
      <c r="L17" s="81"/>
      <c r="M17" s="81"/>
      <c r="N17" s="81"/>
      <c r="O17" s="81"/>
    </row>
    <row r="18" ht="21" customHeight="1" spans="1:15">
      <c r="A18" s="60" t="s">
        <v>121</v>
      </c>
      <c r="B18" s="60" t="s">
        <v>122</v>
      </c>
      <c r="C18" s="81">
        <v>14517341.87</v>
      </c>
      <c r="D18" s="81">
        <v>10500000</v>
      </c>
      <c r="E18" s="81"/>
      <c r="F18" s="81">
        <v>10500000</v>
      </c>
      <c r="G18" s="81"/>
      <c r="H18" s="81"/>
      <c r="I18" s="81"/>
      <c r="J18" s="81">
        <v>4017341.87</v>
      </c>
      <c r="K18" s="81"/>
      <c r="L18" s="81"/>
      <c r="M18" s="81"/>
      <c r="N18" s="81"/>
      <c r="O18" s="81">
        <v>4017341.87</v>
      </c>
    </row>
    <row r="19" ht="21" customHeight="1" spans="1:15">
      <c r="A19" s="179" t="s">
        <v>123</v>
      </c>
      <c r="B19" s="179" t="s">
        <v>124</v>
      </c>
      <c r="C19" s="81">
        <v>14517341.87</v>
      </c>
      <c r="D19" s="81">
        <v>10500000</v>
      </c>
      <c r="E19" s="81"/>
      <c r="F19" s="81">
        <v>10500000</v>
      </c>
      <c r="G19" s="81"/>
      <c r="H19" s="81"/>
      <c r="I19" s="81"/>
      <c r="J19" s="81">
        <v>4017341.87</v>
      </c>
      <c r="K19" s="81"/>
      <c r="L19" s="81"/>
      <c r="M19" s="81"/>
      <c r="N19" s="81"/>
      <c r="O19" s="81">
        <v>4017341.87</v>
      </c>
    </row>
    <row r="20" ht="21" customHeight="1" spans="1:15">
      <c r="A20" s="180" t="s">
        <v>125</v>
      </c>
      <c r="B20" s="180" t="s">
        <v>126</v>
      </c>
      <c r="C20" s="81">
        <v>14517341.87</v>
      </c>
      <c r="D20" s="81">
        <v>10500000</v>
      </c>
      <c r="E20" s="81"/>
      <c r="F20" s="81">
        <v>10500000</v>
      </c>
      <c r="G20" s="81"/>
      <c r="H20" s="81"/>
      <c r="I20" s="81"/>
      <c r="J20" s="81">
        <v>4017341.87</v>
      </c>
      <c r="K20" s="81"/>
      <c r="L20" s="81"/>
      <c r="M20" s="81"/>
      <c r="N20" s="81"/>
      <c r="O20" s="81">
        <v>4017341.87</v>
      </c>
    </row>
    <row r="21" ht="21" customHeight="1" spans="1:15">
      <c r="A21" s="60" t="s">
        <v>127</v>
      </c>
      <c r="B21" s="60" t="s">
        <v>128</v>
      </c>
      <c r="C21" s="81">
        <v>26700181.3</v>
      </c>
      <c r="D21" s="81">
        <v>23730246</v>
      </c>
      <c r="E21" s="81">
        <v>4876926</v>
      </c>
      <c r="F21" s="81">
        <v>18853320</v>
      </c>
      <c r="G21" s="81"/>
      <c r="H21" s="81"/>
      <c r="I21" s="81"/>
      <c r="J21" s="81">
        <v>2969935.3</v>
      </c>
      <c r="K21" s="81"/>
      <c r="L21" s="81"/>
      <c r="M21" s="81"/>
      <c r="N21" s="81"/>
      <c r="O21" s="81">
        <v>2969935.3</v>
      </c>
    </row>
    <row r="22" ht="21" customHeight="1" spans="1:15">
      <c r="A22" s="179" t="s">
        <v>129</v>
      </c>
      <c r="B22" s="179" t="s">
        <v>130</v>
      </c>
      <c r="C22" s="81">
        <v>15700181.3</v>
      </c>
      <c r="D22" s="81">
        <v>12730246</v>
      </c>
      <c r="E22" s="81">
        <v>4876926</v>
      </c>
      <c r="F22" s="81">
        <v>7853320</v>
      </c>
      <c r="G22" s="81"/>
      <c r="H22" s="81"/>
      <c r="I22" s="81"/>
      <c r="J22" s="81">
        <v>2969935.3</v>
      </c>
      <c r="K22" s="81"/>
      <c r="L22" s="81"/>
      <c r="M22" s="81"/>
      <c r="N22" s="81"/>
      <c r="O22" s="81">
        <v>2969935.3</v>
      </c>
    </row>
    <row r="23" ht="21" customHeight="1" spans="1:15">
      <c r="A23" s="180" t="s">
        <v>131</v>
      </c>
      <c r="B23" s="180" t="s">
        <v>132</v>
      </c>
      <c r="C23" s="81">
        <v>5076926</v>
      </c>
      <c r="D23" s="81">
        <v>5076926</v>
      </c>
      <c r="E23" s="81">
        <v>4876926</v>
      </c>
      <c r="F23" s="81">
        <v>200000</v>
      </c>
      <c r="G23" s="81"/>
      <c r="H23" s="81"/>
      <c r="I23" s="81"/>
      <c r="J23" s="81"/>
      <c r="K23" s="81"/>
      <c r="L23" s="81"/>
      <c r="M23" s="81"/>
      <c r="N23" s="81"/>
      <c r="O23" s="81"/>
    </row>
    <row r="24" ht="21" customHeight="1" spans="1:15">
      <c r="A24" s="180" t="s">
        <v>133</v>
      </c>
      <c r="B24" s="180" t="s">
        <v>134</v>
      </c>
      <c r="C24" s="81">
        <v>10623255.3</v>
      </c>
      <c r="D24" s="81">
        <v>7653320</v>
      </c>
      <c r="E24" s="81"/>
      <c r="F24" s="81">
        <v>7653320</v>
      </c>
      <c r="G24" s="81"/>
      <c r="H24" s="81"/>
      <c r="I24" s="81"/>
      <c r="J24" s="81">
        <v>2969935.3</v>
      </c>
      <c r="K24" s="81"/>
      <c r="L24" s="81"/>
      <c r="M24" s="81"/>
      <c r="N24" s="81"/>
      <c r="O24" s="81">
        <v>2969935.3</v>
      </c>
    </row>
    <row r="25" ht="21" customHeight="1" spans="1:15">
      <c r="A25" s="179" t="s">
        <v>135</v>
      </c>
      <c r="B25" s="179" t="s">
        <v>136</v>
      </c>
      <c r="C25" s="81">
        <v>11000000</v>
      </c>
      <c r="D25" s="81">
        <v>11000000</v>
      </c>
      <c r="E25" s="81"/>
      <c r="F25" s="81">
        <v>11000000</v>
      </c>
      <c r="G25" s="81"/>
      <c r="H25" s="81"/>
      <c r="I25" s="81"/>
      <c r="J25" s="81"/>
      <c r="K25" s="81"/>
      <c r="L25" s="81"/>
      <c r="M25" s="81"/>
      <c r="N25" s="81"/>
      <c r="O25" s="81"/>
    </row>
    <row r="26" ht="21" customHeight="1" spans="1:15">
      <c r="A26" s="180" t="s">
        <v>137</v>
      </c>
      <c r="B26" s="180" t="s">
        <v>138</v>
      </c>
      <c r="C26" s="81">
        <v>11000000</v>
      </c>
      <c r="D26" s="81">
        <v>11000000</v>
      </c>
      <c r="E26" s="81"/>
      <c r="F26" s="81">
        <v>11000000</v>
      </c>
      <c r="G26" s="81"/>
      <c r="H26" s="81"/>
      <c r="I26" s="81"/>
      <c r="J26" s="81"/>
      <c r="K26" s="81"/>
      <c r="L26" s="81"/>
      <c r="M26" s="81"/>
      <c r="N26" s="81"/>
      <c r="O26" s="81"/>
    </row>
    <row r="27" ht="21" customHeight="1" spans="1:15">
      <c r="A27" s="60" t="s">
        <v>139</v>
      </c>
      <c r="B27" s="60" t="s">
        <v>140</v>
      </c>
      <c r="C27" s="81">
        <v>34390000</v>
      </c>
      <c r="D27" s="81">
        <v>34390000</v>
      </c>
      <c r="E27" s="81"/>
      <c r="F27" s="81">
        <v>34390000</v>
      </c>
      <c r="G27" s="81"/>
      <c r="H27" s="81"/>
      <c r="I27" s="81"/>
      <c r="J27" s="81"/>
      <c r="K27" s="81"/>
      <c r="L27" s="81"/>
      <c r="M27" s="81"/>
      <c r="N27" s="81"/>
      <c r="O27" s="81"/>
    </row>
    <row r="28" ht="21" customHeight="1" spans="1:15">
      <c r="A28" s="179" t="s">
        <v>141</v>
      </c>
      <c r="B28" s="179" t="s">
        <v>142</v>
      </c>
      <c r="C28" s="81">
        <v>34390000</v>
      </c>
      <c r="D28" s="81">
        <v>34390000</v>
      </c>
      <c r="E28" s="81"/>
      <c r="F28" s="81">
        <v>34390000</v>
      </c>
      <c r="G28" s="81"/>
      <c r="H28" s="81"/>
      <c r="I28" s="81"/>
      <c r="J28" s="81"/>
      <c r="K28" s="81"/>
      <c r="L28" s="81"/>
      <c r="M28" s="81"/>
      <c r="N28" s="81"/>
      <c r="O28" s="81"/>
    </row>
    <row r="29" ht="21" customHeight="1" spans="1:15">
      <c r="A29" s="180" t="s">
        <v>143</v>
      </c>
      <c r="B29" s="180" t="s">
        <v>144</v>
      </c>
      <c r="C29" s="81">
        <v>34390000</v>
      </c>
      <c r="D29" s="81">
        <v>34390000</v>
      </c>
      <c r="E29" s="81"/>
      <c r="F29" s="81">
        <v>34390000</v>
      </c>
      <c r="G29" s="81"/>
      <c r="H29" s="81"/>
      <c r="I29" s="81"/>
      <c r="J29" s="81"/>
      <c r="K29" s="81"/>
      <c r="L29" s="81"/>
      <c r="M29" s="81"/>
      <c r="N29" s="81"/>
      <c r="O29" s="81"/>
    </row>
    <row r="30" ht="21" customHeight="1" spans="1:15">
      <c r="A30" s="60" t="s">
        <v>145</v>
      </c>
      <c r="B30" s="60" t="s">
        <v>146</v>
      </c>
      <c r="C30" s="81">
        <v>11974348</v>
      </c>
      <c r="D30" s="81">
        <v>11974348</v>
      </c>
      <c r="E30" s="81">
        <v>474348</v>
      </c>
      <c r="F30" s="81">
        <v>11500000</v>
      </c>
      <c r="G30" s="81"/>
      <c r="H30" s="81"/>
      <c r="I30" s="81"/>
      <c r="J30" s="81"/>
      <c r="K30" s="81"/>
      <c r="L30" s="81"/>
      <c r="M30" s="81"/>
      <c r="N30" s="81"/>
      <c r="O30" s="81"/>
    </row>
    <row r="31" ht="21" customHeight="1" spans="1:15">
      <c r="A31" s="179" t="s">
        <v>147</v>
      </c>
      <c r="B31" s="179" t="s">
        <v>148</v>
      </c>
      <c r="C31" s="81">
        <v>10570000</v>
      </c>
      <c r="D31" s="81">
        <v>10570000</v>
      </c>
      <c r="E31" s="81"/>
      <c r="F31" s="81">
        <v>10570000</v>
      </c>
      <c r="G31" s="81"/>
      <c r="H31" s="81"/>
      <c r="I31" s="81"/>
      <c r="J31" s="81"/>
      <c r="K31" s="81"/>
      <c r="L31" s="81"/>
      <c r="M31" s="81"/>
      <c r="N31" s="81"/>
      <c r="O31" s="81"/>
    </row>
    <row r="32" ht="21" customHeight="1" spans="1:15">
      <c r="A32" s="180" t="s">
        <v>149</v>
      </c>
      <c r="B32" s="180" t="s">
        <v>150</v>
      </c>
      <c r="C32" s="81">
        <v>10570000</v>
      </c>
      <c r="D32" s="81">
        <v>10570000</v>
      </c>
      <c r="E32" s="81"/>
      <c r="F32" s="81">
        <v>10570000</v>
      </c>
      <c r="G32" s="81"/>
      <c r="H32" s="81"/>
      <c r="I32" s="81"/>
      <c r="J32" s="81"/>
      <c r="K32" s="81"/>
      <c r="L32" s="81"/>
      <c r="M32" s="81"/>
      <c r="N32" s="81"/>
      <c r="O32" s="81"/>
    </row>
    <row r="33" ht="21" customHeight="1" spans="1:15">
      <c r="A33" s="179" t="s">
        <v>151</v>
      </c>
      <c r="B33" s="179" t="s">
        <v>152</v>
      </c>
      <c r="C33" s="81">
        <v>474348</v>
      </c>
      <c r="D33" s="81">
        <v>474348</v>
      </c>
      <c r="E33" s="81">
        <v>474348</v>
      </c>
      <c r="F33" s="81"/>
      <c r="G33" s="81"/>
      <c r="H33" s="81"/>
      <c r="I33" s="81"/>
      <c r="J33" s="81"/>
      <c r="K33" s="81"/>
      <c r="L33" s="81"/>
      <c r="M33" s="81"/>
      <c r="N33" s="81"/>
      <c r="O33" s="81"/>
    </row>
    <row r="34" ht="21" customHeight="1" spans="1:15">
      <c r="A34" s="180" t="s">
        <v>153</v>
      </c>
      <c r="B34" s="180" t="s">
        <v>154</v>
      </c>
      <c r="C34" s="81">
        <v>474348</v>
      </c>
      <c r="D34" s="81">
        <v>474348</v>
      </c>
      <c r="E34" s="81">
        <v>474348</v>
      </c>
      <c r="F34" s="81"/>
      <c r="G34" s="81"/>
      <c r="H34" s="81"/>
      <c r="I34" s="81"/>
      <c r="J34" s="81"/>
      <c r="K34" s="81"/>
      <c r="L34" s="81"/>
      <c r="M34" s="81"/>
      <c r="N34" s="81"/>
      <c r="O34" s="81"/>
    </row>
    <row r="35" ht="21" customHeight="1" spans="1:15">
      <c r="A35" s="179" t="s">
        <v>155</v>
      </c>
      <c r="B35" s="179" t="s">
        <v>156</v>
      </c>
      <c r="C35" s="81">
        <v>930000</v>
      </c>
      <c r="D35" s="81">
        <v>930000</v>
      </c>
      <c r="E35" s="81"/>
      <c r="F35" s="81">
        <v>930000</v>
      </c>
      <c r="G35" s="81"/>
      <c r="H35" s="81"/>
      <c r="I35" s="81"/>
      <c r="J35" s="81"/>
      <c r="K35" s="81"/>
      <c r="L35" s="81"/>
      <c r="M35" s="81"/>
      <c r="N35" s="81"/>
      <c r="O35" s="81"/>
    </row>
    <row r="36" ht="21" customHeight="1" spans="1:15">
      <c r="A36" s="180" t="s">
        <v>157</v>
      </c>
      <c r="B36" s="180" t="s">
        <v>158</v>
      </c>
      <c r="C36" s="81">
        <v>930000</v>
      </c>
      <c r="D36" s="81">
        <v>930000</v>
      </c>
      <c r="E36" s="81"/>
      <c r="F36" s="81">
        <v>930000</v>
      </c>
      <c r="G36" s="81"/>
      <c r="H36" s="81"/>
      <c r="I36" s="81"/>
      <c r="J36" s="81"/>
      <c r="K36" s="81"/>
      <c r="L36" s="81"/>
      <c r="M36" s="81"/>
      <c r="N36" s="81"/>
      <c r="O36" s="81"/>
    </row>
    <row r="37" ht="21" customHeight="1" spans="1:15">
      <c r="A37" s="181" t="s">
        <v>55</v>
      </c>
      <c r="B37" s="33"/>
      <c r="C37" s="81">
        <v>91814198.05</v>
      </c>
      <c r="D37" s="81">
        <v>84826920.88</v>
      </c>
      <c r="E37" s="81">
        <v>9583600.88</v>
      </c>
      <c r="F37" s="81">
        <v>75243320</v>
      </c>
      <c r="G37" s="81"/>
      <c r="H37" s="81"/>
      <c r="I37" s="81"/>
      <c r="J37" s="81">
        <v>6987277.17</v>
      </c>
      <c r="K37" s="81"/>
      <c r="L37" s="81"/>
      <c r="M37" s="81"/>
      <c r="N37" s="81"/>
      <c r="O37" s="81">
        <v>6987277.17</v>
      </c>
    </row>
  </sheetData>
  <mergeCells count="12">
    <mergeCell ref="A1:O1"/>
    <mergeCell ref="A2:O2"/>
    <mergeCell ref="A3:B3"/>
    <mergeCell ref="D4:F4"/>
    <mergeCell ref="J4:O4"/>
    <mergeCell ref="A37:B3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11" sqref="B11"/>
    </sheetView>
  </sheetViews>
  <sheetFormatPr defaultColWidth="8.575" defaultRowHeight="12.75" customHeight="1" outlineLevelCol="3"/>
  <cols>
    <col min="1" max="4" width="35.575" customWidth="1"/>
  </cols>
  <sheetData>
    <row r="1" ht="15" customHeight="1" spans="1:4">
      <c r="A1" s="46"/>
      <c r="B1" s="50"/>
      <c r="C1" s="50"/>
      <c r="D1" s="50" t="s">
        <v>159</v>
      </c>
    </row>
    <row r="2" ht="41.25" customHeight="1" spans="1:1">
      <c r="A2" s="45" t="str">
        <f>"2026"&amp;"年部门财政拨款收支预算总表"</f>
        <v>2026年部门财政拨款收支预算总表</v>
      </c>
    </row>
    <row r="3" customFormat="1" ht="17.25" customHeight="1" spans="1:4">
      <c r="A3" s="48" t="str">
        <f>"单位名称："&amp;"昆明市官渡区住房和城乡建设局机关"</f>
        <v>单位名称：昆明市官渡区住房和城乡建设局机关</v>
      </c>
      <c r="B3" s="158"/>
      <c r="D3" s="144" t="s">
        <v>1</v>
      </c>
    </row>
    <row r="4" ht="17.25" customHeight="1" spans="1:4">
      <c r="A4" s="165" t="s">
        <v>2</v>
      </c>
      <c r="B4" s="166"/>
      <c r="C4" s="165" t="s">
        <v>3</v>
      </c>
      <c r="D4" s="166"/>
    </row>
    <row r="5" ht="18.75" customHeight="1" spans="1:4">
      <c r="A5" s="165" t="s">
        <v>4</v>
      </c>
      <c r="B5" s="165" t="s">
        <v>5</v>
      </c>
      <c r="C5" s="165" t="s">
        <v>6</v>
      </c>
      <c r="D5" s="165" t="s">
        <v>5</v>
      </c>
    </row>
    <row r="6" ht="16.5" customHeight="1" spans="1:4">
      <c r="A6" s="167" t="s">
        <v>160</v>
      </c>
      <c r="B6" s="81">
        <v>84826920.88</v>
      </c>
      <c r="C6" s="167" t="s">
        <v>161</v>
      </c>
      <c r="D6" s="81">
        <v>457835460.73</v>
      </c>
    </row>
    <row r="7" ht="16.5" customHeight="1" spans="1:4">
      <c r="A7" s="167" t="s">
        <v>162</v>
      </c>
      <c r="B7" s="81">
        <v>84826920.88</v>
      </c>
      <c r="C7" s="167" t="s">
        <v>163</v>
      </c>
      <c r="D7" s="81"/>
    </row>
    <row r="8" ht="16.5" customHeight="1" spans="1:4">
      <c r="A8" s="167" t="s">
        <v>164</v>
      </c>
      <c r="B8" s="81"/>
      <c r="C8" s="167" t="s">
        <v>165</v>
      </c>
      <c r="D8" s="81"/>
    </row>
    <row r="9" ht="16.5" customHeight="1" spans="1:4">
      <c r="A9" s="167" t="s">
        <v>166</v>
      </c>
      <c r="B9" s="81"/>
      <c r="C9" s="167" t="s">
        <v>167</v>
      </c>
      <c r="D9" s="81"/>
    </row>
    <row r="10" ht="16.5" customHeight="1" spans="1:4">
      <c r="A10" s="167" t="s">
        <v>168</v>
      </c>
      <c r="B10" s="81">
        <v>373008539.85</v>
      </c>
      <c r="C10" s="167" t="s">
        <v>169</v>
      </c>
      <c r="D10" s="81"/>
    </row>
    <row r="11" ht="16.5" customHeight="1" spans="1:4">
      <c r="A11" s="167" t="s">
        <v>162</v>
      </c>
      <c r="B11" s="81">
        <v>308892509</v>
      </c>
      <c r="C11" s="167" t="s">
        <v>170</v>
      </c>
      <c r="D11" s="81"/>
    </row>
    <row r="12" ht="16.5" customHeight="1" spans="1:4">
      <c r="A12" s="149" t="s">
        <v>164</v>
      </c>
      <c r="B12" s="81">
        <v>64116030.85</v>
      </c>
      <c r="C12" s="72" t="s">
        <v>171</v>
      </c>
      <c r="D12" s="81"/>
    </row>
    <row r="13" ht="16.5" customHeight="1" spans="1:4">
      <c r="A13" s="149" t="s">
        <v>166</v>
      </c>
      <c r="B13" s="81"/>
      <c r="C13" s="72" t="s">
        <v>172</v>
      </c>
      <c r="D13" s="81"/>
    </row>
    <row r="14" ht="16.5" customHeight="1" spans="1:4">
      <c r="A14" s="168"/>
      <c r="B14" s="81"/>
      <c r="C14" s="72" t="s">
        <v>173</v>
      </c>
      <c r="D14" s="81">
        <v>3362303.52</v>
      </c>
    </row>
    <row r="15" ht="16.5" customHeight="1" spans="1:4">
      <c r="A15" s="168"/>
      <c r="B15" s="81"/>
      <c r="C15" s="72" t="s">
        <v>174</v>
      </c>
      <c r="D15" s="81">
        <v>870023.36</v>
      </c>
    </row>
    <row r="16" ht="16.5" customHeight="1" spans="1:4">
      <c r="A16" s="168"/>
      <c r="B16" s="81"/>
      <c r="C16" s="72" t="s">
        <v>175</v>
      </c>
      <c r="D16" s="81">
        <v>14500000</v>
      </c>
    </row>
    <row r="17" ht="16.5" customHeight="1" spans="1:4">
      <c r="A17" s="168"/>
      <c r="B17" s="81"/>
      <c r="C17" s="72" t="s">
        <v>176</v>
      </c>
      <c r="D17" s="81">
        <v>60246276.85</v>
      </c>
    </row>
    <row r="18" ht="16.5" customHeight="1" spans="1:4">
      <c r="A18" s="168"/>
      <c r="B18" s="81"/>
      <c r="C18" s="72" t="s">
        <v>177</v>
      </c>
      <c r="D18" s="81"/>
    </row>
    <row r="19" ht="16.5" customHeight="1" spans="1:4">
      <c r="A19" s="168"/>
      <c r="B19" s="81"/>
      <c r="C19" s="72" t="s">
        <v>178</v>
      </c>
      <c r="D19" s="81">
        <v>34390000</v>
      </c>
    </row>
    <row r="20" ht="16.5" customHeight="1" spans="1:4">
      <c r="A20" s="168"/>
      <c r="B20" s="81"/>
      <c r="C20" s="72" t="s">
        <v>179</v>
      </c>
      <c r="D20" s="81"/>
    </row>
    <row r="21" ht="16.5" customHeight="1" spans="1:4">
      <c r="A21" s="168"/>
      <c r="B21" s="81"/>
      <c r="C21" s="72" t="s">
        <v>180</v>
      </c>
      <c r="D21" s="81"/>
    </row>
    <row r="22" ht="16.5" customHeight="1" spans="1:4">
      <c r="A22" s="168"/>
      <c r="B22" s="81"/>
      <c r="C22" s="72" t="s">
        <v>181</v>
      </c>
      <c r="D22" s="81"/>
    </row>
    <row r="23" ht="16.5" customHeight="1" spans="1:4">
      <c r="A23" s="168"/>
      <c r="B23" s="81"/>
      <c r="C23" s="72" t="s">
        <v>182</v>
      </c>
      <c r="D23" s="81"/>
    </row>
    <row r="24" ht="16.5" customHeight="1" spans="1:4">
      <c r="A24" s="168"/>
      <c r="B24" s="81"/>
      <c r="C24" s="72" t="s">
        <v>183</v>
      </c>
      <c r="D24" s="81"/>
    </row>
    <row r="25" ht="16.5" customHeight="1" spans="1:4">
      <c r="A25" s="168"/>
      <c r="B25" s="81"/>
      <c r="C25" s="72" t="s">
        <v>184</v>
      </c>
      <c r="D25" s="81">
        <v>344466857</v>
      </c>
    </row>
    <row r="26" ht="16.5" customHeight="1" spans="1:4">
      <c r="A26" s="168"/>
      <c r="B26" s="81"/>
      <c r="C26" s="72" t="s">
        <v>185</v>
      </c>
      <c r="D26" s="81"/>
    </row>
    <row r="27" ht="16.5" customHeight="1" spans="1:4">
      <c r="A27" s="168"/>
      <c r="B27" s="81"/>
      <c r="C27" s="72" t="s">
        <v>186</v>
      </c>
      <c r="D27" s="81"/>
    </row>
    <row r="28" ht="16.5" customHeight="1" spans="1:4">
      <c r="A28" s="168"/>
      <c r="B28" s="81"/>
      <c r="C28" s="72" t="s">
        <v>187</v>
      </c>
      <c r="D28" s="81"/>
    </row>
    <row r="29" ht="16.5" customHeight="1" spans="1:4">
      <c r="A29" s="168"/>
      <c r="B29" s="81"/>
      <c r="C29" s="72" t="s">
        <v>188</v>
      </c>
      <c r="D29" s="81"/>
    </row>
    <row r="30" ht="16.5" customHeight="1" spans="1:4">
      <c r="A30" s="168"/>
      <c r="B30" s="81"/>
      <c r="C30" s="72" t="s">
        <v>189</v>
      </c>
      <c r="D30" s="81"/>
    </row>
    <row r="31" ht="16.5" customHeight="1" spans="1:4">
      <c r="A31" s="168"/>
      <c r="B31" s="81"/>
      <c r="C31" s="149" t="s">
        <v>190</v>
      </c>
      <c r="D31" s="81"/>
    </row>
    <row r="32" ht="16.5" customHeight="1" spans="1:4">
      <c r="A32" s="168"/>
      <c r="B32" s="81"/>
      <c r="C32" s="149" t="s">
        <v>191</v>
      </c>
      <c r="D32" s="81"/>
    </row>
    <row r="33" ht="16.5" customHeight="1" spans="1:4">
      <c r="A33" s="168"/>
      <c r="B33" s="81"/>
      <c r="C33" s="26" t="s">
        <v>192</v>
      </c>
      <c r="D33" s="81"/>
    </row>
    <row r="34" ht="15" customHeight="1" spans="1:4">
      <c r="A34" s="169" t="s">
        <v>50</v>
      </c>
      <c r="B34" s="170">
        <v>457835460.73</v>
      </c>
      <c r="C34" s="169" t="s">
        <v>51</v>
      </c>
      <c r="D34" s="170">
        <v>457835460.73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3"/>
  <sheetViews>
    <sheetView showZeros="0" workbookViewId="0">
      <selection activeCell="A3" sqref="$A3:$XFD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9"/>
      <c r="F1" s="74"/>
      <c r="G1" s="144" t="s">
        <v>193</v>
      </c>
    </row>
    <row r="2" ht="41.25" customHeight="1" spans="1:7">
      <c r="A2" s="125" t="str">
        <f>"2026"&amp;"年一般公共预算支出预算表（按功能科目分类）"</f>
        <v>2026年一般公共预算支出预算表（按功能科目分类）</v>
      </c>
      <c r="B2" s="125"/>
      <c r="C2" s="125"/>
      <c r="D2" s="125"/>
      <c r="E2" s="125"/>
      <c r="F2" s="125"/>
      <c r="G2" s="125"/>
    </row>
    <row r="3" customFormat="1" ht="17.25" customHeight="1" spans="1:4">
      <c r="A3" s="48" t="str">
        <f>"单位名称："&amp;"昆明市官渡区住房和城乡建设局机关"</f>
        <v>单位名称：昆明市官渡区住房和城乡建设局机关</v>
      </c>
      <c r="B3" s="158"/>
      <c r="D3" s="144" t="s">
        <v>1</v>
      </c>
    </row>
    <row r="4" ht="20.25" customHeight="1" spans="1:7">
      <c r="A4" s="160" t="s">
        <v>194</v>
      </c>
      <c r="B4" s="161"/>
      <c r="C4" s="126" t="s">
        <v>55</v>
      </c>
      <c r="D4" s="152" t="s">
        <v>77</v>
      </c>
      <c r="E4" s="38"/>
      <c r="F4" s="39"/>
      <c r="G4" s="141" t="s">
        <v>78</v>
      </c>
    </row>
    <row r="5" ht="20.25" customHeight="1" spans="1:7">
      <c r="A5" s="162" t="s">
        <v>74</v>
      </c>
      <c r="B5" s="162" t="s">
        <v>75</v>
      </c>
      <c r="C5" s="24"/>
      <c r="D5" s="132" t="s">
        <v>57</v>
      </c>
      <c r="E5" s="132" t="s">
        <v>195</v>
      </c>
      <c r="F5" s="132" t="s">
        <v>196</v>
      </c>
      <c r="G5" s="143"/>
    </row>
    <row r="6" ht="15" customHeight="1" spans="1:7">
      <c r="A6" s="63" t="s">
        <v>84</v>
      </c>
      <c r="B6" s="63" t="s">
        <v>85</v>
      </c>
      <c r="C6" s="63" t="s">
        <v>86</v>
      </c>
      <c r="D6" s="63" t="s">
        <v>87</v>
      </c>
      <c r="E6" s="63" t="s">
        <v>88</v>
      </c>
      <c r="F6" s="63" t="s">
        <v>89</v>
      </c>
      <c r="G6" s="63" t="s">
        <v>90</v>
      </c>
    </row>
    <row r="7" ht="18" customHeight="1" spans="1:7">
      <c r="A7" s="26" t="s">
        <v>99</v>
      </c>
      <c r="B7" s="26" t="s">
        <v>100</v>
      </c>
      <c r="C7" s="81">
        <v>3362303.52</v>
      </c>
      <c r="D7" s="81">
        <v>3362303.52</v>
      </c>
      <c r="E7" s="81">
        <v>3019503.52</v>
      </c>
      <c r="F7" s="81">
        <v>342800</v>
      </c>
      <c r="G7" s="81"/>
    </row>
    <row r="8" ht="18" customHeight="1" spans="1:7">
      <c r="A8" s="138" t="s">
        <v>101</v>
      </c>
      <c r="B8" s="138" t="s">
        <v>102</v>
      </c>
      <c r="C8" s="81">
        <v>3362303.52</v>
      </c>
      <c r="D8" s="81">
        <v>3362303.52</v>
      </c>
      <c r="E8" s="81">
        <v>3019503.52</v>
      </c>
      <c r="F8" s="81">
        <v>342800</v>
      </c>
      <c r="G8" s="81"/>
    </row>
    <row r="9" ht="18" customHeight="1" spans="1:7">
      <c r="A9" s="163" t="s">
        <v>103</v>
      </c>
      <c r="B9" s="163" t="s">
        <v>104</v>
      </c>
      <c r="C9" s="81">
        <v>2315000</v>
      </c>
      <c r="D9" s="81">
        <v>2315000</v>
      </c>
      <c r="E9" s="81">
        <v>2220000</v>
      </c>
      <c r="F9" s="81">
        <v>95000</v>
      </c>
      <c r="G9" s="81"/>
    </row>
    <row r="10" ht="18" customHeight="1" spans="1:7">
      <c r="A10" s="163" t="s">
        <v>105</v>
      </c>
      <c r="B10" s="163" t="s">
        <v>106</v>
      </c>
      <c r="C10" s="81">
        <v>247800</v>
      </c>
      <c r="D10" s="81">
        <v>247800</v>
      </c>
      <c r="E10" s="81"/>
      <c r="F10" s="81">
        <v>247800</v>
      </c>
      <c r="G10" s="81"/>
    </row>
    <row r="11" ht="18" customHeight="1" spans="1:7">
      <c r="A11" s="163" t="s">
        <v>107</v>
      </c>
      <c r="B11" s="163" t="s">
        <v>108</v>
      </c>
      <c r="C11" s="81">
        <v>567803.52</v>
      </c>
      <c r="D11" s="81">
        <v>567803.52</v>
      </c>
      <c r="E11" s="81">
        <v>567803.52</v>
      </c>
      <c r="F11" s="81"/>
      <c r="G11" s="81"/>
    </row>
    <row r="12" ht="18" customHeight="1" spans="1:7">
      <c r="A12" s="163" t="s">
        <v>109</v>
      </c>
      <c r="B12" s="163" t="s">
        <v>110</v>
      </c>
      <c r="C12" s="81">
        <v>231700</v>
      </c>
      <c r="D12" s="81">
        <v>231700</v>
      </c>
      <c r="E12" s="81">
        <v>231700</v>
      </c>
      <c r="F12" s="81"/>
      <c r="G12" s="81"/>
    </row>
    <row r="13" ht="18" customHeight="1" spans="1:7">
      <c r="A13" s="26" t="s">
        <v>111</v>
      </c>
      <c r="B13" s="26" t="s">
        <v>112</v>
      </c>
      <c r="C13" s="81">
        <v>870023.36</v>
      </c>
      <c r="D13" s="81">
        <v>870023.36</v>
      </c>
      <c r="E13" s="81">
        <v>870023.36</v>
      </c>
      <c r="F13" s="81"/>
      <c r="G13" s="81"/>
    </row>
    <row r="14" ht="18" customHeight="1" spans="1:7">
      <c r="A14" s="138" t="s">
        <v>113</v>
      </c>
      <c r="B14" s="138" t="s">
        <v>114</v>
      </c>
      <c r="C14" s="81">
        <v>870023.36</v>
      </c>
      <c r="D14" s="81">
        <v>870023.36</v>
      </c>
      <c r="E14" s="81">
        <v>870023.36</v>
      </c>
      <c r="F14" s="81"/>
      <c r="G14" s="81"/>
    </row>
    <row r="15" ht="18" customHeight="1" spans="1:7">
      <c r="A15" s="163" t="s">
        <v>115</v>
      </c>
      <c r="B15" s="163" t="s">
        <v>116</v>
      </c>
      <c r="C15" s="81">
        <v>332569.8</v>
      </c>
      <c r="D15" s="81">
        <v>332569.8</v>
      </c>
      <c r="E15" s="81">
        <v>332569.8</v>
      </c>
      <c r="F15" s="81"/>
      <c r="G15" s="81"/>
    </row>
    <row r="16" ht="18" customHeight="1" spans="1:7">
      <c r="A16" s="163" t="s">
        <v>117</v>
      </c>
      <c r="B16" s="163" t="s">
        <v>118</v>
      </c>
      <c r="C16" s="81">
        <v>530917.56</v>
      </c>
      <c r="D16" s="81">
        <v>530917.56</v>
      </c>
      <c r="E16" s="81">
        <v>530917.56</v>
      </c>
      <c r="F16" s="81"/>
      <c r="G16" s="81"/>
    </row>
    <row r="17" ht="18" customHeight="1" spans="1:7">
      <c r="A17" s="163" t="s">
        <v>119</v>
      </c>
      <c r="B17" s="163" t="s">
        <v>120</v>
      </c>
      <c r="C17" s="81">
        <v>6536</v>
      </c>
      <c r="D17" s="81">
        <v>6536</v>
      </c>
      <c r="E17" s="81">
        <v>6536</v>
      </c>
      <c r="F17" s="81"/>
      <c r="G17" s="81"/>
    </row>
    <row r="18" ht="18" customHeight="1" spans="1:7">
      <c r="A18" s="26" t="s">
        <v>121</v>
      </c>
      <c r="B18" s="26" t="s">
        <v>122</v>
      </c>
      <c r="C18" s="81">
        <v>14500000</v>
      </c>
      <c r="D18" s="81"/>
      <c r="E18" s="81"/>
      <c r="F18" s="81"/>
      <c r="G18" s="81">
        <v>14500000</v>
      </c>
    </row>
    <row r="19" ht="18" customHeight="1" spans="1:7">
      <c r="A19" s="138" t="s">
        <v>123</v>
      </c>
      <c r="B19" s="138" t="s">
        <v>124</v>
      </c>
      <c r="C19" s="81">
        <v>14500000</v>
      </c>
      <c r="D19" s="81"/>
      <c r="E19" s="81"/>
      <c r="F19" s="81"/>
      <c r="G19" s="81">
        <v>14500000</v>
      </c>
    </row>
    <row r="20" ht="18" customHeight="1" spans="1:7">
      <c r="A20" s="163" t="s">
        <v>125</v>
      </c>
      <c r="B20" s="163" t="s">
        <v>126</v>
      </c>
      <c r="C20" s="81">
        <v>14500000</v>
      </c>
      <c r="D20" s="81"/>
      <c r="E20" s="81"/>
      <c r="F20" s="81"/>
      <c r="G20" s="81">
        <v>14500000</v>
      </c>
    </row>
    <row r="21" ht="18" customHeight="1" spans="1:7">
      <c r="A21" s="26" t="s">
        <v>127</v>
      </c>
      <c r="B21" s="26" t="s">
        <v>128</v>
      </c>
      <c r="C21" s="81">
        <v>23730246</v>
      </c>
      <c r="D21" s="81">
        <v>4876926</v>
      </c>
      <c r="E21" s="81">
        <v>4338662</v>
      </c>
      <c r="F21" s="81">
        <v>538264</v>
      </c>
      <c r="G21" s="81">
        <v>18853320</v>
      </c>
    </row>
    <row r="22" ht="18" customHeight="1" spans="1:7">
      <c r="A22" s="138" t="s">
        <v>129</v>
      </c>
      <c r="B22" s="138" t="s">
        <v>130</v>
      </c>
      <c r="C22" s="81">
        <v>12730246</v>
      </c>
      <c r="D22" s="81">
        <v>4876926</v>
      </c>
      <c r="E22" s="81">
        <v>4338662</v>
      </c>
      <c r="F22" s="81">
        <v>538264</v>
      </c>
      <c r="G22" s="81">
        <v>7853320</v>
      </c>
    </row>
    <row r="23" ht="18" customHeight="1" spans="1:7">
      <c r="A23" s="163" t="s">
        <v>131</v>
      </c>
      <c r="B23" s="163" t="s">
        <v>132</v>
      </c>
      <c r="C23" s="81">
        <v>5076926</v>
      </c>
      <c r="D23" s="81">
        <v>4876926</v>
      </c>
      <c r="E23" s="81">
        <v>4338662</v>
      </c>
      <c r="F23" s="81">
        <v>538264</v>
      </c>
      <c r="G23" s="81">
        <v>200000</v>
      </c>
    </row>
    <row r="24" ht="18" customHeight="1" spans="1:7">
      <c r="A24" s="163" t="s">
        <v>133</v>
      </c>
      <c r="B24" s="163" t="s">
        <v>134</v>
      </c>
      <c r="C24" s="81">
        <v>7653320</v>
      </c>
      <c r="D24" s="81"/>
      <c r="E24" s="81"/>
      <c r="F24" s="81"/>
      <c r="G24" s="81">
        <v>7653320</v>
      </c>
    </row>
    <row r="25" ht="18" customHeight="1" spans="1:7">
      <c r="A25" s="138" t="s">
        <v>135</v>
      </c>
      <c r="B25" s="138" t="s">
        <v>136</v>
      </c>
      <c r="C25" s="81">
        <v>11000000</v>
      </c>
      <c r="D25" s="81"/>
      <c r="E25" s="81"/>
      <c r="F25" s="81"/>
      <c r="G25" s="81">
        <v>11000000</v>
      </c>
    </row>
    <row r="26" ht="18" customHeight="1" spans="1:7">
      <c r="A26" s="163" t="s">
        <v>137</v>
      </c>
      <c r="B26" s="163" t="s">
        <v>138</v>
      </c>
      <c r="C26" s="81">
        <v>11000000</v>
      </c>
      <c r="D26" s="81"/>
      <c r="E26" s="81"/>
      <c r="F26" s="81"/>
      <c r="G26" s="81">
        <v>11000000</v>
      </c>
    </row>
    <row r="27" ht="18" customHeight="1" spans="1:7">
      <c r="A27" s="138" t="s">
        <v>197</v>
      </c>
      <c r="B27" s="138" t="s">
        <v>198</v>
      </c>
      <c r="C27" s="81"/>
      <c r="D27" s="81"/>
      <c r="E27" s="81"/>
      <c r="F27" s="81"/>
      <c r="G27" s="81"/>
    </row>
    <row r="28" ht="18" customHeight="1" spans="1:7">
      <c r="A28" s="163" t="s">
        <v>199</v>
      </c>
      <c r="B28" s="163" t="s">
        <v>136</v>
      </c>
      <c r="C28" s="81"/>
      <c r="D28" s="81"/>
      <c r="E28" s="81"/>
      <c r="F28" s="81"/>
      <c r="G28" s="81"/>
    </row>
    <row r="29" ht="18" customHeight="1" spans="1:7">
      <c r="A29" s="26" t="s">
        <v>139</v>
      </c>
      <c r="B29" s="26" t="s">
        <v>140</v>
      </c>
      <c r="C29" s="81">
        <v>34390000</v>
      </c>
      <c r="D29" s="81"/>
      <c r="E29" s="81"/>
      <c r="F29" s="81"/>
      <c r="G29" s="81">
        <v>34390000</v>
      </c>
    </row>
    <row r="30" ht="18" customHeight="1" spans="1:7">
      <c r="A30" s="138" t="s">
        <v>141</v>
      </c>
      <c r="B30" s="138" t="s">
        <v>142</v>
      </c>
      <c r="C30" s="81">
        <v>34390000</v>
      </c>
      <c r="D30" s="81"/>
      <c r="E30" s="81"/>
      <c r="F30" s="81"/>
      <c r="G30" s="81">
        <v>34390000</v>
      </c>
    </row>
    <row r="31" ht="18" customHeight="1" spans="1:7">
      <c r="A31" s="163" t="s">
        <v>143</v>
      </c>
      <c r="B31" s="163" t="s">
        <v>144</v>
      </c>
      <c r="C31" s="81">
        <v>34390000</v>
      </c>
      <c r="D31" s="81"/>
      <c r="E31" s="81"/>
      <c r="F31" s="81"/>
      <c r="G31" s="81">
        <v>34390000</v>
      </c>
    </row>
    <row r="32" ht="18" customHeight="1" spans="1:7">
      <c r="A32" s="26" t="s">
        <v>145</v>
      </c>
      <c r="B32" s="26" t="s">
        <v>146</v>
      </c>
      <c r="C32" s="81">
        <v>316866857</v>
      </c>
      <c r="D32" s="81">
        <v>474348</v>
      </c>
      <c r="E32" s="81">
        <v>474348</v>
      </c>
      <c r="F32" s="81"/>
      <c r="G32" s="81">
        <v>316392509</v>
      </c>
    </row>
    <row r="33" ht="18" customHeight="1" spans="1:7">
      <c r="A33" s="138" t="s">
        <v>147</v>
      </c>
      <c r="B33" s="138" t="s">
        <v>148</v>
      </c>
      <c r="C33" s="81">
        <v>315462509</v>
      </c>
      <c r="D33" s="81"/>
      <c r="E33" s="81"/>
      <c r="F33" s="81"/>
      <c r="G33" s="81">
        <v>315462509</v>
      </c>
    </row>
    <row r="34" ht="18" customHeight="1" spans="1:7">
      <c r="A34" s="163" t="s">
        <v>149</v>
      </c>
      <c r="B34" s="163" t="s">
        <v>150</v>
      </c>
      <c r="C34" s="81">
        <v>18911181</v>
      </c>
      <c r="D34" s="81"/>
      <c r="E34" s="81"/>
      <c r="F34" s="81"/>
      <c r="G34" s="81">
        <v>18911181</v>
      </c>
    </row>
    <row r="35" ht="18" customHeight="1" spans="1:7">
      <c r="A35" s="163" t="s">
        <v>200</v>
      </c>
      <c r="B35" s="163" t="s">
        <v>201</v>
      </c>
      <c r="C35" s="81">
        <v>7328</v>
      </c>
      <c r="D35" s="81"/>
      <c r="E35" s="81"/>
      <c r="F35" s="81"/>
      <c r="G35" s="81">
        <v>7328</v>
      </c>
    </row>
    <row r="36" ht="18" customHeight="1" spans="1:7">
      <c r="A36" s="163" t="s">
        <v>202</v>
      </c>
      <c r="B36" s="163" t="s">
        <v>203</v>
      </c>
      <c r="C36" s="81">
        <v>296544000</v>
      </c>
      <c r="D36" s="81"/>
      <c r="E36" s="81"/>
      <c r="F36" s="81"/>
      <c r="G36" s="81">
        <v>296544000</v>
      </c>
    </row>
    <row r="37" ht="18" customHeight="1" spans="1:7">
      <c r="A37" s="138" t="s">
        <v>151</v>
      </c>
      <c r="B37" s="138" t="s">
        <v>152</v>
      </c>
      <c r="C37" s="81">
        <v>474348</v>
      </c>
      <c r="D37" s="81">
        <v>474348</v>
      </c>
      <c r="E37" s="81">
        <v>474348</v>
      </c>
      <c r="F37" s="81"/>
      <c r="G37" s="81"/>
    </row>
    <row r="38" ht="18" customHeight="1" spans="1:7">
      <c r="A38" s="163" t="s">
        <v>153</v>
      </c>
      <c r="B38" s="163" t="s">
        <v>154</v>
      </c>
      <c r="C38" s="81">
        <v>474348</v>
      </c>
      <c r="D38" s="81">
        <v>474348</v>
      </c>
      <c r="E38" s="81">
        <v>474348</v>
      </c>
      <c r="F38" s="81"/>
      <c r="G38" s="81"/>
    </row>
    <row r="39" ht="18" customHeight="1" spans="1:7">
      <c r="A39" s="138" t="s">
        <v>155</v>
      </c>
      <c r="B39" s="138" t="s">
        <v>156</v>
      </c>
      <c r="C39" s="81">
        <v>930000</v>
      </c>
      <c r="D39" s="81"/>
      <c r="E39" s="81"/>
      <c r="F39" s="81"/>
      <c r="G39" s="81">
        <v>930000</v>
      </c>
    </row>
    <row r="40" ht="18" customHeight="1" spans="1:7">
      <c r="A40" s="163" t="s">
        <v>157</v>
      </c>
      <c r="B40" s="163" t="s">
        <v>158</v>
      </c>
      <c r="C40" s="81">
        <v>930000</v>
      </c>
      <c r="D40" s="81"/>
      <c r="E40" s="81"/>
      <c r="F40" s="81"/>
      <c r="G40" s="81">
        <v>930000</v>
      </c>
    </row>
    <row r="41" ht="18" customHeight="1" spans="1:7">
      <c r="A41" s="138" t="s">
        <v>204</v>
      </c>
      <c r="B41" s="138" t="s">
        <v>198</v>
      </c>
      <c r="C41" s="81"/>
      <c r="D41" s="81"/>
      <c r="E41" s="81"/>
      <c r="F41" s="81"/>
      <c r="G41" s="81"/>
    </row>
    <row r="42" ht="18" customHeight="1" spans="1:7">
      <c r="A42" s="163" t="s">
        <v>205</v>
      </c>
      <c r="B42" s="163" t="s">
        <v>206</v>
      </c>
      <c r="C42" s="81"/>
      <c r="D42" s="81"/>
      <c r="E42" s="81"/>
      <c r="F42" s="81"/>
      <c r="G42" s="81"/>
    </row>
    <row r="43" ht="18" customHeight="1" spans="1:7">
      <c r="A43" s="80" t="s">
        <v>207</v>
      </c>
      <c r="B43" s="164" t="s">
        <v>207</v>
      </c>
      <c r="C43" s="81">
        <v>393719429.88</v>
      </c>
      <c r="D43" s="81">
        <v>9583600.88</v>
      </c>
      <c r="E43" s="81">
        <v>8702536.88</v>
      </c>
      <c r="F43" s="81">
        <v>881064</v>
      </c>
      <c r="G43" s="81">
        <v>384135829</v>
      </c>
    </row>
  </sheetData>
  <mergeCells count="7">
    <mergeCell ref="A2:G2"/>
    <mergeCell ref="A3:B3"/>
    <mergeCell ref="A4:B4"/>
    <mergeCell ref="D4:F4"/>
    <mergeCell ref="A43:B4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25" sqref="C25"/>
    </sheetView>
  </sheetViews>
  <sheetFormatPr defaultColWidth="10.425" defaultRowHeight="14.25" customHeight="1" outlineLevelRow="6" outlineLevelCol="5"/>
  <cols>
    <col min="1" max="6" width="28.1416666666667" customWidth="1"/>
  </cols>
  <sheetData>
    <row r="1" customHeight="1" spans="1:6">
      <c r="A1" s="47"/>
      <c r="B1" s="47"/>
      <c r="C1" s="47"/>
      <c r="D1" s="47"/>
      <c r="E1" s="46"/>
      <c r="F1" s="156" t="s">
        <v>208</v>
      </c>
    </row>
    <row r="2" ht="41.25" customHeight="1" spans="1:6">
      <c r="A2" s="157" t="str">
        <f>"2026"&amp;"年一般公共预算“三公”经费支出预算表"</f>
        <v>2026年一般公共预算“三公”经费支出预算表</v>
      </c>
      <c r="B2" s="47"/>
      <c r="C2" s="47"/>
      <c r="D2" s="47"/>
      <c r="E2" s="46"/>
      <c r="F2" s="47"/>
    </row>
    <row r="3" customFormat="1" ht="17.25" customHeight="1" spans="1:4">
      <c r="A3" s="48" t="str">
        <f>"单位名称："&amp;"昆明市官渡区住房和城乡建设局机关"</f>
        <v>单位名称：昆明市官渡区住房和城乡建设局机关</v>
      </c>
      <c r="B3" s="158"/>
      <c r="D3" s="144" t="s">
        <v>1</v>
      </c>
    </row>
    <row r="4" ht="27" customHeight="1" spans="1:6">
      <c r="A4" s="51" t="s">
        <v>209</v>
      </c>
      <c r="B4" s="51" t="s">
        <v>210</v>
      </c>
      <c r="C4" s="53" t="s">
        <v>211</v>
      </c>
      <c r="D4" s="51"/>
      <c r="E4" s="52"/>
      <c r="F4" s="51" t="s">
        <v>212</v>
      </c>
    </row>
    <row r="5" ht="28.5" customHeight="1" spans="1:6">
      <c r="A5" s="159"/>
      <c r="B5" s="55"/>
      <c r="C5" s="52" t="s">
        <v>57</v>
      </c>
      <c r="D5" s="52" t="s">
        <v>213</v>
      </c>
      <c r="E5" s="52" t="s">
        <v>214</v>
      </c>
      <c r="F5" s="54"/>
    </row>
    <row r="6" ht="17.25" customHeight="1" spans="1:6">
      <c r="A6" s="59" t="s">
        <v>84</v>
      </c>
      <c r="B6" s="59" t="s">
        <v>85</v>
      </c>
      <c r="C6" s="59" t="s">
        <v>86</v>
      </c>
      <c r="D6" s="59" t="s">
        <v>87</v>
      </c>
      <c r="E6" s="59" t="s">
        <v>88</v>
      </c>
      <c r="F6" s="59" t="s">
        <v>89</v>
      </c>
    </row>
    <row r="7" ht="17.25" customHeight="1" spans="1:6">
      <c r="A7" s="81">
        <v>43860</v>
      </c>
      <c r="B7" s="81"/>
      <c r="C7" s="81">
        <v>43860</v>
      </c>
      <c r="D7" s="81"/>
      <c r="E7" s="81">
        <v>43860</v>
      </c>
      <c r="F7" s="81"/>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8"/>
  <sheetViews>
    <sheetView showZeros="0" workbookViewId="0">
      <selection activeCell="A3" sqref="A3:H3"/>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9"/>
      <c r="C1" s="145"/>
      <c r="E1" s="146"/>
      <c r="F1" s="146"/>
      <c r="G1" s="146"/>
      <c r="H1" s="146"/>
      <c r="I1" s="83"/>
      <c r="J1" s="83"/>
      <c r="K1" s="83"/>
      <c r="L1" s="83"/>
      <c r="M1" s="83"/>
      <c r="N1" s="83"/>
      <c r="R1" s="83"/>
      <c r="V1" s="145"/>
      <c r="X1" s="35" t="s">
        <v>215</v>
      </c>
    </row>
    <row r="2" ht="45.75" customHeight="1" spans="1:24">
      <c r="A2" s="69" t="str">
        <f>"2026"&amp;"年部门基本支出预算表"</f>
        <v>2026年部门基本支出预算表</v>
      </c>
      <c r="B2" s="12"/>
      <c r="C2" s="69"/>
      <c r="D2" s="69"/>
      <c r="E2" s="69"/>
      <c r="F2" s="69"/>
      <c r="G2" s="69"/>
      <c r="H2" s="69"/>
      <c r="I2" s="69"/>
      <c r="J2" s="69"/>
      <c r="K2" s="69"/>
      <c r="L2" s="69"/>
      <c r="M2" s="69"/>
      <c r="N2" s="69"/>
      <c r="O2" s="12"/>
      <c r="P2" s="12"/>
      <c r="Q2" s="12"/>
      <c r="R2" s="69"/>
      <c r="S2" s="69"/>
      <c r="T2" s="69"/>
      <c r="U2" s="69"/>
      <c r="V2" s="69"/>
      <c r="W2" s="69"/>
      <c r="X2" s="69"/>
    </row>
    <row r="3" ht="18.75" customHeight="1" spans="1:24">
      <c r="A3" s="13" t="str">
        <f>"单位名称："&amp;"昆明市官渡区住房和城乡建设局机关"</f>
        <v>单位名称：昆明市官渡区住房和城乡建设局机关</v>
      </c>
      <c r="B3" s="14"/>
      <c r="C3" s="147"/>
      <c r="D3" s="147"/>
      <c r="E3" s="147"/>
      <c r="F3" s="147"/>
      <c r="G3" s="147"/>
      <c r="H3" s="147"/>
      <c r="I3" s="85"/>
      <c r="J3" s="85"/>
      <c r="K3" s="85"/>
      <c r="L3" s="85"/>
      <c r="M3" s="85"/>
      <c r="N3" s="85"/>
      <c r="O3" s="15"/>
      <c r="P3" s="15"/>
      <c r="Q3" s="15"/>
      <c r="R3" s="85"/>
      <c r="V3" s="145"/>
      <c r="X3" s="35" t="s">
        <v>1</v>
      </c>
    </row>
    <row r="4" ht="18" customHeight="1" spans="1:24">
      <c r="A4" s="16" t="s">
        <v>216</v>
      </c>
      <c r="B4" s="16" t="s">
        <v>217</v>
      </c>
      <c r="C4" s="16" t="s">
        <v>218</v>
      </c>
      <c r="D4" s="16" t="s">
        <v>219</v>
      </c>
      <c r="E4" s="16" t="s">
        <v>220</v>
      </c>
      <c r="F4" s="16" t="s">
        <v>221</v>
      </c>
      <c r="G4" s="16" t="s">
        <v>222</v>
      </c>
      <c r="H4" s="16" t="s">
        <v>223</v>
      </c>
      <c r="I4" s="152" t="s">
        <v>224</v>
      </c>
      <c r="J4" s="108" t="s">
        <v>224</v>
      </c>
      <c r="K4" s="108"/>
      <c r="L4" s="108"/>
      <c r="M4" s="108"/>
      <c r="N4" s="108"/>
      <c r="O4" s="38"/>
      <c r="P4" s="38"/>
      <c r="Q4" s="38"/>
      <c r="R4" s="101" t="s">
        <v>61</v>
      </c>
      <c r="S4" s="108" t="s">
        <v>62</v>
      </c>
      <c r="T4" s="108"/>
      <c r="U4" s="108"/>
      <c r="V4" s="108"/>
      <c r="W4" s="108"/>
      <c r="X4" s="109"/>
    </row>
    <row r="5" ht="18" customHeight="1" spans="1:24">
      <c r="A5" s="19"/>
      <c r="B5" s="21"/>
      <c r="C5" s="128"/>
      <c r="D5" s="19"/>
      <c r="E5" s="19"/>
      <c r="F5" s="19"/>
      <c r="G5" s="19"/>
      <c r="H5" s="19"/>
      <c r="I5" s="126" t="s">
        <v>225</v>
      </c>
      <c r="J5" s="152" t="s">
        <v>58</v>
      </c>
      <c r="K5" s="108"/>
      <c r="L5" s="108"/>
      <c r="M5" s="108"/>
      <c r="N5" s="109"/>
      <c r="O5" s="37" t="s">
        <v>226</v>
      </c>
      <c r="P5" s="38"/>
      <c r="Q5" s="39"/>
      <c r="R5" s="16" t="s">
        <v>61</v>
      </c>
      <c r="S5" s="152" t="s">
        <v>62</v>
      </c>
      <c r="T5" s="101" t="s">
        <v>64</v>
      </c>
      <c r="U5" s="108" t="s">
        <v>62</v>
      </c>
      <c r="V5" s="101" t="s">
        <v>66</v>
      </c>
      <c r="W5" s="101" t="s">
        <v>67</v>
      </c>
      <c r="X5" s="155" t="s">
        <v>68</v>
      </c>
    </row>
    <row r="6" ht="19.5" customHeight="1" spans="1:24">
      <c r="A6" s="21"/>
      <c r="B6" s="21"/>
      <c r="C6" s="21"/>
      <c r="D6" s="21"/>
      <c r="E6" s="21"/>
      <c r="F6" s="21"/>
      <c r="G6" s="21"/>
      <c r="H6" s="21"/>
      <c r="I6" s="21"/>
      <c r="J6" s="153" t="s">
        <v>227</v>
      </c>
      <c r="K6" s="16" t="s">
        <v>228</v>
      </c>
      <c r="L6" s="16" t="s">
        <v>229</v>
      </c>
      <c r="M6" s="16" t="s">
        <v>230</v>
      </c>
      <c r="N6" s="16" t="s">
        <v>231</v>
      </c>
      <c r="O6" s="16" t="s">
        <v>58</v>
      </c>
      <c r="P6" s="16" t="s">
        <v>59</v>
      </c>
      <c r="Q6" s="16" t="s">
        <v>60</v>
      </c>
      <c r="R6" s="21"/>
      <c r="S6" s="16" t="s">
        <v>57</v>
      </c>
      <c r="T6" s="16" t="s">
        <v>64</v>
      </c>
      <c r="U6" s="16" t="s">
        <v>232</v>
      </c>
      <c r="V6" s="16" t="s">
        <v>66</v>
      </c>
      <c r="W6" s="16" t="s">
        <v>67</v>
      </c>
      <c r="X6" s="16" t="s">
        <v>68</v>
      </c>
    </row>
    <row r="7" ht="37.5" customHeight="1" spans="1:24">
      <c r="A7" s="148"/>
      <c r="B7" s="24"/>
      <c r="C7" s="148"/>
      <c r="D7" s="148"/>
      <c r="E7" s="148"/>
      <c r="F7" s="148"/>
      <c r="G7" s="148"/>
      <c r="H7" s="148"/>
      <c r="I7" s="148"/>
      <c r="J7" s="154" t="s">
        <v>57</v>
      </c>
      <c r="K7" s="22" t="s">
        <v>233</v>
      </c>
      <c r="L7" s="22" t="s">
        <v>229</v>
      </c>
      <c r="M7" s="22" t="s">
        <v>230</v>
      </c>
      <c r="N7" s="22" t="s">
        <v>231</v>
      </c>
      <c r="O7" s="22" t="s">
        <v>229</v>
      </c>
      <c r="P7" s="22" t="s">
        <v>230</v>
      </c>
      <c r="Q7" s="22" t="s">
        <v>231</v>
      </c>
      <c r="R7" s="22" t="s">
        <v>61</v>
      </c>
      <c r="S7" s="22" t="s">
        <v>57</v>
      </c>
      <c r="T7" s="22" t="s">
        <v>64</v>
      </c>
      <c r="U7" s="22" t="s">
        <v>232</v>
      </c>
      <c r="V7" s="22" t="s">
        <v>66</v>
      </c>
      <c r="W7" s="22" t="s">
        <v>67</v>
      </c>
      <c r="X7" s="22" t="s">
        <v>68</v>
      </c>
    </row>
    <row r="8" customHeight="1" spans="1:24">
      <c r="A8" s="40">
        <v>1</v>
      </c>
      <c r="B8" s="40">
        <v>2</v>
      </c>
      <c r="C8" s="40">
        <v>3</v>
      </c>
      <c r="D8" s="40">
        <v>4</v>
      </c>
      <c r="E8" s="40">
        <v>5</v>
      </c>
      <c r="F8" s="40">
        <v>6</v>
      </c>
      <c r="G8" s="40">
        <v>7</v>
      </c>
      <c r="H8" s="40">
        <v>8</v>
      </c>
      <c r="I8" s="40">
        <v>9</v>
      </c>
      <c r="J8" s="40">
        <v>10</v>
      </c>
      <c r="K8" s="40">
        <v>11</v>
      </c>
      <c r="L8" s="40">
        <v>12</v>
      </c>
      <c r="M8" s="40">
        <v>13</v>
      </c>
      <c r="N8" s="40">
        <v>14</v>
      </c>
      <c r="O8" s="40">
        <v>15</v>
      </c>
      <c r="P8" s="40">
        <v>16</v>
      </c>
      <c r="Q8" s="40">
        <v>17</v>
      </c>
      <c r="R8" s="40">
        <v>18</v>
      </c>
      <c r="S8" s="40">
        <v>19</v>
      </c>
      <c r="T8" s="40">
        <v>20</v>
      </c>
      <c r="U8" s="40">
        <v>21</v>
      </c>
      <c r="V8" s="40">
        <v>22</v>
      </c>
      <c r="W8" s="40">
        <v>23</v>
      </c>
      <c r="X8" s="40">
        <v>24</v>
      </c>
    </row>
    <row r="9" ht="20.25" customHeight="1" spans="1:24">
      <c r="A9" s="149" t="s">
        <v>70</v>
      </c>
      <c r="B9" s="149" t="s">
        <v>70</v>
      </c>
      <c r="C9" s="149" t="s">
        <v>234</v>
      </c>
      <c r="D9" s="149" t="s">
        <v>235</v>
      </c>
      <c r="E9" s="149" t="s">
        <v>131</v>
      </c>
      <c r="F9" s="149" t="s">
        <v>132</v>
      </c>
      <c r="G9" s="149" t="s">
        <v>236</v>
      </c>
      <c r="H9" s="149" t="s">
        <v>237</v>
      </c>
      <c r="I9" s="81">
        <v>806376</v>
      </c>
      <c r="J9" s="81">
        <v>806376</v>
      </c>
      <c r="K9" s="81"/>
      <c r="L9" s="81"/>
      <c r="M9" s="81">
        <v>806376</v>
      </c>
      <c r="N9" s="81"/>
      <c r="O9" s="81"/>
      <c r="P9" s="81"/>
      <c r="Q9" s="81"/>
      <c r="R9" s="81"/>
      <c r="S9" s="81"/>
      <c r="T9" s="81"/>
      <c r="U9" s="81"/>
      <c r="V9" s="81"/>
      <c r="W9" s="81"/>
      <c r="X9" s="81"/>
    </row>
    <row r="10" ht="20.25" customHeight="1" spans="1:24">
      <c r="A10" s="149" t="s">
        <v>70</v>
      </c>
      <c r="B10" s="149" t="s">
        <v>70</v>
      </c>
      <c r="C10" s="149" t="s">
        <v>234</v>
      </c>
      <c r="D10" s="149" t="s">
        <v>235</v>
      </c>
      <c r="E10" s="149" t="s">
        <v>131</v>
      </c>
      <c r="F10" s="149" t="s">
        <v>132</v>
      </c>
      <c r="G10" s="149" t="s">
        <v>238</v>
      </c>
      <c r="H10" s="149" t="s">
        <v>239</v>
      </c>
      <c r="I10" s="81">
        <v>1007364</v>
      </c>
      <c r="J10" s="81">
        <v>1007364</v>
      </c>
      <c r="K10" s="7"/>
      <c r="L10" s="7"/>
      <c r="M10" s="81">
        <v>1007364</v>
      </c>
      <c r="N10" s="7"/>
      <c r="O10" s="81"/>
      <c r="P10" s="81"/>
      <c r="Q10" s="81"/>
      <c r="R10" s="81"/>
      <c r="S10" s="81"/>
      <c r="T10" s="81"/>
      <c r="U10" s="81"/>
      <c r="V10" s="81"/>
      <c r="W10" s="81"/>
      <c r="X10" s="81"/>
    </row>
    <row r="11" ht="20.25" customHeight="1" spans="1:24">
      <c r="A11" s="149" t="s">
        <v>70</v>
      </c>
      <c r="B11" s="149" t="s">
        <v>70</v>
      </c>
      <c r="C11" s="149" t="s">
        <v>234</v>
      </c>
      <c r="D11" s="149" t="s">
        <v>235</v>
      </c>
      <c r="E11" s="149" t="s">
        <v>131</v>
      </c>
      <c r="F11" s="149" t="s">
        <v>132</v>
      </c>
      <c r="G11" s="149" t="s">
        <v>240</v>
      </c>
      <c r="H11" s="149" t="s">
        <v>241</v>
      </c>
      <c r="I11" s="81">
        <v>67198</v>
      </c>
      <c r="J11" s="81">
        <v>67198</v>
      </c>
      <c r="K11" s="7"/>
      <c r="L11" s="7"/>
      <c r="M11" s="81">
        <v>67198</v>
      </c>
      <c r="N11" s="7"/>
      <c r="O11" s="81"/>
      <c r="P11" s="81"/>
      <c r="Q11" s="81"/>
      <c r="R11" s="81"/>
      <c r="S11" s="81"/>
      <c r="T11" s="81"/>
      <c r="U11" s="81"/>
      <c r="V11" s="81"/>
      <c r="W11" s="81"/>
      <c r="X11" s="81"/>
    </row>
    <row r="12" ht="20.25" customHeight="1" spans="1:24">
      <c r="A12" s="149" t="s">
        <v>70</v>
      </c>
      <c r="B12" s="149" t="s">
        <v>70</v>
      </c>
      <c r="C12" s="149" t="s">
        <v>234</v>
      </c>
      <c r="D12" s="149" t="s">
        <v>235</v>
      </c>
      <c r="E12" s="149" t="s">
        <v>131</v>
      </c>
      <c r="F12" s="149" t="s">
        <v>132</v>
      </c>
      <c r="G12" s="149" t="s">
        <v>240</v>
      </c>
      <c r="H12" s="149" t="s">
        <v>241</v>
      </c>
      <c r="I12" s="81">
        <v>6000</v>
      </c>
      <c r="J12" s="81">
        <v>6000</v>
      </c>
      <c r="K12" s="7"/>
      <c r="L12" s="7"/>
      <c r="M12" s="81">
        <v>6000</v>
      </c>
      <c r="N12" s="7"/>
      <c r="O12" s="81"/>
      <c r="P12" s="81"/>
      <c r="Q12" s="81"/>
      <c r="R12" s="81"/>
      <c r="S12" s="81"/>
      <c r="T12" s="81"/>
      <c r="U12" s="81"/>
      <c r="V12" s="81"/>
      <c r="W12" s="81"/>
      <c r="X12" s="81"/>
    </row>
    <row r="13" ht="20.25" customHeight="1" spans="1:24">
      <c r="A13" s="149" t="s">
        <v>70</v>
      </c>
      <c r="B13" s="149" t="s">
        <v>70</v>
      </c>
      <c r="C13" s="149" t="s">
        <v>242</v>
      </c>
      <c r="D13" s="149" t="s">
        <v>243</v>
      </c>
      <c r="E13" s="149" t="s">
        <v>131</v>
      </c>
      <c r="F13" s="149" t="s">
        <v>132</v>
      </c>
      <c r="G13" s="149" t="s">
        <v>236</v>
      </c>
      <c r="H13" s="149" t="s">
        <v>237</v>
      </c>
      <c r="I13" s="81">
        <v>205548</v>
      </c>
      <c r="J13" s="81">
        <v>205548</v>
      </c>
      <c r="K13" s="7"/>
      <c r="L13" s="7"/>
      <c r="M13" s="81">
        <v>205548</v>
      </c>
      <c r="N13" s="7"/>
      <c r="O13" s="81"/>
      <c r="P13" s="81"/>
      <c r="Q13" s="81"/>
      <c r="R13" s="81"/>
      <c r="S13" s="81"/>
      <c r="T13" s="81"/>
      <c r="U13" s="81"/>
      <c r="V13" s="81"/>
      <c r="W13" s="81"/>
      <c r="X13" s="81"/>
    </row>
    <row r="14" ht="20.25" customHeight="1" spans="1:24">
      <c r="A14" s="149" t="s">
        <v>70</v>
      </c>
      <c r="B14" s="149" t="s">
        <v>70</v>
      </c>
      <c r="C14" s="149" t="s">
        <v>242</v>
      </c>
      <c r="D14" s="149" t="s">
        <v>243</v>
      </c>
      <c r="E14" s="149" t="s">
        <v>131</v>
      </c>
      <c r="F14" s="149" t="s">
        <v>132</v>
      </c>
      <c r="G14" s="149" t="s">
        <v>240</v>
      </c>
      <c r="H14" s="149" t="s">
        <v>241</v>
      </c>
      <c r="I14" s="81">
        <v>17129</v>
      </c>
      <c r="J14" s="81">
        <v>17129</v>
      </c>
      <c r="K14" s="7"/>
      <c r="L14" s="7"/>
      <c r="M14" s="81">
        <v>17129</v>
      </c>
      <c r="N14" s="7"/>
      <c r="O14" s="81"/>
      <c r="P14" s="81"/>
      <c r="Q14" s="81"/>
      <c r="R14" s="81"/>
      <c r="S14" s="81"/>
      <c r="T14" s="81"/>
      <c r="U14" s="81"/>
      <c r="V14" s="81"/>
      <c r="W14" s="81"/>
      <c r="X14" s="81"/>
    </row>
    <row r="15" ht="20.25" customHeight="1" spans="1:24">
      <c r="A15" s="149" t="s">
        <v>70</v>
      </c>
      <c r="B15" s="149" t="s">
        <v>70</v>
      </c>
      <c r="C15" s="149" t="s">
        <v>242</v>
      </c>
      <c r="D15" s="149" t="s">
        <v>243</v>
      </c>
      <c r="E15" s="149" t="s">
        <v>131</v>
      </c>
      <c r="F15" s="149" t="s">
        <v>132</v>
      </c>
      <c r="G15" s="149" t="s">
        <v>240</v>
      </c>
      <c r="H15" s="149" t="s">
        <v>241</v>
      </c>
      <c r="I15" s="81">
        <v>1500</v>
      </c>
      <c r="J15" s="81">
        <v>1500</v>
      </c>
      <c r="K15" s="7"/>
      <c r="L15" s="7"/>
      <c r="M15" s="81">
        <v>1500</v>
      </c>
      <c r="N15" s="7"/>
      <c r="O15" s="81"/>
      <c r="P15" s="81"/>
      <c r="Q15" s="81"/>
      <c r="R15" s="81"/>
      <c r="S15" s="81"/>
      <c r="T15" s="81"/>
      <c r="U15" s="81"/>
      <c r="V15" s="81"/>
      <c r="W15" s="81"/>
      <c r="X15" s="81"/>
    </row>
    <row r="16" ht="20.25" customHeight="1" spans="1:24">
      <c r="A16" s="149" t="s">
        <v>70</v>
      </c>
      <c r="B16" s="149" t="s">
        <v>70</v>
      </c>
      <c r="C16" s="149" t="s">
        <v>242</v>
      </c>
      <c r="D16" s="149" t="s">
        <v>243</v>
      </c>
      <c r="E16" s="149" t="s">
        <v>131</v>
      </c>
      <c r="F16" s="149" t="s">
        <v>132</v>
      </c>
      <c r="G16" s="149" t="s">
        <v>244</v>
      </c>
      <c r="H16" s="149" t="s">
        <v>245</v>
      </c>
      <c r="I16" s="81">
        <v>36900</v>
      </c>
      <c r="J16" s="81">
        <v>36900</v>
      </c>
      <c r="K16" s="7"/>
      <c r="L16" s="7"/>
      <c r="M16" s="81">
        <v>36900</v>
      </c>
      <c r="N16" s="7"/>
      <c r="O16" s="81"/>
      <c r="P16" s="81"/>
      <c r="Q16" s="81"/>
      <c r="R16" s="81"/>
      <c r="S16" s="81"/>
      <c r="T16" s="81"/>
      <c r="U16" s="81"/>
      <c r="V16" s="81"/>
      <c r="W16" s="81"/>
      <c r="X16" s="81"/>
    </row>
    <row r="17" ht="20.25" customHeight="1" spans="1:24">
      <c r="A17" s="149" t="s">
        <v>70</v>
      </c>
      <c r="B17" s="149" t="s">
        <v>70</v>
      </c>
      <c r="C17" s="149" t="s">
        <v>242</v>
      </c>
      <c r="D17" s="149" t="s">
        <v>243</v>
      </c>
      <c r="E17" s="149" t="s">
        <v>131</v>
      </c>
      <c r="F17" s="149" t="s">
        <v>132</v>
      </c>
      <c r="G17" s="149" t="s">
        <v>244</v>
      </c>
      <c r="H17" s="149" t="s">
        <v>245</v>
      </c>
      <c r="I17" s="81">
        <v>150516</v>
      </c>
      <c r="J17" s="81">
        <v>150516</v>
      </c>
      <c r="K17" s="7"/>
      <c r="L17" s="7"/>
      <c r="M17" s="81">
        <v>150516</v>
      </c>
      <c r="N17" s="7"/>
      <c r="O17" s="81"/>
      <c r="P17" s="81"/>
      <c r="Q17" s="81"/>
      <c r="R17" s="81"/>
      <c r="S17" s="81"/>
      <c r="T17" s="81"/>
      <c r="U17" s="81"/>
      <c r="V17" s="81"/>
      <c r="W17" s="81"/>
      <c r="X17" s="81"/>
    </row>
    <row r="18" ht="20.25" customHeight="1" spans="1:24">
      <c r="A18" s="149" t="s">
        <v>70</v>
      </c>
      <c r="B18" s="149" t="s">
        <v>70</v>
      </c>
      <c r="C18" s="149" t="s">
        <v>246</v>
      </c>
      <c r="D18" s="149" t="s">
        <v>247</v>
      </c>
      <c r="E18" s="149" t="s">
        <v>107</v>
      </c>
      <c r="F18" s="149" t="s">
        <v>108</v>
      </c>
      <c r="G18" s="149" t="s">
        <v>248</v>
      </c>
      <c r="H18" s="149" t="s">
        <v>249</v>
      </c>
      <c r="I18" s="81">
        <v>567803.52</v>
      </c>
      <c r="J18" s="81">
        <v>567803.52</v>
      </c>
      <c r="K18" s="7"/>
      <c r="L18" s="7"/>
      <c r="M18" s="81">
        <v>567803.52</v>
      </c>
      <c r="N18" s="7"/>
      <c r="O18" s="81"/>
      <c r="P18" s="81"/>
      <c r="Q18" s="81"/>
      <c r="R18" s="81"/>
      <c r="S18" s="81"/>
      <c r="T18" s="81"/>
      <c r="U18" s="81"/>
      <c r="V18" s="81"/>
      <c r="W18" s="81"/>
      <c r="X18" s="81"/>
    </row>
    <row r="19" ht="20.25" customHeight="1" spans="1:24">
      <c r="A19" s="149" t="s">
        <v>70</v>
      </c>
      <c r="B19" s="149" t="s">
        <v>70</v>
      </c>
      <c r="C19" s="149" t="s">
        <v>246</v>
      </c>
      <c r="D19" s="149" t="s">
        <v>247</v>
      </c>
      <c r="E19" s="149" t="s">
        <v>109</v>
      </c>
      <c r="F19" s="149" t="s">
        <v>110</v>
      </c>
      <c r="G19" s="149" t="s">
        <v>250</v>
      </c>
      <c r="H19" s="149" t="s">
        <v>251</v>
      </c>
      <c r="I19" s="81">
        <v>231700</v>
      </c>
      <c r="J19" s="81">
        <v>231700</v>
      </c>
      <c r="K19" s="7"/>
      <c r="L19" s="7"/>
      <c r="M19" s="81">
        <v>231700</v>
      </c>
      <c r="N19" s="7"/>
      <c r="O19" s="81"/>
      <c r="P19" s="81"/>
      <c r="Q19" s="81"/>
      <c r="R19" s="81"/>
      <c r="S19" s="81"/>
      <c r="T19" s="81"/>
      <c r="U19" s="81"/>
      <c r="V19" s="81"/>
      <c r="W19" s="81"/>
      <c r="X19" s="81"/>
    </row>
    <row r="20" ht="20.25" customHeight="1" spans="1:24">
      <c r="A20" s="149" t="s">
        <v>70</v>
      </c>
      <c r="B20" s="149" t="s">
        <v>70</v>
      </c>
      <c r="C20" s="149" t="s">
        <v>246</v>
      </c>
      <c r="D20" s="149" t="s">
        <v>247</v>
      </c>
      <c r="E20" s="149" t="s">
        <v>115</v>
      </c>
      <c r="F20" s="149" t="s">
        <v>116</v>
      </c>
      <c r="G20" s="149" t="s">
        <v>252</v>
      </c>
      <c r="H20" s="149" t="s">
        <v>253</v>
      </c>
      <c r="I20" s="81">
        <v>332569.8</v>
      </c>
      <c r="J20" s="81">
        <v>332569.8</v>
      </c>
      <c r="K20" s="7"/>
      <c r="L20" s="7"/>
      <c r="M20" s="81">
        <v>332569.8</v>
      </c>
      <c r="N20" s="7"/>
      <c r="O20" s="81"/>
      <c r="P20" s="81"/>
      <c r="Q20" s="81"/>
      <c r="R20" s="81"/>
      <c r="S20" s="81"/>
      <c r="T20" s="81"/>
      <c r="U20" s="81"/>
      <c r="V20" s="81"/>
      <c r="W20" s="81"/>
      <c r="X20" s="81"/>
    </row>
    <row r="21" ht="20.25" customHeight="1" spans="1:24">
      <c r="A21" s="149" t="s">
        <v>70</v>
      </c>
      <c r="B21" s="149" t="s">
        <v>70</v>
      </c>
      <c r="C21" s="149" t="s">
        <v>246</v>
      </c>
      <c r="D21" s="149" t="s">
        <v>247</v>
      </c>
      <c r="E21" s="149" t="s">
        <v>117</v>
      </c>
      <c r="F21" s="149" t="s">
        <v>118</v>
      </c>
      <c r="G21" s="149" t="s">
        <v>254</v>
      </c>
      <c r="H21" s="149" t="s">
        <v>255</v>
      </c>
      <c r="I21" s="81">
        <v>530917.56</v>
      </c>
      <c r="J21" s="81">
        <v>530917.56</v>
      </c>
      <c r="K21" s="7"/>
      <c r="L21" s="7"/>
      <c r="M21" s="81">
        <v>530917.56</v>
      </c>
      <c r="N21" s="7"/>
      <c r="O21" s="81"/>
      <c r="P21" s="81"/>
      <c r="Q21" s="81"/>
      <c r="R21" s="81"/>
      <c r="S21" s="81"/>
      <c r="T21" s="81"/>
      <c r="U21" s="81"/>
      <c r="V21" s="81"/>
      <c r="W21" s="81"/>
      <c r="X21" s="81"/>
    </row>
    <row r="22" ht="20.25" customHeight="1" spans="1:24">
      <c r="A22" s="149" t="s">
        <v>70</v>
      </c>
      <c r="B22" s="149" t="s">
        <v>70</v>
      </c>
      <c r="C22" s="149" t="s">
        <v>246</v>
      </c>
      <c r="D22" s="149" t="s">
        <v>247</v>
      </c>
      <c r="E22" s="149" t="s">
        <v>119</v>
      </c>
      <c r="F22" s="149" t="s">
        <v>120</v>
      </c>
      <c r="G22" s="149" t="s">
        <v>256</v>
      </c>
      <c r="H22" s="149" t="s">
        <v>257</v>
      </c>
      <c r="I22" s="81">
        <v>6536</v>
      </c>
      <c r="J22" s="81">
        <v>6536</v>
      </c>
      <c r="K22" s="7"/>
      <c r="L22" s="7"/>
      <c r="M22" s="81">
        <v>6536</v>
      </c>
      <c r="N22" s="7"/>
      <c r="O22" s="81"/>
      <c r="P22" s="81"/>
      <c r="Q22" s="81"/>
      <c r="R22" s="81"/>
      <c r="S22" s="81"/>
      <c r="T22" s="81"/>
      <c r="U22" s="81"/>
      <c r="V22" s="81"/>
      <c r="W22" s="81"/>
      <c r="X22" s="81"/>
    </row>
    <row r="23" ht="20.25" customHeight="1" spans="1:24">
      <c r="A23" s="149" t="s">
        <v>70</v>
      </c>
      <c r="B23" s="149" t="s">
        <v>70</v>
      </c>
      <c r="C23" s="149" t="s">
        <v>258</v>
      </c>
      <c r="D23" s="149" t="s">
        <v>154</v>
      </c>
      <c r="E23" s="149" t="s">
        <v>153</v>
      </c>
      <c r="F23" s="149" t="s">
        <v>154</v>
      </c>
      <c r="G23" s="149" t="s">
        <v>259</v>
      </c>
      <c r="H23" s="149" t="s">
        <v>154</v>
      </c>
      <c r="I23" s="81">
        <v>474348</v>
      </c>
      <c r="J23" s="81">
        <v>474348</v>
      </c>
      <c r="K23" s="7"/>
      <c r="L23" s="7"/>
      <c r="M23" s="81">
        <v>474348</v>
      </c>
      <c r="N23" s="7"/>
      <c r="O23" s="81"/>
      <c r="P23" s="81"/>
      <c r="Q23" s="81"/>
      <c r="R23" s="81"/>
      <c r="S23" s="81"/>
      <c r="T23" s="81"/>
      <c r="U23" s="81"/>
      <c r="V23" s="81"/>
      <c r="W23" s="81"/>
      <c r="X23" s="81"/>
    </row>
    <row r="24" ht="20.25" customHeight="1" spans="1:24">
      <c r="A24" s="149" t="s">
        <v>70</v>
      </c>
      <c r="B24" s="149" t="s">
        <v>70</v>
      </c>
      <c r="C24" s="149" t="s">
        <v>260</v>
      </c>
      <c r="D24" s="149" t="s">
        <v>261</v>
      </c>
      <c r="E24" s="149" t="s">
        <v>131</v>
      </c>
      <c r="F24" s="149" t="s">
        <v>132</v>
      </c>
      <c r="G24" s="149" t="s">
        <v>262</v>
      </c>
      <c r="H24" s="149" t="s">
        <v>263</v>
      </c>
      <c r="I24" s="81">
        <v>43860</v>
      </c>
      <c r="J24" s="81">
        <v>43860</v>
      </c>
      <c r="K24" s="7"/>
      <c r="L24" s="7"/>
      <c r="M24" s="81">
        <v>43860</v>
      </c>
      <c r="N24" s="7"/>
      <c r="O24" s="81"/>
      <c r="P24" s="81"/>
      <c r="Q24" s="81"/>
      <c r="R24" s="81"/>
      <c r="S24" s="81"/>
      <c r="T24" s="81"/>
      <c r="U24" s="81"/>
      <c r="V24" s="81"/>
      <c r="W24" s="81"/>
      <c r="X24" s="81"/>
    </row>
    <row r="25" ht="20.25" customHeight="1" spans="1:24">
      <c r="A25" s="149" t="s">
        <v>70</v>
      </c>
      <c r="B25" s="149" t="s">
        <v>70</v>
      </c>
      <c r="C25" s="149" t="s">
        <v>264</v>
      </c>
      <c r="D25" s="149" t="s">
        <v>265</v>
      </c>
      <c r="E25" s="149" t="s">
        <v>131</v>
      </c>
      <c r="F25" s="149" t="s">
        <v>132</v>
      </c>
      <c r="G25" s="149" t="s">
        <v>266</v>
      </c>
      <c r="H25" s="149" t="s">
        <v>267</v>
      </c>
      <c r="I25" s="81">
        <v>152400</v>
      </c>
      <c r="J25" s="81">
        <v>152400</v>
      </c>
      <c r="K25" s="7"/>
      <c r="L25" s="7"/>
      <c r="M25" s="81">
        <v>152400</v>
      </c>
      <c r="N25" s="7"/>
      <c r="O25" s="81"/>
      <c r="P25" s="81"/>
      <c r="Q25" s="81"/>
      <c r="R25" s="81"/>
      <c r="S25" s="81"/>
      <c r="T25" s="81"/>
      <c r="U25" s="81"/>
      <c r="V25" s="81"/>
      <c r="W25" s="81"/>
      <c r="X25" s="81"/>
    </row>
    <row r="26" ht="20.25" customHeight="1" spans="1:24">
      <c r="A26" s="149" t="s">
        <v>70</v>
      </c>
      <c r="B26" s="149" t="s">
        <v>70</v>
      </c>
      <c r="C26" s="149" t="s">
        <v>268</v>
      </c>
      <c r="D26" s="149" t="s">
        <v>269</v>
      </c>
      <c r="E26" s="149" t="s">
        <v>131</v>
      </c>
      <c r="F26" s="149" t="s">
        <v>132</v>
      </c>
      <c r="G26" s="149" t="s">
        <v>270</v>
      </c>
      <c r="H26" s="149" t="s">
        <v>269</v>
      </c>
      <c r="I26" s="81">
        <v>21840</v>
      </c>
      <c r="J26" s="81">
        <v>21840</v>
      </c>
      <c r="K26" s="7"/>
      <c r="L26" s="7"/>
      <c r="M26" s="81">
        <v>21840</v>
      </c>
      <c r="N26" s="7"/>
      <c r="O26" s="81"/>
      <c r="P26" s="81"/>
      <c r="Q26" s="81"/>
      <c r="R26" s="81"/>
      <c r="S26" s="81"/>
      <c r="T26" s="81"/>
      <c r="U26" s="81"/>
      <c r="V26" s="81"/>
      <c r="W26" s="81"/>
      <c r="X26" s="81"/>
    </row>
    <row r="27" ht="20.25" customHeight="1" spans="1:24">
      <c r="A27" s="149" t="s">
        <v>70</v>
      </c>
      <c r="B27" s="149" t="s">
        <v>70</v>
      </c>
      <c r="C27" s="149" t="s">
        <v>271</v>
      </c>
      <c r="D27" s="149" t="s">
        <v>272</v>
      </c>
      <c r="E27" s="149" t="s">
        <v>131</v>
      </c>
      <c r="F27" s="149" t="s">
        <v>132</v>
      </c>
      <c r="G27" s="149" t="s">
        <v>273</v>
      </c>
      <c r="H27" s="149" t="s">
        <v>274</v>
      </c>
      <c r="I27" s="81">
        <v>23136</v>
      </c>
      <c r="J27" s="81">
        <v>23136</v>
      </c>
      <c r="K27" s="7"/>
      <c r="L27" s="7"/>
      <c r="M27" s="81">
        <v>23136</v>
      </c>
      <c r="N27" s="7"/>
      <c r="O27" s="81"/>
      <c r="P27" s="81"/>
      <c r="Q27" s="81"/>
      <c r="R27" s="81"/>
      <c r="S27" s="81"/>
      <c r="T27" s="81"/>
      <c r="U27" s="81"/>
      <c r="V27" s="81"/>
      <c r="W27" s="81"/>
      <c r="X27" s="81"/>
    </row>
    <row r="28" ht="20.25" customHeight="1" spans="1:24">
      <c r="A28" s="149" t="s">
        <v>70</v>
      </c>
      <c r="B28" s="149" t="s">
        <v>70</v>
      </c>
      <c r="C28" s="149" t="s">
        <v>271</v>
      </c>
      <c r="D28" s="149" t="s">
        <v>272</v>
      </c>
      <c r="E28" s="149" t="s">
        <v>131</v>
      </c>
      <c r="F28" s="149" t="s">
        <v>132</v>
      </c>
      <c r="G28" s="149" t="s">
        <v>273</v>
      </c>
      <c r="H28" s="149" t="s">
        <v>274</v>
      </c>
      <c r="I28" s="81">
        <v>12848</v>
      </c>
      <c r="J28" s="81">
        <v>12848</v>
      </c>
      <c r="K28" s="7"/>
      <c r="L28" s="7"/>
      <c r="M28" s="81">
        <v>12848</v>
      </c>
      <c r="N28" s="7"/>
      <c r="O28" s="81"/>
      <c r="P28" s="81"/>
      <c r="Q28" s="81"/>
      <c r="R28" s="81"/>
      <c r="S28" s="81"/>
      <c r="T28" s="81"/>
      <c r="U28" s="81"/>
      <c r="V28" s="81"/>
      <c r="W28" s="81"/>
      <c r="X28" s="81"/>
    </row>
    <row r="29" ht="20.25" customHeight="1" spans="1:24">
      <c r="A29" s="149" t="s">
        <v>70</v>
      </c>
      <c r="B29" s="149" t="s">
        <v>70</v>
      </c>
      <c r="C29" s="149" t="s">
        <v>271</v>
      </c>
      <c r="D29" s="149" t="s">
        <v>272</v>
      </c>
      <c r="E29" s="149" t="s">
        <v>131</v>
      </c>
      <c r="F29" s="149" t="s">
        <v>132</v>
      </c>
      <c r="G29" s="149" t="s">
        <v>273</v>
      </c>
      <c r="H29" s="149" t="s">
        <v>274</v>
      </c>
      <c r="I29" s="81">
        <v>18000</v>
      </c>
      <c r="J29" s="81">
        <v>18000</v>
      </c>
      <c r="K29" s="7"/>
      <c r="L29" s="7"/>
      <c r="M29" s="81">
        <v>18000</v>
      </c>
      <c r="N29" s="7"/>
      <c r="O29" s="81"/>
      <c r="P29" s="81"/>
      <c r="Q29" s="81"/>
      <c r="R29" s="81"/>
      <c r="S29" s="81"/>
      <c r="T29" s="81"/>
      <c r="U29" s="81"/>
      <c r="V29" s="81"/>
      <c r="W29" s="81"/>
      <c r="X29" s="81"/>
    </row>
    <row r="30" ht="20.25" customHeight="1" spans="1:24">
      <c r="A30" s="149" t="s">
        <v>70</v>
      </c>
      <c r="B30" s="149" t="s">
        <v>70</v>
      </c>
      <c r="C30" s="149" t="s">
        <v>271</v>
      </c>
      <c r="D30" s="149" t="s">
        <v>272</v>
      </c>
      <c r="E30" s="149" t="s">
        <v>131</v>
      </c>
      <c r="F30" s="149" t="s">
        <v>132</v>
      </c>
      <c r="G30" s="149" t="s">
        <v>275</v>
      </c>
      <c r="H30" s="149" t="s">
        <v>276</v>
      </c>
      <c r="I30" s="81">
        <v>4332</v>
      </c>
      <c r="J30" s="81">
        <v>4332</v>
      </c>
      <c r="K30" s="7"/>
      <c r="L30" s="7"/>
      <c r="M30" s="81">
        <v>4332</v>
      </c>
      <c r="N30" s="7"/>
      <c r="O30" s="81"/>
      <c r="P30" s="81"/>
      <c r="Q30" s="81"/>
      <c r="R30" s="81"/>
      <c r="S30" s="81"/>
      <c r="T30" s="81"/>
      <c r="U30" s="81"/>
      <c r="V30" s="81"/>
      <c r="W30" s="81"/>
      <c r="X30" s="81"/>
    </row>
    <row r="31" ht="20.25" customHeight="1" spans="1:24">
      <c r="A31" s="149" t="s">
        <v>70</v>
      </c>
      <c r="B31" s="149" t="s">
        <v>70</v>
      </c>
      <c r="C31" s="149" t="s">
        <v>271</v>
      </c>
      <c r="D31" s="149" t="s">
        <v>272</v>
      </c>
      <c r="E31" s="149" t="s">
        <v>131</v>
      </c>
      <c r="F31" s="149" t="s">
        <v>132</v>
      </c>
      <c r="G31" s="149" t="s">
        <v>275</v>
      </c>
      <c r="H31" s="149" t="s">
        <v>276</v>
      </c>
      <c r="I31" s="81">
        <v>5776</v>
      </c>
      <c r="J31" s="81">
        <v>5776</v>
      </c>
      <c r="K31" s="7"/>
      <c r="L31" s="7"/>
      <c r="M31" s="81">
        <v>5776</v>
      </c>
      <c r="N31" s="7"/>
      <c r="O31" s="81"/>
      <c r="P31" s="81"/>
      <c r="Q31" s="81"/>
      <c r="R31" s="81"/>
      <c r="S31" s="81"/>
      <c r="T31" s="81"/>
      <c r="U31" s="81"/>
      <c r="V31" s="81"/>
      <c r="W31" s="81"/>
      <c r="X31" s="81"/>
    </row>
    <row r="32" ht="20.25" customHeight="1" spans="1:24">
      <c r="A32" s="149" t="s">
        <v>70</v>
      </c>
      <c r="B32" s="149" t="s">
        <v>70</v>
      </c>
      <c r="C32" s="149" t="s">
        <v>271</v>
      </c>
      <c r="D32" s="149" t="s">
        <v>272</v>
      </c>
      <c r="E32" s="149" t="s">
        <v>131</v>
      </c>
      <c r="F32" s="149" t="s">
        <v>132</v>
      </c>
      <c r="G32" s="149" t="s">
        <v>275</v>
      </c>
      <c r="H32" s="149" t="s">
        <v>276</v>
      </c>
      <c r="I32" s="81">
        <v>2784</v>
      </c>
      <c r="J32" s="81">
        <v>2784</v>
      </c>
      <c r="K32" s="7"/>
      <c r="L32" s="7"/>
      <c r="M32" s="81">
        <v>2784</v>
      </c>
      <c r="N32" s="7"/>
      <c r="O32" s="81"/>
      <c r="P32" s="81"/>
      <c r="Q32" s="81"/>
      <c r="R32" s="81"/>
      <c r="S32" s="81"/>
      <c r="T32" s="81"/>
      <c r="U32" s="81"/>
      <c r="V32" s="81"/>
      <c r="W32" s="81"/>
      <c r="X32" s="81"/>
    </row>
    <row r="33" ht="20.25" customHeight="1" spans="1:24">
      <c r="A33" s="149" t="s">
        <v>70</v>
      </c>
      <c r="B33" s="149" t="s">
        <v>70</v>
      </c>
      <c r="C33" s="149" t="s">
        <v>271</v>
      </c>
      <c r="D33" s="149" t="s">
        <v>272</v>
      </c>
      <c r="E33" s="149" t="s">
        <v>131</v>
      </c>
      <c r="F33" s="149" t="s">
        <v>132</v>
      </c>
      <c r="G33" s="149" t="s">
        <v>277</v>
      </c>
      <c r="H33" s="149" t="s">
        <v>278</v>
      </c>
      <c r="I33" s="81">
        <v>4304</v>
      </c>
      <c r="J33" s="81">
        <v>4304</v>
      </c>
      <c r="K33" s="7"/>
      <c r="L33" s="7"/>
      <c r="M33" s="81">
        <v>4304</v>
      </c>
      <c r="N33" s="7"/>
      <c r="O33" s="81"/>
      <c r="P33" s="81"/>
      <c r="Q33" s="81"/>
      <c r="R33" s="81"/>
      <c r="S33" s="81"/>
      <c r="T33" s="81"/>
      <c r="U33" s="81"/>
      <c r="V33" s="81"/>
      <c r="W33" s="81"/>
      <c r="X33" s="81"/>
    </row>
    <row r="34" ht="20.25" customHeight="1" spans="1:24">
      <c r="A34" s="149" t="s">
        <v>70</v>
      </c>
      <c r="B34" s="149" t="s">
        <v>70</v>
      </c>
      <c r="C34" s="149" t="s">
        <v>271</v>
      </c>
      <c r="D34" s="149" t="s">
        <v>272</v>
      </c>
      <c r="E34" s="149" t="s">
        <v>131</v>
      </c>
      <c r="F34" s="149" t="s">
        <v>132</v>
      </c>
      <c r="G34" s="149" t="s">
        <v>279</v>
      </c>
      <c r="H34" s="149" t="s">
        <v>280</v>
      </c>
      <c r="I34" s="81">
        <v>11172</v>
      </c>
      <c r="J34" s="81">
        <v>11172</v>
      </c>
      <c r="K34" s="7"/>
      <c r="L34" s="7"/>
      <c r="M34" s="81">
        <v>11172</v>
      </c>
      <c r="N34" s="7"/>
      <c r="O34" s="81"/>
      <c r="P34" s="81"/>
      <c r="Q34" s="81"/>
      <c r="R34" s="81"/>
      <c r="S34" s="81"/>
      <c r="T34" s="81"/>
      <c r="U34" s="81"/>
      <c r="V34" s="81"/>
      <c r="W34" s="81"/>
      <c r="X34" s="81"/>
    </row>
    <row r="35" ht="20.25" customHeight="1" spans="1:24">
      <c r="A35" s="149" t="s">
        <v>70</v>
      </c>
      <c r="B35" s="149" t="s">
        <v>70</v>
      </c>
      <c r="C35" s="149" t="s">
        <v>271</v>
      </c>
      <c r="D35" s="149" t="s">
        <v>272</v>
      </c>
      <c r="E35" s="149" t="s">
        <v>131</v>
      </c>
      <c r="F35" s="149" t="s">
        <v>132</v>
      </c>
      <c r="G35" s="149" t="s">
        <v>279</v>
      </c>
      <c r="H35" s="149" t="s">
        <v>280</v>
      </c>
      <c r="I35" s="81">
        <v>14896</v>
      </c>
      <c r="J35" s="81">
        <v>14896</v>
      </c>
      <c r="K35" s="7"/>
      <c r="L35" s="7"/>
      <c r="M35" s="81">
        <v>14896</v>
      </c>
      <c r="N35" s="7"/>
      <c r="O35" s="81"/>
      <c r="P35" s="81"/>
      <c r="Q35" s="81"/>
      <c r="R35" s="81"/>
      <c r="S35" s="81"/>
      <c r="T35" s="81"/>
      <c r="U35" s="81"/>
      <c r="V35" s="81"/>
      <c r="W35" s="81"/>
      <c r="X35" s="81"/>
    </row>
    <row r="36" ht="20.25" customHeight="1" spans="1:24">
      <c r="A36" s="149" t="s">
        <v>70</v>
      </c>
      <c r="B36" s="149" t="s">
        <v>70</v>
      </c>
      <c r="C36" s="149" t="s">
        <v>271</v>
      </c>
      <c r="D36" s="149" t="s">
        <v>272</v>
      </c>
      <c r="E36" s="149" t="s">
        <v>131</v>
      </c>
      <c r="F36" s="149" t="s">
        <v>132</v>
      </c>
      <c r="G36" s="149" t="s">
        <v>281</v>
      </c>
      <c r="H36" s="149" t="s">
        <v>282</v>
      </c>
      <c r="I36" s="81">
        <v>9120</v>
      </c>
      <c r="J36" s="81">
        <v>9120</v>
      </c>
      <c r="K36" s="7"/>
      <c r="L36" s="7"/>
      <c r="M36" s="81">
        <v>9120</v>
      </c>
      <c r="N36" s="7"/>
      <c r="O36" s="81"/>
      <c r="P36" s="81"/>
      <c r="Q36" s="81"/>
      <c r="R36" s="81"/>
      <c r="S36" s="81"/>
      <c r="T36" s="81"/>
      <c r="U36" s="81"/>
      <c r="V36" s="81"/>
      <c r="W36" s="81"/>
      <c r="X36" s="81"/>
    </row>
    <row r="37" ht="20.25" customHeight="1" spans="1:24">
      <c r="A37" s="149" t="s">
        <v>70</v>
      </c>
      <c r="B37" s="149" t="s">
        <v>70</v>
      </c>
      <c r="C37" s="149" t="s">
        <v>271</v>
      </c>
      <c r="D37" s="149" t="s">
        <v>272</v>
      </c>
      <c r="E37" s="149" t="s">
        <v>131</v>
      </c>
      <c r="F37" s="149" t="s">
        <v>132</v>
      </c>
      <c r="G37" s="149" t="s">
        <v>283</v>
      </c>
      <c r="H37" s="149" t="s">
        <v>284</v>
      </c>
      <c r="I37" s="81">
        <v>15384</v>
      </c>
      <c r="J37" s="81">
        <v>15384</v>
      </c>
      <c r="K37" s="7"/>
      <c r="L37" s="7"/>
      <c r="M37" s="81">
        <v>15384</v>
      </c>
      <c r="N37" s="7"/>
      <c r="O37" s="81"/>
      <c r="P37" s="81"/>
      <c r="Q37" s="81"/>
      <c r="R37" s="81"/>
      <c r="S37" s="81"/>
      <c r="T37" s="81"/>
      <c r="U37" s="81"/>
      <c r="V37" s="81"/>
      <c r="W37" s="81"/>
      <c r="X37" s="81"/>
    </row>
    <row r="38" ht="20.25" customHeight="1" spans="1:24">
      <c r="A38" s="149" t="s">
        <v>70</v>
      </c>
      <c r="B38" s="149" t="s">
        <v>70</v>
      </c>
      <c r="C38" s="149" t="s">
        <v>271</v>
      </c>
      <c r="D38" s="149" t="s">
        <v>272</v>
      </c>
      <c r="E38" s="149" t="s">
        <v>131</v>
      </c>
      <c r="F38" s="149" t="s">
        <v>132</v>
      </c>
      <c r="G38" s="149" t="s">
        <v>283</v>
      </c>
      <c r="H38" s="149" t="s">
        <v>284</v>
      </c>
      <c r="I38" s="81">
        <v>20512</v>
      </c>
      <c r="J38" s="81">
        <v>20512</v>
      </c>
      <c r="K38" s="7"/>
      <c r="L38" s="7"/>
      <c r="M38" s="81">
        <v>20512</v>
      </c>
      <c r="N38" s="7"/>
      <c r="O38" s="81"/>
      <c r="P38" s="81"/>
      <c r="Q38" s="81"/>
      <c r="R38" s="81"/>
      <c r="S38" s="81"/>
      <c r="T38" s="81"/>
      <c r="U38" s="81"/>
      <c r="V38" s="81"/>
      <c r="W38" s="81"/>
      <c r="X38" s="81"/>
    </row>
    <row r="39" ht="20.25" customHeight="1" spans="1:24">
      <c r="A39" s="149" t="s">
        <v>70</v>
      </c>
      <c r="B39" s="149" t="s">
        <v>70</v>
      </c>
      <c r="C39" s="149" t="s">
        <v>271</v>
      </c>
      <c r="D39" s="149" t="s">
        <v>272</v>
      </c>
      <c r="E39" s="149" t="s">
        <v>131</v>
      </c>
      <c r="F39" s="149" t="s">
        <v>132</v>
      </c>
      <c r="G39" s="149" t="s">
        <v>285</v>
      </c>
      <c r="H39" s="149" t="s">
        <v>286</v>
      </c>
      <c r="I39" s="81">
        <v>37772</v>
      </c>
      <c r="J39" s="81">
        <v>37772</v>
      </c>
      <c r="K39" s="7"/>
      <c r="L39" s="7"/>
      <c r="M39" s="81">
        <v>37772</v>
      </c>
      <c r="N39" s="7"/>
      <c r="O39" s="81"/>
      <c r="P39" s="81"/>
      <c r="Q39" s="81"/>
      <c r="R39" s="81"/>
      <c r="S39" s="81"/>
      <c r="T39" s="81"/>
      <c r="U39" s="81"/>
      <c r="V39" s="81"/>
      <c r="W39" s="81"/>
      <c r="X39" s="81"/>
    </row>
    <row r="40" ht="20.25" customHeight="1" spans="1:24">
      <c r="A40" s="149" t="s">
        <v>70</v>
      </c>
      <c r="B40" s="149" t="s">
        <v>70</v>
      </c>
      <c r="C40" s="149" t="s">
        <v>271</v>
      </c>
      <c r="D40" s="149" t="s">
        <v>272</v>
      </c>
      <c r="E40" s="149" t="s">
        <v>131</v>
      </c>
      <c r="F40" s="149" t="s">
        <v>132</v>
      </c>
      <c r="G40" s="149" t="s">
        <v>287</v>
      </c>
      <c r="H40" s="149" t="s">
        <v>288</v>
      </c>
      <c r="I40" s="81">
        <v>4332</v>
      </c>
      <c r="J40" s="81">
        <v>4332</v>
      </c>
      <c r="K40" s="7"/>
      <c r="L40" s="7"/>
      <c r="M40" s="81">
        <v>4332</v>
      </c>
      <c r="N40" s="7"/>
      <c r="O40" s="81"/>
      <c r="P40" s="81"/>
      <c r="Q40" s="81"/>
      <c r="R40" s="81"/>
      <c r="S40" s="81"/>
      <c r="T40" s="81"/>
      <c r="U40" s="81"/>
      <c r="V40" s="81"/>
      <c r="W40" s="81"/>
      <c r="X40" s="81"/>
    </row>
    <row r="41" ht="20.25" customHeight="1" spans="1:24">
      <c r="A41" s="149" t="s">
        <v>70</v>
      </c>
      <c r="B41" s="149" t="s">
        <v>70</v>
      </c>
      <c r="C41" s="149" t="s">
        <v>271</v>
      </c>
      <c r="D41" s="149" t="s">
        <v>272</v>
      </c>
      <c r="E41" s="149" t="s">
        <v>131</v>
      </c>
      <c r="F41" s="149" t="s">
        <v>132</v>
      </c>
      <c r="G41" s="149" t="s">
        <v>287</v>
      </c>
      <c r="H41" s="149" t="s">
        <v>288</v>
      </c>
      <c r="I41" s="81">
        <v>5776</v>
      </c>
      <c r="J41" s="81">
        <v>5776</v>
      </c>
      <c r="K41" s="7"/>
      <c r="L41" s="7"/>
      <c r="M41" s="81">
        <v>5776</v>
      </c>
      <c r="N41" s="7"/>
      <c r="O41" s="81"/>
      <c r="P41" s="81"/>
      <c r="Q41" s="81"/>
      <c r="R41" s="81"/>
      <c r="S41" s="81"/>
      <c r="T41" s="81"/>
      <c r="U41" s="81"/>
      <c r="V41" s="81"/>
      <c r="W41" s="81"/>
      <c r="X41" s="81"/>
    </row>
    <row r="42" ht="20.25" customHeight="1" spans="1:24">
      <c r="A42" s="149" t="s">
        <v>70</v>
      </c>
      <c r="B42" s="149" t="s">
        <v>70</v>
      </c>
      <c r="C42" s="149" t="s">
        <v>271</v>
      </c>
      <c r="D42" s="149" t="s">
        <v>272</v>
      </c>
      <c r="E42" s="149" t="s">
        <v>103</v>
      </c>
      <c r="F42" s="149" t="s">
        <v>104</v>
      </c>
      <c r="G42" s="149" t="s">
        <v>289</v>
      </c>
      <c r="H42" s="149" t="s">
        <v>290</v>
      </c>
      <c r="I42" s="81">
        <v>69600</v>
      </c>
      <c r="J42" s="81">
        <v>69600</v>
      </c>
      <c r="K42" s="7"/>
      <c r="L42" s="7"/>
      <c r="M42" s="81">
        <v>69600</v>
      </c>
      <c r="N42" s="7"/>
      <c r="O42" s="81"/>
      <c r="P42" s="81"/>
      <c r="Q42" s="81"/>
      <c r="R42" s="81"/>
      <c r="S42" s="81"/>
      <c r="T42" s="81"/>
      <c r="U42" s="81"/>
      <c r="V42" s="81"/>
      <c r="W42" s="81"/>
      <c r="X42" s="81"/>
    </row>
    <row r="43" ht="20.25" customHeight="1" spans="1:24">
      <c r="A43" s="149" t="s">
        <v>70</v>
      </c>
      <c r="B43" s="149" t="s">
        <v>70</v>
      </c>
      <c r="C43" s="149" t="s">
        <v>271</v>
      </c>
      <c r="D43" s="149" t="s">
        <v>272</v>
      </c>
      <c r="E43" s="149" t="s">
        <v>103</v>
      </c>
      <c r="F43" s="149" t="s">
        <v>104</v>
      </c>
      <c r="G43" s="149" t="s">
        <v>289</v>
      </c>
      <c r="H43" s="149" t="s">
        <v>290</v>
      </c>
      <c r="I43" s="81">
        <v>17400</v>
      </c>
      <c r="J43" s="81">
        <v>17400</v>
      </c>
      <c r="K43" s="7"/>
      <c r="L43" s="7"/>
      <c r="M43" s="81">
        <v>17400</v>
      </c>
      <c r="N43" s="7"/>
      <c r="O43" s="81"/>
      <c r="P43" s="81"/>
      <c r="Q43" s="81"/>
      <c r="R43" s="81"/>
      <c r="S43" s="81"/>
      <c r="T43" s="81"/>
      <c r="U43" s="81"/>
      <c r="V43" s="81"/>
      <c r="W43" s="81"/>
      <c r="X43" s="81"/>
    </row>
    <row r="44" ht="20.25" customHeight="1" spans="1:24">
      <c r="A44" s="149" t="s">
        <v>70</v>
      </c>
      <c r="B44" s="149" t="s">
        <v>70</v>
      </c>
      <c r="C44" s="149" t="s">
        <v>271</v>
      </c>
      <c r="D44" s="149" t="s">
        <v>272</v>
      </c>
      <c r="E44" s="149" t="s">
        <v>105</v>
      </c>
      <c r="F44" s="149" t="s">
        <v>106</v>
      </c>
      <c r="G44" s="149" t="s">
        <v>289</v>
      </c>
      <c r="H44" s="149" t="s">
        <v>290</v>
      </c>
      <c r="I44" s="81">
        <v>43800</v>
      </c>
      <c r="J44" s="81">
        <v>43800</v>
      </c>
      <c r="K44" s="7"/>
      <c r="L44" s="7"/>
      <c r="M44" s="81">
        <v>43800</v>
      </c>
      <c r="N44" s="7"/>
      <c r="O44" s="81"/>
      <c r="P44" s="81"/>
      <c r="Q44" s="81"/>
      <c r="R44" s="81"/>
      <c r="S44" s="81"/>
      <c r="T44" s="81"/>
      <c r="U44" s="81"/>
      <c r="V44" s="81"/>
      <c r="W44" s="81"/>
      <c r="X44" s="81"/>
    </row>
    <row r="45" ht="20.25" customHeight="1" spans="1:24">
      <c r="A45" s="149" t="s">
        <v>70</v>
      </c>
      <c r="B45" s="149" t="s">
        <v>70</v>
      </c>
      <c r="C45" s="149" t="s">
        <v>271</v>
      </c>
      <c r="D45" s="149" t="s">
        <v>272</v>
      </c>
      <c r="E45" s="149" t="s">
        <v>105</v>
      </c>
      <c r="F45" s="149" t="s">
        <v>106</v>
      </c>
      <c r="G45" s="149" t="s">
        <v>289</v>
      </c>
      <c r="H45" s="149" t="s">
        <v>290</v>
      </c>
      <c r="I45" s="81">
        <v>175200</v>
      </c>
      <c r="J45" s="81">
        <v>175200</v>
      </c>
      <c r="K45" s="7"/>
      <c r="L45" s="7"/>
      <c r="M45" s="81">
        <v>175200</v>
      </c>
      <c r="N45" s="7"/>
      <c r="O45" s="81"/>
      <c r="P45" s="81"/>
      <c r="Q45" s="81"/>
      <c r="R45" s="81"/>
      <c r="S45" s="81"/>
      <c r="T45" s="81"/>
      <c r="U45" s="81"/>
      <c r="V45" s="81"/>
      <c r="W45" s="81"/>
      <c r="X45" s="81"/>
    </row>
    <row r="46" ht="20.25" customHeight="1" spans="1:24">
      <c r="A46" s="149" t="s">
        <v>70</v>
      </c>
      <c r="B46" s="149" t="s">
        <v>70</v>
      </c>
      <c r="C46" s="149" t="s">
        <v>271</v>
      </c>
      <c r="D46" s="149" t="s">
        <v>272</v>
      </c>
      <c r="E46" s="149" t="s">
        <v>131</v>
      </c>
      <c r="F46" s="149" t="s">
        <v>132</v>
      </c>
      <c r="G46" s="149" t="s">
        <v>289</v>
      </c>
      <c r="H46" s="149" t="s">
        <v>290</v>
      </c>
      <c r="I46" s="81">
        <v>36000</v>
      </c>
      <c r="J46" s="81">
        <v>36000</v>
      </c>
      <c r="K46" s="7"/>
      <c r="L46" s="7"/>
      <c r="M46" s="81">
        <v>36000</v>
      </c>
      <c r="N46" s="7"/>
      <c r="O46" s="81"/>
      <c r="P46" s="81"/>
      <c r="Q46" s="81"/>
      <c r="R46" s="81"/>
      <c r="S46" s="81"/>
      <c r="T46" s="81"/>
      <c r="U46" s="81"/>
      <c r="V46" s="81"/>
      <c r="W46" s="81"/>
      <c r="X46" s="81"/>
    </row>
    <row r="47" ht="20.25" customHeight="1" spans="1:24">
      <c r="A47" s="149" t="s">
        <v>70</v>
      </c>
      <c r="B47" s="149" t="s">
        <v>70</v>
      </c>
      <c r="C47" s="149" t="s">
        <v>271</v>
      </c>
      <c r="D47" s="149" t="s">
        <v>272</v>
      </c>
      <c r="E47" s="149" t="s">
        <v>131</v>
      </c>
      <c r="F47" s="149" t="s">
        <v>132</v>
      </c>
      <c r="G47" s="149" t="s">
        <v>289</v>
      </c>
      <c r="H47" s="149" t="s">
        <v>290</v>
      </c>
      <c r="I47" s="81">
        <v>48000</v>
      </c>
      <c r="J47" s="81">
        <v>48000</v>
      </c>
      <c r="K47" s="7"/>
      <c r="L47" s="7"/>
      <c r="M47" s="81">
        <v>48000</v>
      </c>
      <c r="N47" s="7"/>
      <c r="O47" s="81"/>
      <c r="P47" s="81"/>
      <c r="Q47" s="81"/>
      <c r="R47" s="81"/>
      <c r="S47" s="81"/>
      <c r="T47" s="81"/>
      <c r="U47" s="81"/>
      <c r="V47" s="81"/>
      <c r="W47" s="81"/>
      <c r="X47" s="81"/>
    </row>
    <row r="48" ht="20.25" customHeight="1" spans="1:24">
      <c r="A48" s="149" t="s">
        <v>70</v>
      </c>
      <c r="B48" s="149" t="s">
        <v>70</v>
      </c>
      <c r="C48" s="149" t="s">
        <v>291</v>
      </c>
      <c r="D48" s="149" t="s">
        <v>292</v>
      </c>
      <c r="E48" s="149" t="s">
        <v>103</v>
      </c>
      <c r="F48" s="149" t="s">
        <v>104</v>
      </c>
      <c r="G48" s="149" t="s">
        <v>293</v>
      </c>
      <c r="H48" s="149" t="s">
        <v>294</v>
      </c>
      <c r="I48" s="81">
        <v>2220000</v>
      </c>
      <c r="J48" s="81">
        <v>2220000</v>
      </c>
      <c r="K48" s="7"/>
      <c r="L48" s="7"/>
      <c r="M48" s="81">
        <v>2220000</v>
      </c>
      <c r="N48" s="7"/>
      <c r="O48" s="81"/>
      <c r="P48" s="81"/>
      <c r="Q48" s="81"/>
      <c r="R48" s="81"/>
      <c r="S48" s="81"/>
      <c r="T48" s="81"/>
      <c r="U48" s="81"/>
      <c r="V48" s="81"/>
      <c r="W48" s="81"/>
      <c r="X48" s="81"/>
    </row>
    <row r="49" ht="20.25" customHeight="1" spans="1:24">
      <c r="A49" s="149" t="s">
        <v>70</v>
      </c>
      <c r="B49" s="149" t="s">
        <v>70</v>
      </c>
      <c r="C49" s="149" t="s">
        <v>295</v>
      </c>
      <c r="D49" s="149" t="s">
        <v>296</v>
      </c>
      <c r="E49" s="149" t="s">
        <v>131</v>
      </c>
      <c r="F49" s="149" t="s">
        <v>132</v>
      </c>
      <c r="G49" s="149" t="s">
        <v>240</v>
      </c>
      <c r="H49" s="149" t="s">
        <v>241</v>
      </c>
      <c r="I49" s="81">
        <v>274992</v>
      </c>
      <c r="J49" s="81">
        <v>274992</v>
      </c>
      <c r="K49" s="7"/>
      <c r="L49" s="7"/>
      <c r="M49" s="81">
        <v>274992</v>
      </c>
      <c r="N49" s="7"/>
      <c r="O49" s="81"/>
      <c r="P49" s="81"/>
      <c r="Q49" s="81"/>
      <c r="R49" s="81"/>
      <c r="S49" s="81"/>
      <c r="T49" s="81"/>
      <c r="U49" s="81"/>
      <c r="V49" s="81"/>
      <c r="W49" s="81"/>
      <c r="X49" s="81"/>
    </row>
    <row r="50" ht="20.25" customHeight="1" spans="1:24">
      <c r="A50" s="149" t="s">
        <v>70</v>
      </c>
      <c r="B50" s="149" t="s">
        <v>70</v>
      </c>
      <c r="C50" s="149" t="s">
        <v>295</v>
      </c>
      <c r="D50" s="149" t="s">
        <v>296</v>
      </c>
      <c r="E50" s="149" t="s">
        <v>131</v>
      </c>
      <c r="F50" s="149" t="s">
        <v>132</v>
      </c>
      <c r="G50" s="149" t="s">
        <v>240</v>
      </c>
      <c r="H50" s="149" t="s">
        <v>241</v>
      </c>
      <c r="I50" s="81">
        <v>367320</v>
      </c>
      <c r="J50" s="81">
        <v>367320</v>
      </c>
      <c r="K50" s="7"/>
      <c r="L50" s="7"/>
      <c r="M50" s="81">
        <v>367320</v>
      </c>
      <c r="N50" s="7"/>
      <c r="O50" s="81"/>
      <c r="P50" s="81"/>
      <c r="Q50" s="81"/>
      <c r="R50" s="81"/>
      <c r="S50" s="81"/>
      <c r="T50" s="81"/>
      <c r="U50" s="81"/>
      <c r="V50" s="81"/>
      <c r="W50" s="81"/>
      <c r="X50" s="81"/>
    </row>
    <row r="51" ht="20.25" customHeight="1" spans="1:24">
      <c r="A51" s="149" t="s">
        <v>70</v>
      </c>
      <c r="B51" s="149" t="s">
        <v>70</v>
      </c>
      <c r="C51" s="149" t="s">
        <v>297</v>
      </c>
      <c r="D51" s="149" t="s">
        <v>298</v>
      </c>
      <c r="E51" s="149" t="s">
        <v>131</v>
      </c>
      <c r="F51" s="149" t="s">
        <v>132</v>
      </c>
      <c r="G51" s="149" t="s">
        <v>240</v>
      </c>
      <c r="H51" s="149" t="s">
        <v>241</v>
      </c>
      <c r="I51" s="81">
        <v>379044</v>
      </c>
      <c r="J51" s="81">
        <v>379044</v>
      </c>
      <c r="K51" s="7"/>
      <c r="L51" s="7"/>
      <c r="M51" s="81">
        <v>379044</v>
      </c>
      <c r="N51" s="7"/>
      <c r="O51" s="81"/>
      <c r="P51" s="81"/>
      <c r="Q51" s="81"/>
      <c r="R51" s="81"/>
      <c r="S51" s="81"/>
      <c r="T51" s="81"/>
      <c r="U51" s="81"/>
      <c r="V51" s="81"/>
      <c r="W51" s="81"/>
      <c r="X51" s="81"/>
    </row>
    <row r="52" ht="20.25" customHeight="1" spans="1:24">
      <c r="A52" s="149" t="s">
        <v>70</v>
      </c>
      <c r="B52" s="149" t="s">
        <v>70</v>
      </c>
      <c r="C52" s="149" t="s">
        <v>297</v>
      </c>
      <c r="D52" s="149" t="s">
        <v>298</v>
      </c>
      <c r="E52" s="149" t="s">
        <v>131</v>
      </c>
      <c r="F52" s="149" t="s">
        <v>132</v>
      </c>
      <c r="G52" s="149" t="s">
        <v>244</v>
      </c>
      <c r="H52" s="149" t="s">
        <v>245</v>
      </c>
      <c r="I52" s="81">
        <v>72000</v>
      </c>
      <c r="J52" s="81">
        <v>72000</v>
      </c>
      <c r="K52" s="7"/>
      <c r="L52" s="7"/>
      <c r="M52" s="81">
        <v>72000</v>
      </c>
      <c r="N52" s="7"/>
      <c r="O52" s="81"/>
      <c r="P52" s="81"/>
      <c r="Q52" s="81"/>
      <c r="R52" s="81"/>
      <c r="S52" s="81"/>
      <c r="T52" s="81"/>
      <c r="U52" s="81"/>
      <c r="V52" s="81"/>
      <c r="W52" s="81"/>
      <c r="X52" s="81"/>
    </row>
    <row r="53" ht="20.25" customHeight="1" spans="1:24">
      <c r="A53" s="149" t="s">
        <v>70</v>
      </c>
      <c r="B53" s="149" t="s">
        <v>70</v>
      </c>
      <c r="C53" s="149" t="s">
        <v>299</v>
      </c>
      <c r="D53" s="149" t="s">
        <v>300</v>
      </c>
      <c r="E53" s="149" t="s">
        <v>103</v>
      </c>
      <c r="F53" s="149" t="s">
        <v>104</v>
      </c>
      <c r="G53" s="149" t="s">
        <v>289</v>
      </c>
      <c r="H53" s="149" t="s">
        <v>290</v>
      </c>
      <c r="I53" s="81">
        <v>8000</v>
      </c>
      <c r="J53" s="81">
        <v>8000</v>
      </c>
      <c r="K53" s="7"/>
      <c r="L53" s="7"/>
      <c r="M53" s="81">
        <v>8000</v>
      </c>
      <c r="N53" s="7"/>
      <c r="O53" s="81"/>
      <c r="P53" s="81"/>
      <c r="Q53" s="81"/>
      <c r="R53" s="81"/>
      <c r="S53" s="81"/>
      <c r="T53" s="81"/>
      <c r="U53" s="81"/>
      <c r="V53" s="81"/>
      <c r="W53" s="81"/>
      <c r="X53" s="81"/>
    </row>
    <row r="54" ht="20.25" customHeight="1" spans="1:24">
      <c r="A54" s="149" t="s">
        <v>70</v>
      </c>
      <c r="B54" s="149" t="s">
        <v>70</v>
      </c>
      <c r="C54" s="149" t="s">
        <v>299</v>
      </c>
      <c r="D54" s="149" t="s">
        <v>300</v>
      </c>
      <c r="E54" s="149" t="s">
        <v>105</v>
      </c>
      <c r="F54" s="149" t="s">
        <v>106</v>
      </c>
      <c r="G54" s="149" t="s">
        <v>289</v>
      </c>
      <c r="H54" s="149" t="s">
        <v>290</v>
      </c>
      <c r="I54" s="81">
        <v>28800</v>
      </c>
      <c r="J54" s="81">
        <v>28800</v>
      </c>
      <c r="K54" s="7"/>
      <c r="L54" s="7"/>
      <c r="M54" s="81">
        <v>28800</v>
      </c>
      <c r="N54" s="7"/>
      <c r="O54" s="81"/>
      <c r="P54" s="81"/>
      <c r="Q54" s="81"/>
      <c r="R54" s="81"/>
      <c r="S54" s="81"/>
      <c r="T54" s="81"/>
      <c r="U54" s="81"/>
      <c r="V54" s="81"/>
      <c r="W54" s="81"/>
      <c r="X54" s="81"/>
    </row>
    <row r="55" ht="20.25" customHeight="1" spans="1:24">
      <c r="A55" s="149" t="s">
        <v>70</v>
      </c>
      <c r="B55" s="149" t="s">
        <v>70</v>
      </c>
      <c r="C55" s="149" t="s">
        <v>301</v>
      </c>
      <c r="D55" s="149" t="s">
        <v>302</v>
      </c>
      <c r="E55" s="149" t="s">
        <v>131</v>
      </c>
      <c r="F55" s="149" t="s">
        <v>132</v>
      </c>
      <c r="G55" s="149" t="s">
        <v>303</v>
      </c>
      <c r="H55" s="149" t="s">
        <v>304</v>
      </c>
      <c r="I55" s="81">
        <v>946775</v>
      </c>
      <c r="J55" s="81">
        <v>946775</v>
      </c>
      <c r="K55" s="7"/>
      <c r="L55" s="7"/>
      <c r="M55" s="81">
        <v>946775</v>
      </c>
      <c r="N55" s="7"/>
      <c r="O55" s="81"/>
      <c r="P55" s="81"/>
      <c r="Q55" s="81"/>
      <c r="R55" s="81"/>
      <c r="S55" s="81"/>
      <c r="T55" s="81"/>
      <c r="U55" s="81"/>
      <c r="V55" s="81"/>
      <c r="W55" s="81"/>
      <c r="X55" s="81"/>
    </row>
    <row r="56" ht="20.25" customHeight="1" spans="1:24">
      <c r="A56" s="149" t="s">
        <v>70</v>
      </c>
      <c r="B56" s="149" t="s">
        <v>70</v>
      </c>
      <c r="C56" s="149" t="s">
        <v>305</v>
      </c>
      <c r="D56" s="149" t="s">
        <v>306</v>
      </c>
      <c r="E56" s="149" t="s">
        <v>131</v>
      </c>
      <c r="F56" s="149" t="s">
        <v>132</v>
      </c>
      <c r="G56" s="149" t="s">
        <v>266</v>
      </c>
      <c r="H56" s="149" t="s">
        <v>267</v>
      </c>
      <c r="I56" s="81">
        <v>15240</v>
      </c>
      <c r="J56" s="81">
        <v>15240</v>
      </c>
      <c r="K56" s="7"/>
      <c r="L56" s="7"/>
      <c r="M56" s="81">
        <v>15240</v>
      </c>
      <c r="N56" s="7"/>
      <c r="O56" s="81"/>
      <c r="P56" s="81"/>
      <c r="Q56" s="81"/>
      <c r="R56" s="81"/>
      <c r="S56" s="81"/>
      <c r="T56" s="81"/>
      <c r="U56" s="81"/>
      <c r="V56" s="81"/>
      <c r="W56" s="81"/>
      <c r="X56" s="81"/>
    </row>
    <row r="57" ht="20.25" customHeight="1" spans="1:24">
      <c r="A57" s="149" t="s">
        <v>70</v>
      </c>
      <c r="B57" s="149" t="s">
        <v>70</v>
      </c>
      <c r="C57" s="149" t="s">
        <v>307</v>
      </c>
      <c r="D57" s="149" t="s">
        <v>308</v>
      </c>
      <c r="E57" s="149" t="s">
        <v>131</v>
      </c>
      <c r="F57" s="149" t="s">
        <v>132</v>
      </c>
      <c r="G57" s="149" t="s">
        <v>266</v>
      </c>
      <c r="H57" s="149" t="s">
        <v>267</v>
      </c>
      <c r="I57" s="81">
        <v>30780</v>
      </c>
      <c r="J57" s="81">
        <v>30780</v>
      </c>
      <c r="K57" s="7"/>
      <c r="L57" s="7"/>
      <c r="M57" s="81">
        <v>30780</v>
      </c>
      <c r="N57" s="7"/>
      <c r="O57" s="81"/>
      <c r="P57" s="81"/>
      <c r="Q57" s="81"/>
      <c r="R57" s="81"/>
      <c r="S57" s="81"/>
      <c r="T57" s="81"/>
      <c r="U57" s="81"/>
      <c r="V57" s="81"/>
      <c r="W57" s="81"/>
      <c r="X57" s="81"/>
    </row>
    <row r="58" ht="17.25" customHeight="1" spans="1:24">
      <c r="A58" s="31" t="s">
        <v>207</v>
      </c>
      <c r="B58" s="32"/>
      <c r="C58" s="150"/>
      <c r="D58" s="150"/>
      <c r="E58" s="150"/>
      <c r="F58" s="150"/>
      <c r="G58" s="150"/>
      <c r="H58" s="151"/>
      <c r="I58" s="81">
        <v>9583600.88</v>
      </c>
      <c r="J58" s="81">
        <v>9583600.88</v>
      </c>
      <c r="K58" s="81"/>
      <c r="L58" s="81"/>
      <c r="M58" s="81">
        <v>9583600.88</v>
      </c>
      <c r="N58" s="81"/>
      <c r="O58" s="81"/>
      <c r="P58" s="81"/>
      <c r="Q58" s="81"/>
      <c r="R58" s="81"/>
      <c r="S58" s="81"/>
      <c r="T58" s="81"/>
      <c r="U58" s="81"/>
      <c r="V58" s="81"/>
      <c r="W58" s="81"/>
      <c r="X58" s="81"/>
    </row>
  </sheetData>
  <mergeCells count="31">
    <mergeCell ref="A2:X2"/>
    <mergeCell ref="A3:H3"/>
    <mergeCell ref="I4:X4"/>
    <mergeCell ref="J5:N5"/>
    <mergeCell ref="O5:Q5"/>
    <mergeCell ref="S5:X5"/>
    <mergeCell ref="A58:H5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7"/>
  <sheetViews>
    <sheetView showZeros="0" workbookViewId="0">
      <selection activeCell="C10" sqref="C10"/>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9"/>
      <c r="E1" s="11"/>
      <c r="F1" s="11"/>
      <c r="G1" s="11"/>
      <c r="H1" s="11"/>
      <c r="U1" s="139"/>
      <c r="W1" s="144" t="s">
        <v>309</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"单位名称："&amp;"昆明市官渡区住房和城乡建设局机关"</f>
        <v>单位名称：昆明市官渡区住房和城乡建设局机关</v>
      </c>
      <c r="B3" s="14"/>
      <c r="C3" s="14"/>
      <c r="D3" s="14"/>
      <c r="E3" s="14"/>
      <c r="F3" s="14"/>
      <c r="G3" s="14"/>
      <c r="H3" s="14"/>
      <c r="I3" s="15"/>
      <c r="J3" s="15"/>
      <c r="K3" s="15"/>
      <c r="L3" s="15"/>
      <c r="M3" s="15"/>
      <c r="N3" s="15"/>
      <c r="O3" s="15"/>
      <c r="P3" s="15"/>
      <c r="Q3" s="15"/>
      <c r="U3" s="139"/>
      <c r="W3" s="119" t="s">
        <v>1</v>
      </c>
    </row>
    <row r="4" ht="21.75" customHeight="1" spans="1:23">
      <c r="A4" s="16" t="s">
        <v>310</v>
      </c>
      <c r="B4" s="17" t="s">
        <v>218</v>
      </c>
      <c r="C4" s="16" t="s">
        <v>219</v>
      </c>
      <c r="D4" s="16" t="s">
        <v>311</v>
      </c>
      <c r="E4" s="17" t="s">
        <v>220</v>
      </c>
      <c r="F4" s="17" t="s">
        <v>221</v>
      </c>
      <c r="G4" s="17" t="s">
        <v>312</v>
      </c>
      <c r="H4" s="17" t="s">
        <v>313</v>
      </c>
      <c r="I4" s="18" t="s">
        <v>55</v>
      </c>
      <c r="J4" s="37" t="s">
        <v>314</v>
      </c>
      <c r="K4" s="38"/>
      <c r="L4" s="38"/>
      <c r="M4" s="39"/>
      <c r="N4" s="37" t="s">
        <v>226</v>
      </c>
      <c r="O4" s="38"/>
      <c r="P4" s="39"/>
      <c r="Q4" s="17" t="s">
        <v>61</v>
      </c>
      <c r="R4" s="37" t="s">
        <v>62</v>
      </c>
      <c r="S4" s="38"/>
      <c r="T4" s="38"/>
      <c r="U4" s="38"/>
      <c r="V4" s="38"/>
      <c r="W4" s="39"/>
    </row>
    <row r="5" ht="21.75" customHeight="1" spans="1:23">
      <c r="A5" s="19"/>
      <c r="B5" s="21"/>
      <c r="C5" s="19"/>
      <c r="D5" s="19"/>
      <c r="E5" s="20"/>
      <c r="F5" s="20"/>
      <c r="G5" s="20"/>
      <c r="H5" s="20"/>
      <c r="I5" s="21"/>
      <c r="J5" s="140" t="s">
        <v>58</v>
      </c>
      <c r="K5" s="141"/>
      <c r="L5" s="17" t="s">
        <v>59</v>
      </c>
      <c r="M5" s="17" t="s">
        <v>60</v>
      </c>
      <c r="N5" s="17" t="s">
        <v>58</v>
      </c>
      <c r="O5" s="17" t="s">
        <v>59</v>
      </c>
      <c r="P5" s="17" t="s">
        <v>60</v>
      </c>
      <c r="Q5" s="20"/>
      <c r="R5" s="17" t="s">
        <v>57</v>
      </c>
      <c r="S5" s="17" t="s">
        <v>64</v>
      </c>
      <c r="T5" s="17" t="s">
        <v>232</v>
      </c>
      <c r="U5" s="17" t="s">
        <v>66</v>
      </c>
      <c r="V5" s="17" t="s">
        <v>67</v>
      </c>
      <c r="W5" s="17" t="s">
        <v>68</v>
      </c>
    </row>
    <row r="6" ht="21" customHeight="1" spans="1:23">
      <c r="A6" s="21"/>
      <c r="B6" s="21"/>
      <c r="C6" s="21"/>
      <c r="D6" s="21"/>
      <c r="E6" s="21"/>
      <c r="F6" s="21"/>
      <c r="G6" s="21"/>
      <c r="H6" s="21"/>
      <c r="I6" s="21"/>
      <c r="J6" s="142" t="s">
        <v>57</v>
      </c>
      <c r="K6" s="143"/>
      <c r="L6" s="21"/>
      <c r="M6" s="21"/>
      <c r="N6" s="21"/>
      <c r="O6" s="21"/>
      <c r="P6" s="21"/>
      <c r="Q6" s="21"/>
      <c r="R6" s="21"/>
      <c r="S6" s="21"/>
      <c r="T6" s="21"/>
      <c r="U6" s="21"/>
      <c r="V6" s="21"/>
      <c r="W6" s="21"/>
    </row>
    <row r="7" ht="39.75" customHeight="1" spans="1:23">
      <c r="A7" s="22"/>
      <c r="B7" s="24"/>
      <c r="C7" s="22"/>
      <c r="D7" s="22"/>
      <c r="E7" s="23"/>
      <c r="F7" s="23"/>
      <c r="G7" s="23"/>
      <c r="H7" s="23"/>
      <c r="I7" s="24"/>
      <c r="J7" s="70" t="s">
        <v>57</v>
      </c>
      <c r="K7" s="70" t="s">
        <v>315</v>
      </c>
      <c r="L7" s="23"/>
      <c r="M7" s="23"/>
      <c r="N7" s="23"/>
      <c r="O7" s="23"/>
      <c r="P7" s="23"/>
      <c r="Q7" s="23"/>
      <c r="R7" s="23"/>
      <c r="S7" s="23"/>
      <c r="T7" s="23"/>
      <c r="U7" s="24"/>
      <c r="V7" s="23"/>
      <c r="W7" s="23"/>
    </row>
    <row r="8" ht="15" customHeight="1" spans="1:23">
      <c r="A8" s="25">
        <v>1</v>
      </c>
      <c r="B8" s="25">
        <v>2</v>
      </c>
      <c r="C8" s="25">
        <v>3</v>
      </c>
      <c r="D8" s="25">
        <v>4</v>
      </c>
      <c r="E8" s="25">
        <v>5</v>
      </c>
      <c r="F8" s="25">
        <v>6</v>
      </c>
      <c r="G8" s="25">
        <v>7</v>
      </c>
      <c r="H8" s="25">
        <v>8</v>
      </c>
      <c r="I8" s="25">
        <v>9</v>
      </c>
      <c r="J8" s="25">
        <v>10</v>
      </c>
      <c r="K8" s="25">
        <v>11</v>
      </c>
      <c r="L8" s="40">
        <v>12</v>
      </c>
      <c r="M8" s="40">
        <v>13</v>
      </c>
      <c r="N8" s="40">
        <v>14</v>
      </c>
      <c r="O8" s="40">
        <v>15</v>
      </c>
      <c r="P8" s="40">
        <v>16</v>
      </c>
      <c r="Q8" s="40">
        <v>17</v>
      </c>
      <c r="R8" s="40">
        <v>18</v>
      </c>
      <c r="S8" s="40">
        <v>19</v>
      </c>
      <c r="T8" s="40">
        <v>20</v>
      </c>
      <c r="U8" s="25">
        <v>21</v>
      </c>
      <c r="V8" s="40">
        <v>22</v>
      </c>
      <c r="W8" s="25">
        <v>23</v>
      </c>
    </row>
    <row r="9" ht="21.75" customHeight="1" spans="1:23">
      <c r="A9" s="72" t="s">
        <v>316</v>
      </c>
      <c r="B9" s="72" t="s">
        <v>317</v>
      </c>
      <c r="C9" s="72" t="s">
        <v>318</v>
      </c>
      <c r="D9" s="72" t="s">
        <v>70</v>
      </c>
      <c r="E9" s="72" t="s">
        <v>133</v>
      </c>
      <c r="F9" s="72" t="s">
        <v>134</v>
      </c>
      <c r="G9" s="72" t="s">
        <v>273</v>
      </c>
      <c r="H9" s="72" t="s">
        <v>274</v>
      </c>
      <c r="I9" s="81">
        <v>120000</v>
      </c>
      <c r="J9" s="81">
        <v>120000</v>
      </c>
      <c r="K9" s="81">
        <v>120000</v>
      </c>
      <c r="L9" s="81"/>
      <c r="M9" s="81"/>
      <c r="N9" s="81"/>
      <c r="O9" s="81"/>
      <c r="P9" s="81"/>
      <c r="Q9" s="81"/>
      <c r="R9" s="81"/>
      <c r="S9" s="81"/>
      <c r="T9" s="81"/>
      <c r="U9" s="81"/>
      <c r="V9" s="81"/>
      <c r="W9" s="81"/>
    </row>
    <row r="10" ht="21.75" customHeight="1" spans="1:23">
      <c r="A10" s="72" t="s">
        <v>316</v>
      </c>
      <c r="B10" s="72" t="s">
        <v>319</v>
      </c>
      <c r="C10" s="72" t="s">
        <v>320</v>
      </c>
      <c r="D10" s="72" t="s">
        <v>70</v>
      </c>
      <c r="E10" s="72" t="s">
        <v>133</v>
      </c>
      <c r="F10" s="72" t="s">
        <v>134</v>
      </c>
      <c r="G10" s="72" t="s">
        <v>273</v>
      </c>
      <c r="H10" s="72" t="s">
        <v>274</v>
      </c>
      <c r="I10" s="81">
        <v>150000</v>
      </c>
      <c r="J10" s="81">
        <v>150000</v>
      </c>
      <c r="K10" s="81">
        <v>150000</v>
      </c>
      <c r="L10" s="81"/>
      <c r="M10" s="81"/>
      <c r="N10" s="81"/>
      <c r="O10" s="81"/>
      <c r="P10" s="81"/>
      <c r="Q10" s="81"/>
      <c r="R10" s="81"/>
      <c r="S10" s="81"/>
      <c r="T10" s="81"/>
      <c r="U10" s="81"/>
      <c r="V10" s="81"/>
      <c r="W10" s="81"/>
    </row>
    <row r="11" ht="21.75" customHeight="1" spans="1:23">
      <c r="A11" s="72" t="s">
        <v>316</v>
      </c>
      <c r="B11" s="72" t="s">
        <v>321</v>
      </c>
      <c r="C11" s="72" t="s">
        <v>322</v>
      </c>
      <c r="D11" s="72" t="s">
        <v>70</v>
      </c>
      <c r="E11" s="72" t="s">
        <v>133</v>
      </c>
      <c r="F11" s="72" t="s">
        <v>134</v>
      </c>
      <c r="G11" s="72" t="s">
        <v>293</v>
      </c>
      <c r="H11" s="72" t="s">
        <v>294</v>
      </c>
      <c r="I11" s="81">
        <v>972108</v>
      </c>
      <c r="J11" s="81"/>
      <c r="K11" s="81"/>
      <c r="L11" s="81"/>
      <c r="M11" s="81"/>
      <c r="N11" s="81"/>
      <c r="O11" s="81"/>
      <c r="P11" s="81"/>
      <c r="Q11" s="81"/>
      <c r="R11" s="81">
        <v>972108</v>
      </c>
      <c r="S11" s="81"/>
      <c r="T11" s="81"/>
      <c r="U11" s="81"/>
      <c r="V11" s="81"/>
      <c r="W11" s="81">
        <v>972108</v>
      </c>
    </row>
    <row r="12" ht="21.75" customHeight="1" spans="1:23">
      <c r="A12" s="72" t="s">
        <v>316</v>
      </c>
      <c r="B12" s="72" t="s">
        <v>323</v>
      </c>
      <c r="C12" s="72" t="s">
        <v>324</v>
      </c>
      <c r="D12" s="72" t="s">
        <v>70</v>
      </c>
      <c r="E12" s="72" t="s">
        <v>149</v>
      </c>
      <c r="F12" s="72" t="s">
        <v>150</v>
      </c>
      <c r="G12" s="72" t="s">
        <v>325</v>
      </c>
      <c r="H12" s="72" t="s">
        <v>326</v>
      </c>
      <c r="I12" s="81">
        <v>1100000</v>
      </c>
      <c r="J12" s="81">
        <v>1100000</v>
      </c>
      <c r="K12" s="81">
        <v>1100000</v>
      </c>
      <c r="L12" s="81"/>
      <c r="M12" s="81"/>
      <c r="N12" s="81"/>
      <c r="O12" s="81"/>
      <c r="P12" s="81"/>
      <c r="Q12" s="81"/>
      <c r="R12" s="81"/>
      <c r="S12" s="81"/>
      <c r="T12" s="81"/>
      <c r="U12" s="81"/>
      <c r="V12" s="81"/>
      <c r="W12" s="81"/>
    </row>
    <row r="13" ht="21.75" customHeight="1" spans="1:23">
      <c r="A13" s="72" t="s">
        <v>316</v>
      </c>
      <c r="B13" s="72" t="s">
        <v>327</v>
      </c>
      <c r="C13" s="72" t="s">
        <v>328</v>
      </c>
      <c r="D13" s="72" t="s">
        <v>70</v>
      </c>
      <c r="E13" s="72" t="s">
        <v>133</v>
      </c>
      <c r="F13" s="72" t="s">
        <v>134</v>
      </c>
      <c r="G13" s="72" t="s">
        <v>273</v>
      </c>
      <c r="H13" s="72" t="s">
        <v>274</v>
      </c>
      <c r="I13" s="81">
        <v>18720</v>
      </c>
      <c r="J13" s="81">
        <v>18720</v>
      </c>
      <c r="K13" s="81">
        <v>18720</v>
      </c>
      <c r="L13" s="81"/>
      <c r="M13" s="81"/>
      <c r="N13" s="81"/>
      <c r="O13" s="81"/>
      <c r="P13" s="81"/>
      <c r="Q13" s="81"/>
      <c r="R13" s="81"/>
      <c r="S13" s="81"/>
      <c r="T13" s="81"/>
      <c r="U13" s="81"/>
      <c r="V13" s="81"/>
      <c r="W13" s="81"/>
    </row>
    <row r="14" ht="21.75" customHeight="1" spans="1:23">
      <c r="A14" s="72" t="s">
        <v>316</v>
      </c>
      <c r="B14" s="72" t="s">
        <v>329</v>
      </c>
      <c r="C14" s="72" t="s">
        <v>330</v>
      </c>
      <c r="D14" s="72" t="s">
        <v>70</v>
      </c>
      <c r="E14" s="72" t="s">
        <v>133</v>
      </c>
      <c r="F14" s="72" t="s">
        <v>134</v>
      </c>
      <c r="G14" s="72" t="s">
        <v>273</v>
      </c>
      <c r="H14" s="72" t="s">
        <v>274</v>
      </c>
      <c r="I14" s="81">
        <v>500000</v>
      </c>
      <c r="J14" s="81">
        <v>500000</v>
      </c>
      <c r="K14" s="81">
        <v>500000</v>
      </c>
      <c r="L14" s="81"/>
      <c r="M14" s="81"/>
      <c r="N14" s="81"/>
      <c r="O14" s="81"/>
      <c r="P14" s="81"/>
      <c r="Q14" s="81"/>
      <c r="R14" s="81"/>
      <c r="S14" s="81"/>
      <c r="T14" s="81"/>
      <c r="U14" s="81"/>
      <c r="V14" s="81"/>
      <c r="W14" s="81"/>
    </row>
    <row r="15" ht="21.75" customHeight="1" spans="1:23">
      <c r="A15" s="72" t="s">
        <v>316</v>
      </c>
      <c r="B15" s="72" t="s">
        <v>331</v>
      </c>
      <c r="C15" s="72" t="s">
        <v>332</v>
      </c>
      <c r="D15" s="72" t="s">
        <v>70</v>
      </c>
      <c r="E15" s="72" t="s">
        <v>133</v>
      </c>
      <c r="F15" s="72" t="s">
        <v>134</v>
      </c>
      <c r="G15" s="72" t="s">
        <v>273</v>
      </c>
      <c r="H15" s="72" t="s">
        <v>274</v>
      </c>
      <c r="I15" s="81">
        <v>192000</v>
      </c>
      <c r="J15" s="81">
        <v>192000</v>
      </c>
      <c r="K15" s="81">
        <v>192000</v>
      </c>
      <c r="L15" s="81"/>
      <c r="M15" s="81"/>
      <c r="N15" s="81"/>
      <c r="O15" s="81"/>
      <c r="P15" s="81"/>
      <c r="Q15" s="81"/>
      <c r="R15" s="81"/>
      <c r="S15" s="81"/>
      <c r="T15" s="81"/>
      <c r="U15" s="81"/>
      <c r="V15" s="81"/>
      <c r="W15" s="81"/>
    </row>
    <row r="16" ht="21.75" customHeight="1" spans="1:23">
      <c r="A16" s="72" t="s">
        <v>316</v>
      </c>
      <c r="B16" s="72" t="s">
        <v>333</v>
      </c>
      <c r="C16" s="72" t="s">
        <v>334</v>
      </c>
      <c r="D16" s="72" t="s">
        <v>70</v>
      </c>
      <c r="E16" s="72" t="s">
        <v>149</v>
      </c>
      <c r="F16" s="72" t="s">
        <v>150</v>
      </c>
      <c r="G16" s="72" t="s">
        <v>325</v>
      </c>
      <c r="H16" s="72" t="s">
        <v>326</v>
      </c>
      <c r="I16" s="81">
        <v>1500000</v>
      </c>
      <c r="J16" s="81">
        <v>1500000</v>
      </c>
      <c r="K16" s="81">
        <v>1500000</v>
      </c>
      <c r="L16" s="81"/>
      <c r="M16" s="81"/>
      <c r="N16" s="81"/>
      <c r="O16" s="81"/>
      <c r="P16" s="81"/>
      <c r="Q16" s="81"/>
      <c r="R16" s="81"/>
      <c r="S16" s="81"/>
      <c r="T16" s="81"/>
      <c r="U16" s="81"/>
      <c r="V16" s="81"/>
      <c r="W16" s="81"/>
    </row>
    <row r="17" ht="21.75" customHeight="1" spans="1:23">
      <c r="A17" s="72" t="s">
        <v>316</v>
      </c>
      <c r="B17" s="72" t="s">
        <v>335</v>
      </c>
      <c r="C17" s="72" t="s">
        <v>336</v>
      </c>
      <c r="D17" s="72" t="s">
        <v>70</v>
      </c>
      <c r="E17" s="72" t="s">
        <v>143</v>
      </c>
      <c r="F17" s="72" t="s">
        <v>144</v>
      </c>
      <c r="G17" s="72" t="s">
        <v>325</v>
      </c>
      <c r="H17" s="72" t="s">
        <v>326</v>
      </c>
      <c r="I17" s="81">
        <v>1090000</v>
      </c>
      <c r="J17" s="81">
        <v>1090000</v>
      </c>
      <c r="K17" s="81">
        <v>1090000</v>
      </c>
      <c r="L17" s="81"/>
      <c r="M17" s="81"/>
      <c r="N17" s="81"/>
      <c r="O17" s="81"/>
      <c r="P17" s="81"/>
      <c r="Q17" s="81"/>
      <c r="R17" s="81"/>
      <c r="S17" s="81"/>
      <c r="T17" s="81"/>
      <c r="U17" s="81"/>
      <c r="V17" s="81"/>
      <c r="W17" s="81"/>
    </row>
    <row r="18" ht="21.75" customHeight="1" spans="1:23">
      <c r="A18" s="72" t="s">
        <v>316</v>
      </c>
      <c r="B18" s="72" t="s">
        <v>337</v>
      </c>
      <c r="C18" s="72" t="s">
        <v>338</v>
      </c>
      <c r="D18" s="72" t="s">
        <v>70</v>
      </c>
      <c r="E18" s="72" t="s">
        <v>149</v>
      </c>
      <c r="F18" s="72" t="s">
        <v>150</v>
      </c>
      <c r="G18" s="72" t="s">
        <v>325</v>
      </c>
      <c r="H18" s="72" t="s">
        <v>326</v>
      </c>
      <c r="I18" s="81">
        <v>5000000</v>
      </c>
      <c r="J18" s="81"/>
      <c r="K18" s="81"/>
      <c r="L18" s="81"/>
      <c r="M18" s="81"/>
      <c r="N18" s="81">
        <v>5000000</v>
      </c>
      <c r="O18" s="81"/>
      <c r="P18" s="81"/>
      <c r="Q18" s="81"/>
      <c r="R18" s="81"/>
      <c r="S18" s="81"/>
      <c r="T18" s="81"/>
      <c r="U18" s="81"/>
      <c r="V18" s="81"/>
      <c r="W18" s="81"/>
    </row>
    <row r="19" ht="21.75" customHeight="1" spans="1:23">
      <c r="A19" s="72" t="s">
        <v>316</v>
      </c>
      <c r="B19" s="72" t="s">
        <v>339</v>
      </c>
      <c r="C19" s="72" t="s">
        <v>340</v>
      </c>
      <c r="D19" s="72" t="s">
        <v>70</v>
      </c>
      <c r="E19" s="72" t="s">
        <v>149</v>
      </c>
      <c r="F19" s="72" t="s">
        <v>150</v>
      </c>
      <c r="G19" s="72" t="s">
        <v>325</v>
      </c>
      <c r="H19" s="72" t="s">
        <v>326</v>
      </c>
      <c r="I19" s="81">
        <v>2641181</v>
      </c>
      <c r="J19" s="81"/>
      <c r="K19" s="81"/>
      <c r="L19" s="81"/>
      <c r="M19" s="81"/>
      <c r="N19" s="81">
        <v>2641181</v>
      </c>
      <c r="O19" s="81"/>
      <c r="P19" s="81"/>
      <c r="Q19" s="81"/>
      <c r="R19" s="81"/>
      <c r="S19" s="81"/>
      <c r="T19" s="81"/>
      <c r="U19" s="81"/>
      <c r="V19" s="81"/>
      <c r="W19" s="81"/>
    </row>
    <row r="20" ht="21.75" customHeight="1" spans="1:23">
      <c r="A20" s="72" t="s">
        <v>316</v>
      </c>
      <c r="B20" s="72" t="s">
        <v>341</v>
      </c>
      <c r="C20" s="72" t="s">
        <v>342</v>
      </c>
      <c r="D20" s="72" t="s">
        <v>70</v>
      </c>
      <c r="E20" s="72" t="s">
        <v>125</v>
      </c>
      <c r="F20" s="72" t="s">
        <v>126</v>
      </c>
      <c r="G20" s="72" t="s">
        <v>273</v>
      </c>
      <c r="H20" s="72" t="s">
        <v>274</v>
      </c>
      <c r="I20" s="81">
        <v>50000</v>
      </c>
      <c r="J20" s="81">
        <v>50000</v>
      </c>
      <c r="K20" s="81">
        <v>50000</v>
      </c>
      <c r="L20" s="81"/>
      <c r="M20" s="81"/>
      <c r="N20" s="81"/>
      <c r="O20" s="81"/>
      <c r="P20" s="81"/>
      <c r="Q20" s="81"/>
      <c r="R20" s="81"/>
      <c r="S20" s="81"/>
      <c r="T20" s="81"/>
      <c r="U20" s="81"/>
      <c r="V20" s="81"/>
      <c r="W20" s="81"/>
    </row>
    <row r="21" ht="21.75" customHeight="1" spans="1:23">
      <c r="A21" s="72" t="s">
        <v>316</v>
      </c>
      <c r="B21" s="72" t="s">
        <v>343</v>
      </c>
      <c r="C21" s="72" t="s">
        <v>344</v>
      </c>
      <c r="D21" s="72" t="s">
        <v>70</v>
      </c>
      <c r="E21" s="72" t="s">
        <v>133</v>
      </c>
      <c r="F21" s="72" t="s">
        <v>134</v>
      </c>
      <c r="G21" s="72" t="s">
        <v>273</v>
      </c>
      <c r="H21" s="72" t="s">
        <v>274</v>
      </c>
      <c r="I21" s="81">
        <v>8000</v>
      </c>
      <c r="J21" s="81"/>
      <c r="K21" s="81"/>
      <c r="L21" s="81"/>
      <c r="M21" s="81"/>
      <c r="N21" s="81"/>
      <c r="O21" s="81"/>
      <c r="P21" s="81"/>
      <c r="Q21" s="81"/>
      <c r="R21" s="81">
        <v>8000</v>
      </c>
      <c r="S21" s="81"/>
      <c r="T21" s="81"/>
      <c r="U21" s="81"/>
      <c r="V21" s="81"/>
      <c r="W21" s="81">
        <v>8000</v>
      </c>
    </row>
    <row r="22" ht="21.75" customHeight="1" spans="1:23">
      <c r="A22" s="72" t="s">
        <v>316</v>
      </c>
      <c r="B22" s="72" t="s">
        <v>345</v>
      </c>
      <c r="C22" s="72" t="s">
        <v>346</v>
      </c>
      <c r="D22" s="72" t="s">
        <v>70</v>
      </c>
      <c r="E22" s="72" t="s">
        <v>137</v>
      </c>
      <c r="F22" s="72" t="s">
        <v>138</v>
      </c>
      <c r="G22" s="72" t="s">
        <v>325</v>
      </c>
      <c r="H22" s="72" t="s">
        <v>326</v>
      </c>
      <c r="I22" s="81">
        <v>10000000</v>
      </c>
      <c r="J22" s="81">
        <v>10000000</v>
      </c>
      <c r="K22" s="81">
        <v>10000000</v>
      </c>
      <c r="L22" s="81"/>
      <c r="M22" s="81"/>
      <c r="N22" s="81"/>
      <c r="O22" s="81"/>
      <c r="P22" s="81"/>
      <c r="Q22" s="81"/>
      <c r="R22" s="81"/>
      <c r="S22" s="81"/>
      <c r="T22" s="81"/>
      <c r="U22" s="81"/>
      <c r="V22" s="81"/>
      <c r="W22" s="81"/>
    </row>
    <row r="23" ht="21.75" customHeight="1" spans="1:23">
      <c r="A23" s="72" t="s">
        <v>316</v>
      </c>
      <c r="B23" s="72" t="s">
        <v>347</v>
      </c>
      <c r="C23" s="72" t="s">
        <v>348</v>
      </c>
      <c r="D23" s="72" t="s">
        <v>70</v>
      </c>
      <c r="E23" s="72" t="s">
        <v>143</v>
      </c>
      <c r="F23" s="72" t="s">
        <v>144</v>
      </c>
      <c r="G23" s="72" t="s">
        <v>325</v>
      </c>
      <c r="H23" s="72" t="s">
        <v>326</v>
      </c>
      <c r="I23" s="81">
        <v>1200000</v>
      </c>
      <c r="J23" s="81">
        <v>1200000</v>
      </c>
      <c r="K23" s="81">
        <v>1200000</v>
      </c>
      <c r="L23" s="81"/>
      <c r="M23" s="81"/>
      <c r="N23" s="81"/>
      <c r="O23" s="81"/>
      <c r="P23" s="81"/>
      <c r="Q23" s="81"/>
      <c r="R23" s="81"/>
      <c r="S23" s="81"/>
      <c r="T23" s="81"/>
      <c r="U23" s="81"/>
      <c r="V23" s="81"/>
      <c r="W23" s="81"/>
    </row>
    <row r="24" ht="21.75" customHeight="1" spans="1:23">
      <c r="A24" s="72" t="s">
        <v>316</v>
      </c>
      <c r="B24" s="72" t="s">
        <v>349</v>
      </c>
      <c r="C24" s="72" t="s">
        <v>350</v>
      </c>
      <c r="D24" s="72" t="s">
        <v>70</v>
      </c>
      <c r="E24" s="72" t="s">
        <v>143</v>
      </c>
      <c r="F24" s="72" t="s">
        <v>144</v>
      </c>
      <c r="G24" s="72" t="s">
        <v>325</v>
      </c>
      <c r="H24" s="72" t="s">
        <v>326</v>
      </c>
      <c r="I24" s="81">
        <v>500000</v>
      </c>
      <c r="J24" s="81">
        <v>500000</v>
      </c>
      <c r="K24" s="81">
        <v>500000</v>
      </c>
      <c r="L24" s="81"/>
      <c r="M24" s="81"/>
      <c r="N24" s="81"/>
      <c r="O24" s="81"/>
      <c r="P24" s="81"/>
      <c r="Q24" s="81"/>
      <c r="R24" s="81"/>
      <c r="S24" s="81"/>
      <c r="T24" s="81"/>
      <c r="U24" s="81"/>
      <c r="V24" s="81"/>
      <c r="W24" s="81"/>
    </row>
    <row r="25" ht="21.75" customHeight="1" spans="1:23">
      <c r="A25" s="72" t="s">
        <v>316</v>
      </c>
      <c r="B25" s="72" t="s">
        <v>351</v>
      </c>
      <c r="C25" s="72" t="s">
        <v>352</v>
      </c>
      <c r="D25" s="72" t="s">
        <v>70</v>
      </c>
      <c r="E25" s="72" t="s">
        <v>143</v>
      </c>
      <c r="F25" s="72" t="s">
        <v>144</v>
      </c>
      <c r="G25" s="72" t="s">
        <v>325</v>
      </c>
      <c r="H25" s="72" t="s">
        <v>326</v>
      </c>
      <c r="I25" s="81">
        <v>500000</v>
      </c>
      <c r="J25" s="81">
        <v>500000</v>
      </c>
      <c r="K25" s="81">
        <v>500000</v>
      </c>
      <c r="L25" s="81"/>
      <c r="M25" s="81"/>
      <c r="N25" s="81"/>
      <c r="O25" s="81"/>
      <c r="P25" s="81"/>
      <c r="Q25" s="81"/>
      <c r="R25" s="81"/>
      <c r="S25" s="81"/>
      <c r="T25" s="81"/>
      <c r="U25" s="81"/>
      <c r="V25" s="81"/>
      <c r="W25" s="81"/>
    </row>
    <row r="26" ht="21.75" customHeight="1" spans="1:23">
      <c r="A26" s="72" t="s">
        <v>316</v>
      </c>
      <c r="B26" s="72" t="s">
        <v>353</v>
      </c>
      <c r="C26" s="72" t="s">
        <v>354</v>
      </c>
      <c r="D26" s="72" t="s">
        <v>70</v>
      </c>
      <c r="E26" s="72" t="s">
        <v>143</v>
      </c>
      <c r="F26" s="72" t="s">
        <v>144</v>
      </c>
      <c r="G26" s="72" t="s">
        <v>325</v>
      </c>
      <c r="H26" s="72" t="s">
        <v>326</v>
      </c>
      <c r="I26" s="81">
        <v>400000</v>
      </c>
      <c r="J26" s="81">
        <v>400000</v>
      </c>
      <c r="K26" s="81">
        <v>400000</v>
      </c>
      <c r="L26" s="81"/>
      <c r="M26" s="81"/>
      <c r="N26" s="81"/>
      <c r="O26" s="81"/>
      <c r="P26" s="81"/>
      <c r="Q26" s="81"/>
      <c r="R26" s="81"/>
      <c r="S26" s="81"/>
      <c r="T26" s="81"/>
      <c r="U26" s="81"/>
      <c r="V26" s="81"/>
      <c r="W26" s="81"/>
    </row>
    <row r="27" ht="21.75" customHeight="1" spans="1:23">
      <c r="A27" s="72" t="s">
        <v>316</v>
      </c>
      <c r="B27" s="72" t="s">
        <v>355</v>
      </c>
      <c r="C27" s="72" t="s">
        <v>356</v>
      </c>
      <c r="D27" s="72" t="s">
        <v>70</v>
      </c>
      <c r="E27" s="72" t="s">
        <v>143</v>
      </c>
      <c r="F27" s="72" t="s">
        <v>144</v>
      </c>
      <c r="G27" s="72" t="s">
        <v>325</v>
      </c>
      <c r="H27" s="72" t="s">
        <v>326</v>
      </c>
      <c r="I27" s="81">
        <v>1000000</v>
      </c>
      <c r="J27" s="81">
        <v>1000000</v>
      </c>
      <c r="K27" s="81">
        <v>1000000</v>
      </c>
      <c r="L27" s="81"/>
      <c r="M27" s="81"/>
      <c r="N27" s="81"/>
      <c r="O27" s="81"/>
      <c r="P27" s="81"/>
      <c r="Q27" s="81"/>
      <c r="R27" s="81"/>
      <c r="S27" s="81"/>
      <c r="T27" s="81"/>
      <c r="U27" s="81"/>
      <c r="V27" s="81"/>
      <c r="W27" s="81"/>
    </row>
    <row r="28" ht="21.75" customHeight="1" spans="1:23">
      <c r="A28" s="72" t="s">
        <v>316</v>
      </c>
      <c r="B28" s="72" t="s">
        <v>357</v>
      </c>
      <c r="C28" s="72" t="s">
        <v>358</v>
      </c>
      <c r="D28" s="72" t="s">
        <v>70</v>
      </c>
      <c r="E28" s="72" t="s">
        <v>143</v>
      </c>
      <c r="F28" s="72" t="s">
        <v>144</v>
      </c>
      <c r="G28" s="72" t="s">
        <v>325</v>
      </c>
      <c r="H28" s="72" t="s">
        <v>326</v>
      </c>
      <c r="I28" s="81">
        <v>1000000</v>
      </c>
      <c r="J28" s="81">
        <v>1000000</v>
      </c>
      <c r="K28" s="81">
        <v>1000000</v>
      </c>
      <c r="L28" s="81"/>
      <c r="M28" s="81"/>
      <c r="N28" s="81"/>
      <c r="O28" s="81"/>
      <c r="P28" s="81"/>
      <c r="Q28" s="81"/>
      <c r="R28" s="81"/>
      <c r="S28" s="81"/>
      <c r="T28" s="81"/>
      <c r="U28" s="81"/>
      <c r="V28" s="81"/>
      <c r="W28" s="81"/>
    </row>
    <row r="29" ht="21.75" customHeight="1" spans="1:23">
      <c r="A29" s="72" t="s">
        <v>316</v>
      </c>
      <c r="B29" s="72" t="s">
        <v>359</v>
      </c>
      <c r="C29" s="72" t="s">
        <v>360</v>
      </c>
      <c r="D29" s="72" t="s">
        <v>70</v>
      </c>
      <c r="E29" s="72" t="s">
        <v>149</v>
      </c>
      <c r="F29" s="72" t="s">
        <v>150</v>
      </c>
      <c r="G29" s="72" t="s">
        <v>325</v>
      </c>
      <c r="H29" s="72" t="s">
        <v>326</v>
      </c>
      <c r="I29" s="81">
        <v>700000</v>
      </c>
      <c r="J29" s="81"/>
      <c r="K29" s="81"/>
      <c r="L29" s="81"/>
      <c r="M29" s="81"/>
      <c r="N29" s="81">
        <v>700000</v>
      </c>
      <c r="O29" s="81"/>
      <c r="P29" s="81"/>
      <c r="Q29" s="81"/>
      <c r="R29" s="81"/>
      <c r="S29" s="81"/>
      <c r="T29" s="81"/>
      <c r="U29" s="81"/>
      <c r="V29" s="81"/>
      <c r="W29" s="81"/>
    </row>
    <row r="30" ht="21.75" customHeight="1" spans="1:23">
      <c r="A30" s="72" t="s">
        <v>316</v>
      </c>
      <c r="B30" s="72" t="s">
        <v>361</v>
      </c>
      <c r="C30" s="72" t="s">
        <v>362</v>
      </c>
      <c r="D30" s="72" t="s">
        <v>70</v>
      </c>
      <c r="E30" s="72" t="s">
        <v>200</v>
      </c>
      <c r="F30" s="72" t="s">
        <v>201</v>
      </c>
      <c r="G30" s="72" t="s">
        <v>293</v>
      </c>
      <c r="H30" s="72" t="s">
        <v>294</v>
      </c>
      <c r="I30" s="81">
        <v>7328</v>
      </c>
      <c r="J30" s="81"/>
      <c r="K30" s="81"/>
      <c r="L30" s="81"/>
      <c r="M30" s="81"/>
      <c r="N30" s="81">
        <v>7328</v>
      </c>
      <c r="O30" s="81"/>
      <c r="P30" s="81"/>
      <c r="Q30" s="81"/>
      <c r="R30" s="81"/>
      <c r="S30" s="81"/>
      <c r="T30" s="81"/>
      <c r="U30" s="81"/>
      <c r="V30" s="81"/>
      <c r="W30" s="81"/>
    </row>
    <row r="31" ht="21.75" customHeight="1" spans="1:23">
      <c r="A31" s="72" t="s">
        <v>316</v>
      </c>
      <c r="B31" s="72" t="s">
        <v>363</v>
      </c>
      <c r="C31" s="72" t="s">
        <v>364</v>
      </c>
      <c r="D31" s="72" t="s">
        <v>70</v>
      </c>
      <c r="E31" s="72" t="s">
        <v>125</v>
      </c>
      <c r="F31" s="72" t="s">
        <v>126</v>
      </c>
      <c r="G31" s="72" t="s">
        <v>325</v>
      </c>
      <c r="H31" s="72" t="s">
        <v>326</v>
      </c>
      <c r="I31" s="81">
        <v>2200000</v>
      </c>
      <c r="J31" s="81"/>
      <c r="K31" s="81"/>
      <c r="L31" s="81"/>
      <c r="M31" s="81"/>
      <c r="N31" s="81">
        <v>2200000</v>
      </c>
      <c r="O31" s="81"/>
      <c r="P31" s="81"/>
      <c r="Q31" s="81"/>
      <c r="R31" s="81"/>
      <c r="S31" s="81"/>
      <c r="T31" s="81"/>
      <c r="U31" s="81"/>
      <c r="V31" s="81"/>
      <c r="W31" s="81"/>
    </row>
    <row r="32" ht="21.75" customHeight="1" spans="1:23">
      <c r="A32" s="72" t="s">
        <v>316</v>
      </c>
      <c r="B32" s="72" t="s">
        <v>365</v>
      </c>
      <c r="C32" s="72" t="s">
        <v>366</v>
      </c>
      <c r="D32" s="72" t="s">
        <v>70</v>
      </c>
      <c r="E32" s="72" t="s">
        <v>125</v>
      </c>
      <c r="F32" s="72" t="s">
        <v>126</v>
      </c>
      <c r="G32" s="72" t="s">
        <v>325</v>
      </c>
      <c r="H32" s="72" t="s">
        <v>326</v>
      </c>
      <c r="I32" s="81">
        <v>1800000</v>
      </c>
      <c r="J32" s="81"/>
      <c r="K32" s="81"/>
      <c r="L32" s="81"/>
      <c r="M32" s="81"/>
      <c r="N32" s="81">
        <v>1800000</v>
      </c>
      <c r="O32" s="81"/>
      <c r="P32" s="81"/>
      <c r="Q32" s="81"/>
      <c r="R32" s="81"/>
      <c r="S32" s="81"/>
      <c r="T32" s="81"/>
      <c r="U32" s="81"/>
      <c r="V32" s="81"/>
      <c r="W32" s="81"/>
    </row>
    <row r="33" ht="21.75" customHeight="1" spans="1:23">
      <c r="A33" s="72" t="s">
        <v>316</v>
      </c>
      <c r="B33" s="72" t="s">
        <v>367</v>
      </c>
      <c r="C33" s="72" t="s">
        <v>368</v>
      </c>
      <c r="D33" s="72" t="s">
        <v>70</v>
      </c>
      <c r="E33" s="72" t="s">
        <v>199</v>
      </c>
      <c r="F33" s="72" t="s">
        <v>136</v>
      </c>
      <c r="G33" s="72" t="s">
        <v>325</v>
      </c>
      <c r="H33" s="72" t="s">
        <v>326</v>
      </c>
      <c r="I33" s="81">
        <v>36516030.85</v>
      </c>
      <c r="J33" s="81"/>
      <c r="K33" s="81"/>
      <c r="L33" s="81"/>
      <c r="M33" s="81"/>
      <c r="N33" s="81"/>
      <c r="O33" s="81">
        <v>36516030.85</v>
      </c>
      <c r="P33" s="81"/>
      <c r="Q33" s="81"/>
      <c r="R33" s="81"/>
      <c r="S33" s="81"/>
      <c r="T33" s="81"/>
      <c r="U33" s="81"/>
      <c r="V33" s="81"/>
      <c r="W33" s="81"/>
    </row>
    <row r="34" ht="21.75" customHeight="1" spans="1:23">
      <c r="A34" s="72" t="s">
        <v>316</v>
      </c>
      <c r="B34" s="72" t="s">
        <v>369</v>
      </c>
      <c r="C34" s="72" t="s">
        <v>370</v>
      </c>
      <c r="D34" s="72" t="s">
        <v>70</v>
      </c>
      <c r="E34" s="72" t="s">
        <v>205</v>
      </c>
      <c r="F34" s="72" t="s">
        <v>206</v>
      </c>
      <c r="G34" s="72" t="s">
        <v>371</v>
      </c>
      <c r="H34" s="72" t="s">
        <v>372</v>
      </c>
      <c r="I34" s="81">
        <v>6300000</v>
      </c>
      <c r="J34" s="81"/>
      <c r="K34" s="81"/>
      <c r="L34" s="81"/>
      <c r="M34" s="81"/>
      <c r="N34" s="81"/>
      <c r="O34" s="81">
        <v>6300000</v>
      </c>
      <c r="P34" s="81"/>
      <c r="Q34" s="81"/>
      <c r="R34" s="81"/>
      <c r="S34" s="81"/>
      <c r="T34" s="81"/>
      <c r="U34" s="81"/>
      <c r="V34" s="81"/>
      <c r="W34" s="81"/>
    </row>
    <row r="35" ht="21.75" customHeight="1" spans="1:23">
      <c r="A35" s="72" t="s">
        <v>316</v>
      </c>
      <c r="B35" s="72" t="s">
        <v>373</v>
      </c>
      <c r="C35" s="72" t="s">
        <v>374</v>
      </c>
      <c r="D35" s="72" t="s">
        <v>70</v>
      </c>
      <c r="E35" s="72" t="s">
        <v>157</v>
      </c>
      <c r="F35" s="72" t="s">
        <v>158</v>
      </c>
      <c r="G35" s="72" t="s">
        <v>293</v>
      </c>
      <c r="H35" s="72" t="s">
        <v>294</v>
      </c>
      <c r="I35" s="81">
        <v>930000</v>
      </c>
      <c r="J35" s="81">
        <v>930000</v>
      </c>
      <c r="K35" s="81">
        <v>930000</v>
      </c>
      <c r="L35" s="81"/>
      <c r="M35" s="81"/>
      <c r="N35" s="81"/>
      <c r="O35" s="81"/>
      <c r="P35" s="81"/>
      <c r="Q35" s="81"/>
      <c r="R35" s="81"/>
      <c r="S35" s="81"/>
      <c r="T35" s="81"/>
      <c r="U35" s="81"/>
      <c r="V35" s="81"/>
      <c r="W35" s="81"/>
    </row>
    <row r="36" ht="21.75" customHeight="1" spans="1:23">
      <c r="A36" s="72" t="s">
        <v>316</v>
      </c>
      <c r="B36" s="72" t="s">
        <v>375</v>
      </c>
      <c r="C36" s="72" t="s">
        <v>376</v>
      </c>
      <c r="D36" s="72" t="s">
        <v>70</v>
      </c>
      <c r="E36" s="72" t="s">
        <v>205</v>
      </c>
      <c r="F36" s="72" t="s">
        <v>206</v>
      </c>
      <c r="G36" s="72" t="s">
        <v>371</v>
      </c>
      <c r="H36" s="72" t="s">
        <v>372</v>
      </c>
      <c r="I36" s="81">
        <v>8400000</v>
      </c>
      <c r="J36" s="81"/>
      <c r="K36" s="81"/>
      <c r="L36" s="81"/>
      <c r="M36" s="81"/>
      <c r="N36" s="81"/>
      <c r="O36" s="81">
        <v>8400000</v>
      </c>
      <c r="P36" s="81"/>
      <c r="Q36" s="81"/>
      <c r="R36" s="81"/>
      <c r="S36" s="81"/>
      <c r="T36" s="81"/>
      <c r="U36" s="81"/>
      <c r="V36" s="81"/>
      <c r="W36" s="81"/>
    </row>
    <row r="37" ht="21.75" customHeight="1" spans="1:23">
      <c r="A37" s="72" t="s">
        <v>316</v>
      </c>
      <c r="B37" s="72" t="s">
        <v>377</v>
      </c>
      <c r="C37" s="72" t="s">
        <v>378</v>
      </c>
      <c r="D37" s="72" t="s">
        <v>70</v>
      </c>
      <c r="E37" s="72" t="s">
        <v>205</v>
      </c>
      <c r="F37" s="72" t="s">
        <v>206</v>
      </c>
      <c r="G37" s="72" t="s">
        <v>371</v>
      </c>
      <c r="H37" s="72" t="s">
        <v>372</v>
      </c>
      <c r="I37" s="81">
        <v>12900000</v>
      </c>
      <c r="J37" s="81"/>
      <c r="K37" s="81"/>
      <c r="L37" s="81"/>
      <c r="M37" s="81"/>
      <c r="N37" s="81"/>
      <c r="O37" s="81">
        <v>12900000</v>
      </c>
      <c r="P37" s="81"/>
      <c r="Q37" s="81"/>
      <c r="R37" s="81"/>
      <c r="S37" s="81"/>
      <c r="T37" s="81"/>
      <c r="U37" s="81"/>
      <c r="V37" s="81"/>
      <c r="W37" s="81"/>
    </row>
    <row r="38" ht="21.75" customHeight="1" spans="1:23">
      <c r="A38" s="72" t="s">
        <v>316</v>
      </c>
      <c r="B38" s="72" t="s">
        <v>379</v>
      </c>
      <c r="C38" s="72" t="s">
        <v>380</v>
      </c>
      <c r="D38" s="72" t="s">
        <v>70</v>
      </c>
      <c r="E38" s="72" t="s">
        <v>202</v>
      </c>
      <c r="F38" s="72" t="s">
        <v>203</v>
      </c>
      <c r="G38" s="72" t="s">
        <v>325</v>
      </c>
      <c r="H38" s="72" t="s">
        <v>326</v>
      </c>
      <c r="I38" s="81">
        <v>31514000</v>
      </c>
      <c r="J38" s="81"/>
      <c r="K38" s="81"/>
      <c r="L38" s="81"/>
      <c r="M38" s="81"/>
      <c r="N38" s="81">
        <v>31514000</v>
      </c>
      <c r="O38" s="81"/>
      <c r="P38" s="81"/>
      <c r="Q38" s="81"/>
      <c r="R38" s="81"/>
      <c r="S38" s="81"/>
      <c r="T38" s="81"/>
      <c r="U38" s="81"/>
      <c r="V38" s="81"/>
      <c r="W38" s="81"/>
    </row>
    <row r="39" ht="21.75" customHeight="1" spans="1:23">
      <c r="A39" s="72" t="s">
        <v>316</v>
      </c>
      <c r="B39" s="72" t="s">
        <v>381</v>
      </c>
      <c r="C39" s="72" t="s">
        <v>382</v>
      </c>
      <c r="D39" s="72" t="s">
        <v>70</v>
      </c>
      <c r="E39" s="72" t="s">
        <v>202</v>
      </c>
      <c r="F39" s="72" t="s">
        <v>203</v>
      </c>
      <c r="G39" s="72" t="s">
        <v>325</v>
      </c>
      <c r="H39" s="72" t="s">
        <v>326</v>
      </c>
      <c r="I39" s="81">
        <v>140260000</v>
      </c>
      <c r="J39" s="81"/>
      <c r="K39" s="81"/>
      <c r="L39" s="81"/>
      <c r="M39" s="81"/>
      <c r="N39" s="81">
        <v>140260000</v>
      </c>
      <c r="O39" s="81"/>
      <c r="P39" s="81"/>
      <c r="Q39" s="81"/>
      <c r="R39" s="81"/>
      <c r="S39" s="81"/>
      <c r="T39" s="81"/>
      <c r="U39" s="81"/>
      <c r="V39" s="81"/>
      <c r="W39" s="81"/>
    </row>
    <row r="40" ht="21.75" customHeight="1" spans="1:23">
      <c r="A40" s="72" t="s">
        <v>316</v>
      </c>
      <c r="B40" s="72" t="s">
        <v>383</v>
      </c>
      <c r="C40" s="72" t="s">
        <v>384</v>
      </c>
      <c r="D40" s="72" t="s">
        <v>70</v>
      </c>
      <c r="E40" s="72" t="s">
        <v>202</v>
      </c>
      <c r="F40" s="72" t="s">
        <v>203</v>
      </c>
      <c r="G40" s="72" t="s">
        <v>325</v>
      </c>
      <c r="H40" s="72" t="s">
        <v>326</v>
      </c>
      <c r="I40" s="81">
        <v>124770000</v>
      </c>
      <c r="J40" s="81"/>
      <c r="K40" s="81"/>
      <c r="L40" s="81"/>
      <c r="M40" s="81"/>
      <c r="N40" s="81">
        <v>124770000</v>
      </c>
      <c r="O40" s="81"/>
      <c r="P40" s="81"/>
      <c r="Q40" s="81"/>
      <c r="R40" s="81"/>
      <c r="S40" s="81"/>
      <c r="T40" s="81"/>
      <c r="U40" s="81"/>
      <c r="V40" s="81"/>
      <c r="W40" s="81"/>
    </row>
    <row r="41" ht="21.75" customHeight="1" spans="1:23">
      <c r="A41" s="72" t="s">
        <v>316</v>
      </c>
      <c r="B41" s="72" t="s">
        <v>385</v>
      </c>
      <c r="C41" s="72" t="s">
        <v>386</v>
      </c>
      <c r="D41" s="72" t="s">
        <v>70</v>
      </c>
      <c r="E41" s="72" t="s">
        <v>143</v>
      </c>
      <c r="F41" s="72" t="s">
        <v>144</v>
      </c>
      <c r="G41" s="72" t="s">
        <v>325</v>
      </c>
      <c r="H41" s="72" t="s">
        <v>326</v>
      </c>
      <c r="I41" s="81">
        <v>100000</v>
      </c>
      <c r="J41" s="81">
        <v>100000</v>
      </c>
      <c r="K41" s="81">
        <v>100000</v>
      </c>
      <c r="L41" s="81"/>
      <c r="M41" s="81"/>
      <c r="N41" s="81"/>
      <c r="O41" s="81"/>
      <c r="P41" s="81"/>
      <c r="Q41" s="81"/>
      <c r="R41" s="81"/>
      <c r="S41" s="81"/>
      <c r="T41" s="81"/>
      <c r="U41" s="81"/>
      <c r="V41" s="81"/>
      <c r="W41" s="81"/>
    </row>
    <row r="42" ht="21.75" customHeight="1" spans="1:23">
      <c r="A42" s="72" t="s">
        <v>316</v>
      </c>
      <c r="B42" s="72" t="s">
        <v>387</v>
      </c>
      <c r="C42" s="72" t="s">
        <v>388</v>
      </c>
      <c r="D42" s="72" t="s">
        <v>70</v>
      </c>
      <c r="E42" s="72" t="s">
        <v>133</v>
      </c>
      <c r="F42" s="72" t="s">
        <v>134</v>
      </c>
      <c r="G42" s="72" t="s">
        <v>273</v>
      </c>
      <c r="H42" s="72" t="s">
        <v>274</v>
      </c>
      <c r="I42" s="81">
        <v>50000</v>
      </c>
      <c r="J42" s="81">
        <v>50000</v>
      </c>
      <c r="K42" s="81">
        <v>50000</v>
      </c>
      <c r="L42" s="81"/>
      <c r="M42" s="81"/>
      <c r="N42" s="81"/>
      <c r="O42" s="81"/>
      <c r="P42" s="81"/>
      <c r="Q42" s="81"/>
      <c r="R42" s="81"/>
      <c r="S42" s="81"/>
      <c r="T42" s="81"/>
      <c r="U42" s="81"/>
      <c r="V42" s="81"/>
      <c r="W42" s="81"/>
    </row>
    <row r="43" ht="21.75" customHeight="1" spans="1:23">
      <c r="A43" s="72" t="s">
        <v>316</v>
      </c>
      <c r="B43" s="72" t="s">
        <v>389</v>
      </c>
      <c r="C43" s="72" t="s">
        <v>390</v>
      </c>
      <c r="D43" s="72" t="s">
        <v>70</v>
      </c>
      <c r="E43" s="72" t="s">
        <v>133</v>
      </c>
      <c r="F43" s="72" t="s">
        <v>134</v>
      </c>
      <c r="G43" s="72" t="s">
        <v>273</v>
      </c>
      <c r="H43" s="72" t="s">
        <v>274</v>
      </c>
      <c r="I43" s="81">
        <v>100000</v>
      </c>
      <c r="J43" s="81">
        <v>100000</v>
      </c>
      <c r="K43" s="81">
        <v>100000</v>
      </c>
      <c r="L43" s="81"/>
      <c r="M43" s="81"/>
      <c r="N43" s="81"/>
      <c r="O43" s="81"/>
      <c r="P43" s="81"/>
      <c r="Q43" s="81"/>
      <c r="R43" s="81"/>
      <c r="S43" s="81"/>
      <c r="T43" s="81"/>
      <c r="U43" s="81"/>
      <c r="V43" s="81"/>
      <c r="W43" s="81"/>
    </row>
    <row r="44" ht="21.75" customHeight="1" spans="1:23">
      <c r="A44" s="72" t="s">
        <v>316</v>
      </c>
      <c r="B44" s="72" t="s">
        <v>391</v>
      </c>
      <c r="C44" s="72" t="s">
        <v>392</v>
      </c>
      <c r="D44" s="72" t="s">
        <v>70</v>
      </c>
      <c r="E44" s="72" t="s">
        <v>125</v>
      </c>
      <c r="F44" s="72" t="s">
        <v>126</v>
      </c>
      <c r="G44" s="72" t="s">
        <v>273</v>
      </c>
      <c r="H44" s="72" t="s">
        <v>274</v>
      </c>
      <c r="I44" s="81">
        <v>320000</v>
      </c>
      <c r="J44" s="81">
        <v>320000</v>
      </c>
      <c r="K44" s="81">
        <v>320000</v>
      </c>
      <c r="L44" s="81"/>
      <c r="M44" s="81"/>
      <c r="N44" s="81"/>
      <c r="O44" s="81"/>
      <c r="P44" s="81"/>
      <c r="Q44" s="81"/>
      <c r="R44" s="81"/>
      <c r="S44" s="81"/>
      <c r="T44" s="81"/>
      <c r="U44" s="81"/>
      <c r="V44" s="81"/>
      <c r="W44" s="81"/>
    </row>
    <row r="45" ht="21.75" customHeight="1" spans="1:23">
      <c r="A45" s="72" t="s">
        <v>316</v>
      </c>
      <c r="B45" s="72" t="s">
        <v>393</v>
      </c>
      <c r="C45" s="72" t="s">
        <v>394</v>
      </c>
      <c r="D45" s="72" t="s">
        <v>70</v>
      </c>
      <c r="E45" s="72" t="s">
        <v>143</v>
      </c>
      <c r="F45" s="72" t="s">
        <v>144</v>
      </c>
      <c r="G45" s="72" t="s">
        <v>325</v>
      </c>
      <c r="H45" s="72" t="s">
        <v>326</v>
      </c>
      <c r="I45" s="81">
        <v>100000</v>
      </c>
      <c r="J45" s="81">
        <v>100000</v>
      </c>
      <c r="K45" s="81">
        <v>100000</v>
      </c>
      <c r="L45" s="81"/>
      <c r="M45" s="81"/>
      <c r="N45" s="81"/>
      <c r="O45" s="81"/>
      <c r="P45" s="81"/>
      <c r="Q45" s="81"/>
      <c r="R45" s="81"/>
      <c r="S45" s="81"/>
      <c r="T45" s="81"/>
      <c r="U45" s="81"/>
      <c r="V45" s="81"/>
      <c r="W45" s="81"/>
    </row>
    <row r="46" ht="21.75" customHeight="1" spans="1:23">
      <c r="A46" s="72" t="s">
        <v>316</v>
      </c>
      <c r="B46" s="72" t="s">
        <v>395</v>
      </c>
      <c r="C46" s="72" t="s">
        <v>396</v>
      </c>
      <c r="D46" s="72" t="s">
        <v>70</v>
      </c>
      <c r="E46" s="72" t="s">
        <v>133</v>
      </c>
      <c r="F46" s="72" t="s">
        <v>134</v>
      </c>
      <c r="G46" s="72" t="s">
        <v>273</v>
      </c>
      <c r="H46" s="72" t="s">
        <v>274</v>
      </c>
      <c r="I46" s="81">
        <v>50000</v>
      </c>
      <c r="J46" s="81">
        <v>50000</v>
      </c>
      <c r="K46" s="81">
        <v>50000</v>
      </c>
      <c r="L46" s="81"/>
      <c r="M46" s="81"/>
      <c r="N46" s="81"/>
      <c r="O46" s="81"/>
      <c r="P46" s="81"/>
      <c r="Q46" s="81"/>
      <c r="R46" s="81"/>
      <c r="S46" s="81"/>
      <c r="T46" s="81"/>
      <c r="U46" s="81"/>
      <c r="V46" s="81"/>
      <c r="W46" s="81"/>
    </row>
    <row r="47" ht="21.75" customHeight="1" spans="1:23">
      <c r="A47" s="72" t="s">
        <v>316</v>
      </c>
      <c r="B47" s="72" t="s">
        <v>397</v>
      </c>
      <c r="C47" s="72" t="s">
        <v>398</v>
      </c>
      <c r="D47" s="72" t="s">
        <v>70</v>
      </c>
      <c r="E47" s="72" t="s">
        <v>125</v>
      </c>
      <c r="F47" s="72" t="s">
        <v>126</v>
      </c>
      <c r="G47" s="72" t="s">
        <v>273</v>
      </c>
      <c r="H47" s="72" t="s">
        <v>274</v>
      </c>
      <c r="I47" s="81">
        <v>100000</v>
      </c>
      <c r="J47" s="81">
        <v>100000</v>
      </c>
      <c r="K47" s="81">
        <v>100000</v>
      </c>
      <c r="L47" s="81"/>
      <c r="M47" s="81"/>
      <c r="N47" s="81"/>
      <c r="O47" s="81"/>
      <c r="P47" s="81"/>
      <c r="Q47" s="81"/>
      <c r="R47" s="81"/>
      <c r="S47" s="81"/>
      <c r="T47" s="81"/>
      <c r="U47" s="81"/>
      <c r="V47" s="81"/>
      <c r="W47" s="81"/>
    </row>
    <row r="48" ht="21.75" customHeight="1" spans="1:23">
      <c r="A48" s="72" t="s">
        <v>316</v>
      </c>
      <c r="B48" s="72" t="s">
        <v>399</v>
      </c>
      <c r="C48" s="72" t="s">
        <v>400</v>
      </c>
      <c r="D48" s="72" t="s">
        <v>70</v>
      </c>
      <c r="E48" s="72" t="s">
        <v>143</v>
      </c>
      <c r="F48" s="72" t="s">
        <v>144</v>
      </c>
      <c r="G48" s="72" t="s">
        <v>325</v>
      </c>
      <c r="H48" s="72" t="s">
        <v>326</v>
      </c>
      <c r="I48" s="81">
        <v>500000</v>
      </c>
      <c r="J48" s="81">
        <v>500000</v>
      </c>
      <c r="K48" s="81">
        <v>500000</v>
      </c>
      <c r="L48" s="81"/>
      <c r="M48" s="81"/>
      <c r="N48" s="81"/>
      <c r="O48" s="81"/>
      <c r="P48" s="81"/>
      <c r="Q48" s="81"/>
      <c r="R48" s="81"/>
      <c r="S48" s="81"/>
      <c r="T48" s="81"/>
      <c r="U48" s="81"/>
      <c r="V48" s="81"/>
      <c r="W48" s="81"/>
    </row>
    <row r="49" ht="21.75" customHeight="1" spans="1:23">
      <c r="A49" s="72" t="s">
        <v>316</v>
      </c>
      <c r="B49" s="72" t="s">
        <v>401</v>
      </c>
      <c r="C49" s="72" t="s">
        <v>402</v>
      </c>
      <c r="D49" s="72" t="s">
        <v>70</v>
      </c>
      <c r="E49" s="72" t="s">
        <v>149</v>
      </c>
      <c r="F49" s="72" t="s">
        <v>150</v>
      </c>
      <c r="G49" s="72" t="s">
        <v>325</v>
      </c>
      <c r="H49" s="72" t="s">
        <v>326</v>
      </c>
      <c r="I49" s="81">
        <v>4000000</v>
      </c>
      <c r="J49" s="81">
        <v>4000000</v>
      </c>
      <c r="K49" s="81">
        <v>4000000</v>
      </c>
      <c r="L49" s="81"/>
      <c r="M49" s="81"/>
      <c r="N49" s="81"/>
      <c r="O49" s="81"/>
      <c r="P49" s="81"/>
      <c r="Q49" s="81"/>
      <c r="R49" s="81"/>
      <c r="S49" s="81"/>
      <c r="T49" s="81"/>
      <c r="U49" s="81"/>
      <c r="V49" s="81"/>
      <c r="W49" s="81"/>
    </row>
    <row r="50" ht="21.75" customHeight="1" spans="1:23">
      <c r="A50" s="72" t="s">
        <v>316</v>
      </c>
      <c r="B50" s="72" t="s">
        <v>403</v>
      </c>
      <c r="C50" s="72" t="s">
        <v>404</v>
      </c>
      <c r="D50" s="72" t="s">
        <v>70</v>
      </c>
      <c r="E50" s="72" t="s">
        <v>149</v>
      </c>
      <c r="F50" s="72" t="s">
        <v>150</v>
      </c>
      <c r="G50" s="72" t="s">
        <v>325</v>
      </c>
      <c r="H50" s="72" t="s">
        <v>326</v>
      </c>
      <c r="I50" s="81">
        <v>2970000</v>
      </c>
      <c r="J50" s="81">
        <v>2970000</v>
      </c>
      <c r="K50" s="81">
        <v>2970000</v>
      </c>
      <c r="L50" s="81"/>
      <c r="M50" s="81"/>
      <c r="N50" s="81"/>
      <c r="O50" s="81"/>
      <c r="P50" s="81"/>
      <c r="Q50" s="81"/>
      <c r="R50" s="81"/>
      <c r="S50" s="81"/>
      <c r="T50" s="81"/>
      <c r="U50" s="81"/>
      <c r="V50" s="81"/>
      <c r="W50" s="81"/>
    </row>
    <row r="51" ht="21.75" customHeight="1" spans="1:23">
      <c r="A51" s="72" t="s">
        <v>316</v>
      </c>
      <c r="B51" s="72" t="s">
        <v>405</v>
      </c>
      <c r="C51" s="72" t="s">
        <v>406</v>
      </c>
      <c r="D51" s="72" t="s">
        <v>70</v>
      </c>
      <c r="E51" s="72" t="s">
        <v>125</v>
      </c>
      <c r="F51" s="72" t="s">
        <v>126</v>
      </c>
      <c r="G51" s="72" t="s">
        <v>325</v>
      </c>
      <c r="H51" s="72" t="s">
        <v>326</v>
      </c>
      <c r="I51" s="81">
        <v>4890000</v>
      </c>
      <c r="J51" s="81">
        <v>4890000</v>
      </c>
      <c r="K51" s="81">
        <v>4890000</v>
      </c>
      <c r="L51" s="81"/>
      <c r="M51" s="81"/>
      <c r="N51" s="81"/>
      <c r="O51" s="81"/>
      <c r="P51" s="81"/>
      <c r="Q51" s="81"/>
      <c r="R51" s="81"/>
      <c r="S51" s="81"/>
      <c r="T51" s="81"/>
      <c r="U51" s="81"/>
      <c r="V51" s="81"/>
      <c r="W51" s="81"/>
    </row>
    <row r="52" ht="21.75" customHeight="1" spans="1:23">
      <c r="A52" s="72" t="s">
        <v>316</v>
      </c>
      <c r="B52" s="72" t="s">
        <v>407</v>
      </c>
      <c r="C52" s="72" t="s">
        <v>408</v>
      </c>
      <c r="D52" s="72" t="s">
        <v>70</v>
      </c>
      <c r="E52" s="72" t="s">
        <v>125</v>
      </c>
      <c r="F52" s="72" t="s">
        <v>126</v>
      </c>
      <c r="G52" s="72" t="s">
        <v>325</v>
      </c>
      <c r="H52" s="72" t="s">
        <v>326</v>
      </c>
      <c r="I52" s="81">
        <v>5140000</v>
      </c>
      <c r="J52" s="81">
        <v>5140000</v>
      </c>
      <c r="K52" s="81">
        <v>5140000</v>
      </c>
      <c r="L52" s="81"/>
      <c r="M52" s="81"/>
      <c r="N52" s="81"/>
      <c r="O52" s="81"/>
      <c r="P52" s="81"/>
      <c r="Q52" s="81"/>
      <c r="R52" s="81"/>
      <c r="S52" s="81"/>
      <c r="T52" s="81"/>
      <c r="U52" s="81"/>
      <c r="V52" s="81"/>
      <c r="W52" s="81"/>
    </row>
    <row r="53" ht="21.75" customHeight="1" spans="1:23">
      <c r="A53" s="72" t="s">
        <v>316</v>
      </c>
      <c r="B53" s="72" t="s">
        <v>409</v>
      </c>
      <c r="C53" s="72" t="s">
        <v>410</v>
      </c>
      <c r="D53" s="72" t="s">
        <v>70</v>
      </c>
      <c r="E53" s="72" t="s">
        <v>143</v>
      </c>
      <c r="F53" s="72" t="s">
        <v>144</v>
      </c>
      <c r="G53" s="72" t="s">
        <v>325</v>
      </c>
      <c r="H53" s="72" t="s">
        <v>326</v>
      </c>
      <c r="I53" s="81">
        <v>757700</v>
      </c>
      <c r="J53" s="81">
        <v>757700</v>
      </c>
      <c r="K53" s="81">
        <v>757700</v>
      </c>
      <c r="L53" s="81"/>
      <c r="M53" s="81"/>
      <c r="N53" s="81"/>
      <c r="O53" s="81"/>
      <c r="P53" s="81"/>
      <c r="Q53" s="81"/>
      <c r="R53" s="81"/>
      <c r="S53" s="81"/>
      <c r="T53" s="81"/>
      <c r="U53" s="81"/>
      <c r="V53" s="81"/>
      <c r="W53" s="81"/>
    </row>
    <row r="54" ht="21.75" customHeight="1" spans="1:23">
      <c r="A54" s="72" t="s">
        <v>316</v>
      </c>
      <c r="B54" s="72" t="s">
        <v>411</v>
      </c>
      <c r="C54" s="72" t="s">
        <v>412</v>
      </c>
      <c r="D54" s="72" t="s">
        <v>70</v>
      </c>
      <c r="E54" s="72" t="s">
        <v>143</v>
      </c>
      <c r="F54" s="72" t="s">
        <v>144</v>
      </c>
      <c r="G54" s="72" t="s">
        <v>325</v>
      </c>
      <c r="H54" s="72" t="s">
        <v>326</v>
      </c>
      <c r="I54" s="81">
        <v>142300</v>
      </c>
      <c r="J54" s="81">
        <v>142300</v>
      </c>
      <c r="K54" s="81">
        <v>142300</v>
      </c>
      <c r="L54" s="81"/>
      <c r="M54" s="81"/>
      <c r="N54" s="81"/>
      <c r="O54" s="81"/>
      <c r="P54" s="81"/>
      <c r="Q54" s="81"/>
      <c r="R54" s="81"/>
      <c r="S54" s="81"/>
      <c r="T54" s="81"/>
      <c r="U54" s="81"/>
      <c r="V54" s="81"/>
      <c r="W54" s="81"/>
    </row>
    <row r="55" ht="21.75" customHeight="1" spans="1:23">
      <c r="A55" s="72" t="s">
        <v>316</v>
      </c>
      <c r="B55" s="72" t="s">
        <v>413</v>
      </c>
      <c r="C55" s="72" t="s">
        <v>414</v>
      </c>
      <c r="D55" s="72" t="s">
        <v>70</v>
      </c>
      <c r="E55" s="72" t="s">
        <v>143</v>
      </c>
      <c r="F55" s="72" t="s">
        <v>144</v>
      </c>
      <c r="G55" s="72" t="s">
        <v>325</v>
      </c>
      <c r="H55" s="72" t="s">
        <v>326</v>
      </c>
      <c r="I55" s="81">
        <v>400000</v>
      </c>
      <c r="J55" s="81">
        <v>400000</v>
      </c>
      <c r="K55" s="81">
        <v>400000</v>
      </c>
      <c r="L55" s="81"/>
      <c r="M55" s="81"/>
      <c r="N55" s="81"/>
      <c r="O55" s="81"/>
      <c r="P55" s="81"/>
      <c r="Q55" s="81"/>
      <c r="R55" s="81"/>
      <c r="S55" s="81"/>
      <c r="T55" s="81"/>
      <c r="U55" s="81"/>
      <c r="V55" s="81"/>
      <c r="W55" s="81"/>
    </row>
    <row r="56" ht="21.75" customHeight="1" spans="1:23">
      <c r="A56" s="72" t="s">
        <v>316</v>
      </c>
      <c r="B56" s="72" t="s">
        <v>415</v>
      </c>
      <c r="C56" s="72" t="s">
        <v>416</v>
      </c>
      <c r="D56" s="72" t="s">
        <v>70</v>
      </c>
      <c r="E56" s="72" t="s">
        <v>137</v>
      </c>
      <c r="F56" s="72" t="s">
        <v>138</v>
      </c>
      <c r="G56" s="72" t="s">
        <v>325</v>
      </c>
      <c r="H56" s="72" t="s">
        <v>326</v>
      </c>
      <c r="I56" s="81">
        <v>1000000</v>
      </c>
      <c r="J56" s="81">
        <v>1000000</v>
      </c>
      <c r="K56" s="81">
        <v>1000000</v>
      </c>
      <c r="L56" s="81"/>
      <c r="M56" s="81"/>
      <c r="N56" s="81"/>
      <c r="O56" s="81"/>
      <c r="P56" s="81"/>
      <c r="Q56" s="81"/>
      <c r="R56" s="81"/>
      <c r="S56" s="81"/>
      <c r="T56" s="81"/>
      <c r="U56" s="81"/>
      <c r="V56" s="81"/>
      <c r="W56" s="81"/>
    </row>
    <row r="57" ht="21.75" customHeight="1" spans="1:23">
      <c r="A57" s="72" t="s">
        <v>316</v>
      </c>
      <c r="B57" s="72" t="s">
        <v>417</v>
      </c>
      <c r="C57" s="72" t="s">
        <v>418</v>
      </c>
      <c r="D57" s="72" t="s">
        <v>70</v>
      </c>
      <c r="E57" s="72" t="s">
        <v>149</v>
      </c>
      <c r="F57" s="72" t="s">
        <v>150</v>
      </c>
      <c r="G57" s="72" t="s">
        <v>325</v>
      </c>
      <c r="H57" s="72" t="s">
        <v>326</v>
      </c>
      <c r="I57" s="81">
        <v>1000000</v>
      </c>
      <c r="J57" s="81">
        <v>1000000</v>
      </c>
      <c r="K57" s="81">
        <v>1000000</v>
      </c>
      <c r="L57" s="81"/>
      <c r="M57" s="81"/>
      <c r="N57" s="81"/>
      <c r="O57" s="81"/>
      <c r="P57" s="81"/>
      <c r="Q57" s="81"/>
      <c r="R57" s="81"/>
      <c r="S57" s="81"/>
      <c r="T57" s="81"/>
      <c r="U57" s="81"/>
      <c r="V57" s="81"/>
      <c r="W57" s="81"/>
    </row>
    <row r="58" ht="21.75" customHeight="1" spans="1:23">
      <c r="A58" s="72" t="s">
        <v>316</v>
      </c>
      <c r="B58" s="72" t="s">
        <v>419</v>
      </c>
      <c r="C58" s="72" t="s">
        <v>420</v>
      </c>
      <c r="D58" s="72" t="s">
        <v>70</v>
      </c>
      <c r="E58" s="72" t="s">
        <v>143</v>
      </c>
      <c r="F58" s="72" t="s">
        <v>144</v>
      </c>
      <c r="G58" s="72" t="s">
        <v>325</v>
      </c>
      <c r="H58" s="72" t="s">
        <v>326</v>
      </c>
      <c r="I58" s="81">
        <v>26000000</v>
      </c>
      <c r="J58" s="81">
        <v>26000000</v>
      </c>
      <c r="K58" s="81">
        <v>26000000</v>
      </c>
      <c r="L58" s="81"/>
      <c r="M58" s="81"/>
      <c r="N58" s="81"/>
      <c r="O58" s="81"/>
      <c r="P58" s="81"/>
      <c r="Q58" s="81"/>
      <c r="R58" s="81"/>
      <c r="S58" s="81"/>
      <c r="T58" s="81"/>
      <c r="U58" s="81"/>
      <c r="V58" s="81"/>
      <c r="W58" s="81"/>
    </row>
    <row r="59" ht="21.75" customHeight="1" spans="1:23">
      <c r="A59" s="72" t="s">
        <v>421</v>
      </c>
      <c r="B59" s="72" t="s">
        <v>422</v>
      </c>
      <c r="C59" s="72" t="s">
        <v>423</v>
      </c>
      <c r="D59" s="72" t="s">
        <v>70</v>
      </c>
      <c r="E59" s="72" t="s">
        <v>133</v>
      </c>
      <c r="F59" s="72" t="s">
        <v>134</v>
      </c>
      <c r="G59" s="72" t="s">
        <v>293</v>
      </c>
      <c r="H59" s="72" t="s">
        <v>294</v>
      </c>
      <c r="I59" s="81">
        <v>1712627.3</v>
      </c>
      <c r="J59" s="81"/>
      <c r="K59" s="81"/>
      <c r="L59" s="81"/>
      <c r="M59" s="81"/>
      <c r="N59" s="81"/>
      <c r="O59" s="81"/>
      <c r="P59" s="81"/>
      <c r="Q59" s="81"/>
      <c r="R59" s="81">
        <v>1712627.3</v>
      </c>
      <c r="S59" s="81"/>
      <c r="T59" s="81"/>
      <c r="U59" s="81"/>
      <c r="V59" s="81"/>
      <c r="W59" s="81">
        <v>1712627.3</v>
      </c>
    </row>
    <row r="60" ht="21.75" customHeight="1" spans="1:23">
      <c r="A60" s="72" t="s">
        <v>421</v>
      </c>
      <c r="B60" s="72" t="s">
        <v>424</v>
      </c>
      <c r="C60" s="72" t="s">
        <v>425</v>
      </c>
      <c r="D60" s="72" t="s">
        <v>70</v>
      </c>
      <c r="E60" s="72" t="s">
        <v>133</v>
      </c>
      <c r="F60" s="72" t="s">
        <v>134</v>
      </c>
      <c r="G60" s="72" t="s">
        <v>293</v>
      </c>
      <c r="H60" s="72" t="s">
        <v>294</v>
      </c>
      <c r="I60" s="81">
        <v>277200</v>
      </c>
      <c r="J60" s="81"/>
      <c r="K60" s="81"/>
      <c r="L60" s="81"/>
      <c r="M60" s="81"/>
      <c r="N60" s="81"/>
      <c r="O60" s="81"/>
      <c r="P60" s="81"/>
      <c r="Q60" s="81"/>
      <c r="R60" s="81">
        <v>277200</v>
      </c>
      <c r="S60" s="81"/>
      <c r="T60" s="81"/>
      <c r="U60" s="81"/>
      <c r="V60" s="81"/>
      <c r="W60" s="81">
        <v>277200</v>
      </c>
    </row>
    <row r="61" ht="21.75" customHeight="1" spans="1:23">
      <c r="A61" s="72" t="s">
        <v>426</v>
      </c>
      <c r="B61" s="72" t="s">
        <v>427</v>
      </c>
      <c r="C61" s="72" t="s">
        <v>428</v>
      </c>
      <c r="D61" s="72" t="s">
        <v>70</v>
      </c>
      <c r="E61" s="72" t="s">
        <v>133</v>
      </c>
      <c r="F61" s="72" t="s">
        <v>134</v>
      </c>
      <c r="G61" s="72" t="s">
        <v>273</v>
      </c>
      <c r="H61" s="72" t="s">
        <v>274</v>
      </c>
      <c r="I61" s="81">
        <v>360000</v>
      </c>
      <c r="J61" s="81">
        <v>360000</v>
      </c>
      <c r="K61" s="81">
        <v>360000</v>
      </c>
      <c r="L61" s="81"/>
      <c r="M61" s="81"/>
      <c r="N61" s="81"/>
      <c r="O61" s="81"/>
      <c r="P61" s="81"/>
      <c r="Q61" s="81"/>
      <c r="R61" s="81"/>
      <c r="S61" s="81"/>
      <c r="T61" s="81"/>
      <c r="U61" s="81"/>
      <c r="V61" s="81"/>
      <c r="W61" s="81"/>
    </row>
    <row r="62" ht="21.75" customHeight="1" spans="1:23">
      <c r="A62" s="72" t="s">
        <v>426</v>
      </c>
      <c r="B62" s="72" t="s">
        <v>429</v>
      </c>
      <c r="C62" s="72" t="s">
        <v>430</v>
      </c>
      <c r="D62" s="72" t="s">
        <v>70</v>
      </c>
      <c r="E62" s="72" t="s">
        <v>131</v>
      </c>
      <c r="F62" s="72" t="s">
        <v>132</v>
      </c>
      <c r="G62" s="72" t="s">
        <v>285</v>
      </c>
      <c r="H62" s="72" t="s">
        <v>286</v>
      </c>
      <c r="I62" s="81">
        <v>200000</v>
      </c>
      <c r="J62" s="81">
        <v>200000</v>
      </c>
      <c r="K62" s="81">
        <v>200000</v>
      </c>
      <c r="L62" s="81"/>
      <c r="M62" s="81"/>
      <c r="N62" s="81"/>
      <c r="O62" s="81"/>
      <c r="P62" s="81"/>
      <c r="Q62" s="81"/>
      <c r="R62" s="81"/>
      <c r="S62" s="81"/>
      <c r="T62" s="81"/>
      <c r="U62" s="81"/>
      <c r="V62" s="81"/>
      <c r="W62" s="81"/>
    </row>
    <row r="63" ht="21.75" customHeight="1" spans="1:23">
      <c r="A63" s="72" t="s">
        <v>426</v>
      </c>
      <c r="B63" s="72" t="s">
        <v>431</v>
      </c>
      <c r="C63" s="72" t="s">
        <v>432</v>
      </c>
      <c r="D63" s="72" t="s">
        <v>70</v>
      </c>
      <c r="E63" s="72" t="s">
        <v>133</v>
      </c>
      <c r="F63" s="72" t="s">
        <v>134</v>
      </c>
      <c r="G63" s="72" t="s">
        <v>273</v>
      </c>
      <c r="H63" s="72" t="s">
        <v>274</v>
      </c>
      <c r="I63" s="81">
        <v>152600</v>
      </c>
      <c r="J63" s="81">
        <v>152600</v>
      </c>
      <c r="K63" s="81">
        <v>152600</v>
      </c>
      <c r="L63" s="81"/>
      <c r="M63" s="81"/>
      <c r="N63" s="81"/>
      <c r="O63" s="81"/>
      <c r="P63" s="81"/>
      <c r="Q63" s="81"/>
      <c r="R63" s="81"/>
      <c r="S63" s="81"/>
      <c r="T63" s="81"/>
      <c r="U63" s="81"/>
      <c r="V63" s="81"/>
      <c r="W63" s="81"/>
    </row>
    <row r="64" ht="21.75" customHeight="1" spans="1:23">
      <c r="A64" s="72" t="s">
        <v>426</v>
      </c>
      <c r="B64" s="72" t="s">
        <v>433</v>
      </c>
      <c r="C64" s="72" t="s">
        <v>434</v>
      </c>
      <c r="D64" s="72" t="s">
        <v>70</v>
      </c>
      <c r="E64" s="72" t="s">
        <v>133</v>
      </c>
      <c r="F64" s="72" t="s">
        <v>134</v>
      </c>
      <c r="G64" s="72" t="s">
        <v>273</v>
      </c>
      <c r="H64" s="72" t="s">
        <v>274</v>
      </c>
      <c r="I64" s="81">
        <v>5960000</v>
      </c>
      <c r="J64" s="81">
        <v>5960000</v>
      </c>
      <c r="K64" s="81">
        <v>5960000</v>
      </c>
      <c r="L64" s="81"/>
      <c r="M64" s="81"/>
      <c r="N64" s="81"/>
      <c r="O64" s="81"/>
      <c r="P64" s="81"/>
      <c r="Q64" s="81"/>
      <c r="R64" s="81"/>
      <c r="S64" s="81"/>
      <c r="T64" s="81"/>
      <c r="U64" s="81"/>
      <c r="V64" s="81"/>
      <c r="W64" s="81"/>
    </row>
    <row r="65" ht="21.75" customHeight="1" spans="1:23">
      <c r="A65" s="72" t="s">
        <v>426</v>
      </c>
      <c r="B65" s="72" t="s">
        <v>435</v>
      </c>
      <c r="C65" s="72" t="s">
        <v>436</v>
      </c>
      <c r="D65" s="72" t="s">
        <v>70</v>
      </c>
      <c r="E65" s="72" t="s">
        <v>143</v>
      </c>
      <c r="F65" s="72" t="s">
        <v>144</v>
      </c>
      <c r="G65" s="72" t="s">
        <v>325</v>
      </c>
      <c r="H65" s="72" t="s">
        <v>326</v>
      </c>
      <c r="I65" s="81">
        <v>700000</v>
      </c>
      <c r="J65" s="81">
        <v>700000</v>
      </c>
      <c r="K65" s="81">
        <v>700000</v>
      </c>
      <c r="L65" s="81"/>
      <c r="M65" s="81"/>
      <c r="N65" s="81"/>
      <c r="O65" s="81"/>
      <c r="P65" s="81"/>
      <c r="Q65" s="81"/>
      <c r="R65" s="81"/>
      <c r="S65" s="81"/>
      <c r="T65" s="81"/>
      <c r="U65" s="81"/>
      <c r="V65" s="81"/>
      <c r="W65" s="81"/>
    </row>
    <row r="66" ht="21.75" customHeight="1" spans="1:23">
      <c r="A66" s="72" t="s">
        <v>426</v>
      </c>
      <c r="B66" s="72" t="s">
        <v>437</v>
      </c>
      <c r="C66" s="72" t="s">
        <v>438</v>
      </c>
      <c r="D66" s="72" t="s">
        <v>70</v>
      </c>
      <c r="E66" s="72" t="s">
        <v>125</v>
      </c>
      <c r="F66" s="72" t="s">
        <v>126</v>
      </c>
      <c r="G66" s="72" t="s">
        <v>325</v>
      </c>
      <c r="H66" s="72" t="s">
        <v>326</v>
      </c>
      <c r="I66" s="81">
        <v>4017341.87</v>
      </c>
      <c r="J66" s="81"/>
      <c r="K66" s="81"/>
      <c r="L66" s="81"/>
      <c r="M66" s="81"/>
      <c r="N66" s="81"/>
      <c r="O66" s="81"/>
      <c r="P66" s="81"/>
      <c r="Q66" s="81"/>
      <c r="R66" s="81">
        <v>4017341.87</v>
      </c>
      <c r="S66" s="81"/>
      <c r="T66" s="81"/>
      <c r="U66" s="81"/>
      <c r="V66" s="81"/>
      <c r="W66" s="81">
        <v>4017341.87</v>
      </c>
    </row>
    <row r="67" ht="18.75" customHeight="1" spans="1:23">
      <c r="A67" s="31" t="s">
        <v>207</v>
      </c>
      <c r="B67" s="32"/>
      <c r="C67" s="32"/>
      <c r="D67" s="32"/>
      <c r="E67" s="32"/>
      <c r="F67" s="32"/>
      <c r="G67" s="32"/>
      <c r="H67" s="33"/>
      <c r="I67" s="81">
        <v>455239137.02</v>
      </c>
      <c r="J67" s="81">
        <v>75243320</v>
      </c>
      <c r="K67" s="81">
        <v>75243320</v>
      </c>
      <c r="L67" s="81"/>
      <c r="M67" s="81"/>
      <c r="N67" s="81">
        <v>308892509</v>
      </c>
      <c r="O67" s="81">
        <v>64116030.85</v>
      </c>
      <c r="P67" s="81"/>
      <c r="Q67" s="81"/>
      <c r="R67" s="81">
        <v>6987277.17</v>
      </c>
      <c r="S67" s="81"/>
      <c r="T67" s="81"/>
      <c r="U67" s="81"/>
      <c r="V67" s="81"/>
      <c r="W67" s="81">
        <v>6987277.17</v>
      </c>
    </row>
  </sheetData>
  <mergeCells count="28">
    <mergeCell ref="A2:W2"/>
    <mergeCell ref="A3:H3"/>
    <mergeCell ref="J4:M4"/>
    <mergeCell ref="N4:P4"/>
    <mergeCell ref="R4:W4"/>
    <mergeCell ref="A67:H6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49"/>
  <sheetViews>
    <sheetView showZeros="0" workbookViewId="0">
      <selection activeCell="C9" sqref="C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35" t="s">
        <v>439</v>
      </c>
    </row>
    <row r="2" ht="39.75" customHeight="1" spans="1:10">
      <c r="A2" s="68" t="str">
        <f>"2026"&amp;"年部门项目支出绩效目标表"</f>
        <v>2026年部门项目支出绩效目标表</v>
      </c>
      <c r="B2" s="12"/>
      <c r="C2" s="12"/>
      <c r="D2" s="12"/>
      <c r="E2" s="12"/>
      <c r="F2" s="69"/>
      <c r="G2" s="12"/>
      <c r="H2" s="69"/>
      <c r="I2" s="69"/>
      <c r="J2" s="12"/>
    </row>
    <row r="3" ht="17.25" customHeight="1" spans="1:1">
      <c r="A3" s="13" t="str">
        <f>"单位名称："&amp;"昆明市官渡区住房和城乡建设局机关"</f>
        <v>单位名称：昆明市官渡区住房和城乡建设局机关</v>
      </c>
    </row>
    <row r="4" ht="44.25" customHeight="1" spans="1:10">
      <c r="A4" s="70" t="s">
        <v>219</v>
      </c>
      <c r="B4" s="70" t="s">
        <v>440</v>
      </c>
      <c r="C4" s="70" t="s">
        <v>441</v>
      </c>
      <c r="D4" s="70" t="s">
        <v>442</v>
      </c>
      <c r="E4" s="70" t="s">
        <v>443</v>
      </c>
      <c r="F4" s="71" t="s">
        <v>444</v>
      </c>
      <c r="G4" s="70" t="s">
        <v>445</v>
      </c>
      <c r="H4" s="71" t="s">
        <v>446</v>
      </c>
      <c r="I4" s="71" t="s">
        <v>447</v>
      </c>
      <c r="J4" s="70" t="s">
        <v>448</v>
      </c>
    </row>
    <row r="5" ht="18.75" customHeight="1" spans="1:10">
      <c r="A5" s="137">
        <v>1</v>
      </c>
      <c r="B5" s="137">
        <v>2</v>
      </c>
      <c r="C5" s="137">
        <v>3</v>
      </c>
      <c r="D5" s="137">
        <v>4</v>
      </c>
      <c r="E5" s="137">
        <v>5</v>
      </c>
      <c r="F5" s="40">
        <v>6</v>
      </c>
      <c r="G5" s="137">
        <v>7</v>
      </c>
      <c r="H5" s="40">
        <v>8</v>
      </c>
      <c r="I5" s="40">
        <v>9</v>
      </c>
      <c r="J5" s="137">
        <v>10</v>
      </c>
    </row>
    <row r="6" ht="42" customHeight="1" spans="1:10">
      <c r="A6" s="26" t="s">
        <v>70</v>
      </c>
      <c r="B6" s="72"/>
      <c r="C6" s="72"/>
      <c r="D6" s="72"/>
      <c r="E6" s="58"/>
      <c r="F6" s="73"/>
      <c r="G6" s="58"/>
      <c r="H6" s="73"/>
      <c r="I6" s="73"/>
      <c r="J6" s="58"/>
    </row>
    <row r="7" ht="42" customHeight="1" spans="1:10">
      <c r="A7" s="138" t="s">
        <v>408</v>
      </c>
      <c r="B7" s="27" t="s">
        <v>449</v>
      </c>
      <c r="C7" s="27" t="s">
        <v>450</v>
      </c>
      <c r="D7" s="27" t="s">
        <v>451</v>
      </c>
      <c r="E7" s="26" t="s">
        <v>452</v>
      </c>
      <c r="F7" s="27" t="s">
        <v>453</v>
      </c>
      <c r="G7" s="26" t="s">
        <v>454</v>
      </c>
      <c r="H7" s="27" t="s">
        <v>455</v>
      </c>
      <c r="I7" s="27" t="s">
        <v>456</v>
      </c>
      <c r="J7" s="26" t="s">
        <v>452</v>
      </c>
    </row>
    <row r="8" ht="42" customHeight="1" spans="1:10">
      <c r="A8" s="138" t="s">
        <v>408</v>
      </c>
      <c r="B8" s="27" t="s">
        <v>449</v>
      </c>
      <c r="C8" s="27" t="s">
        <v>457</v>
      </c>
      <c r="D8" s="27" t="s">
        <v>458</v>
      </c>
      <c r="E8" s="26" t="s">
        <v>459</v>
      </c>
      <c r="F8" s="27" t="s">
        <v>453</v>
      </c>
      <c r="G8" s="26" t="s">
        <v>460</v>
      </c>
      <c r="H8" s="27" t="s">
        <v>455</v>
      </c>
      <c r="I8" s="27" t="s">
        <v>456</v>
      </c>
      <c r="J8" s="26" t="s">
        <v>459</v>
      </c>
    </row>
    <row r="9" ht="42" customHeight="1" spans="1:10">
      <c r="A9" s="138" t="s">
        <v>408</v>
      </c>
      <c r="B9" s="27" t="s">
        <v>449</v>
      </c>
      <c r="C9" s="27" t="s">
        <v>461</v>
      </c>
      <c r="D9" s="27" t="s">
        <v>462</v>
      </c>
      <c r="E9" s="26" t="s">
        <v>463</v>
      </c>
      <c r="F9" s="27" t="s">
        <v>464</v>
      </c>
      <c r="G9" s="26" t="s">
        <v>465</v>
      </c>
      <c r="H9" s="27" t="s">
        <v>455</v>
      </c>
      <c r="I9" s="27" t="s">
        <v>456</v>
      </c>
      <c r="J9" s="26" t="s">
        <v>463</v>
      </c>
    </row>
    <row r="10" ht="42" customHeight="1" spans="1:10">
      <c r="A10" s="138" t="s">
        <v>414</v>
      </c>
      <c r="B10" s="27" t="s">
        <v>466</v>
      </c>
      <c r="C10" s="27" t="s">
        <v>450</v>
      </c>
      <c r="D10" s="27" t="s">
        <v>451</v>
      </c>
      <c r="E10" s="26" t="s">
        <v>452</v>
      </c>
      <c r="F10" s="27" t="s">
        <v>453</v>
      </c>
      <c r="G10" s="26" t="s">
        <v>454</v>
      </c>
      <c r="H10" s="27" t="s">
        <v>455</v>
      </c>
      <c r="I10" s="27" t="s">
        <v>456</v>
      </c>
      <c r="J10" s="26" t="s">
        <v>452</v>
      </c>
    </row>
    <row r="11" ht="42" customHeight="1" spans="1:10">
      <c r="A11" s="138" t="s">
        <v>414</v>
      </c>
      <c r="B11" s="27" t="s">
        <v>466</v>
      </c>
      <c r="C11" s="27" t="s">
        <v>457</v>
      </c>
      <c r="D11" s="27" t="s">
        <v>458</v>
      </c>
      <c r="E11" s="26" t="s">
        <v>467</v>
      </c>
      <c r="F11" s="27" t="s">
        <v>453</v>
      </c>
      <c r="G11" s="26" t="s">
        <v>454</v>
      </c>
      <c r="H11" s="27" t="s">
        <v>455</v>
      </c>
      <c r="I11" s="27" t="s">
        <v>456</v>
      </c>
      <c r="J11" s="26" t="s">
        <v>467</v>
      </c>
    </row>
    <row r="12" ht="42" customHeight="1" spans="1:10">
      <c r="A12" s="138" t="s">
        <v>414</v>
      </c>
      <c r="B12" s="27" t="s">
        <v>466</v>
      </c>
      <c r="C12" s="27" t="s">
        <v>461</v>
      </c>
      <c r="D12" s="27" t="s">
        <v>462</v>
      </c>
      <c r="E12" s="26" t="s">
        <v>468</v>
      </c>
      <c r="F12" s="27" t="s">
        <v>464</v>
      </c>
      <c r="G12" s="26" t="s">
        <v>465</v>
      </c>
      <c r="H12" s="27" t="s">
        <v>455</v>
      </c>
      <c r="I12" s="27" t="s">
        <v>456</v>
      </c>
      <c r="J12" s="26" t="s">
        <v>468</v>
      </c>
    </row>
    <row r="13" ht="42" customHeight="1" spans="1:10">
      <c r="A13" s="138" t="s">
        <v>342</v>
      </c>
      <c r="B13" s="27" t="s">
        <v>469</v>
      </c>
      <c r="C13" s="27" t="s">
        <v>450</v>
      </c>
      <c r="D13" s="27" t="s">
        <v>470</v>
      </c>
      <c r="E13" s="26" t="s">
        <v>471</v>
      </c>
      <c r="F13" s="27" t="s">
        <v>453</v>
      </c>
      <c r="G13" s="26" t="s">
        <v>472</v>
      </c>
      <c r="H13" s="27" t="s">
        <v>473</v>
      </c>
      <c r="I13" s="27" t="s">
        <v>474</v>
      </c>
      <c r="J13" s="26" t="s">
        <v>475</v>
      </c>
    </row>
    <row r="14" ht="42" customHeight="1" spans="1:10">
      <c r="A14" s="138" t="s">
        <v>342</v>
      </c>
      <c r="B14" s="27" t="s">
        <v>469</v>
      </c>
      <c r="C14" s="27" t="s">
        <v>450</v>
      </c>
      <c r="D14" s="27" t="s">
        <v>476</v>
      </c>
      <c r="E14" s="26" t="s">
        <v>477</v>
      </c>
      <c r="F14" s="27" t="s">
        <v>453</v>
      </c>
      <c r="G14" s="26" t="s">
        <v>454</v>
      </c>
      <c r="H14" s="27" t="s">
        <v>455</v>
      </c>
      <c r="I14" s="27" t="s">
        <v>456</v>
      </c>
      <c r="J14" s="26" t="s">
        <v>477</v>
      </c>
    </row>
    <row r="15" ht="42" customHeight="1" spans="1:10">
      <c r="A15" s="138" t="s">
        <v>342</v>
      </c>
      <c r="B15" s="27" t="s">
        <v>469</v>
      </c>
      <c r="C15" s="27" t="s">
        <v>450</v>
      </c>
      <c r="D15" s="27" t="s">
        <v>451</v>
      </c>
      <c r="E15" s="26" t="s">
        <v>478</v>
      </c>
      <c r="F15" s="27" t="s">
        <v>453</v>
      </c>
      <c r="G15" s="26" t="s">
        <v>454</v>
      </c>
      <c r="H15" s="27" t="s">
        <v>455</v>
      </c>
      <c r="I15" s="27" t="s">
        <v>456</v>
      </c>
      <c r="J15" s="26" t="s">
        <v>478</v>
      </c>
    </row>
    <row r="16" ht="42" customHeight="1" spans="1:10">
      <c r="A16" s="138" t="s">
        <v>342</v>
      </c>
      <c r="B16" s="27" t="s">
        <v>469</v>
      </c>
      <c r="C16" s="27" t="s">
        <v>457</v>
      </c>
      <c r="D16" s="27" t="s">
        <v>458</v>
      </c>
      <c r="E16" s="26" t="s">
        <v>479</v>
      </c>
      <c r="F16" s="27" t="s">
        <v>464</v>
      </c>
      <c r="G16" s="26" t="s">
        <v>465</v>
      </c>
      <c r="H16" s="27" t="s">
        <v>455</v>
      </c>
      <c r="I16" s="27" t="s">
        <v>456</v>
      </c>
      <c r="J16" s="26" t="s">
        <v>479</v>
      </c>
    </row>
    <row r="17" ht="42" customHeight="1" spans="1:10">
      <c r="A17" s="138" t="s">
        <v>342</v>
      </c>
      <c r="B17" s="27" t="s">
        <v>469</v>
      </c>
      <c r="C17" s="27" t="s">
        <v>461</v>
      </c>
      <c r="D17" s="27" t="s">
        <v>462</v>
      </c>
      <c r="E17" s="26" t="s">
        <v>480</v>
      </c>
      <c r="F17" s="27" t="s">
        <v>464</v>
      </c>
      <c r="G17" s="26" t="s">
        <v>481</v>
      </c>
      <c r="H17" s="27" t="s">
        <v>455</v>
      </c>
      <c r="I17" s="27" t="s">
        <v>456</v>
      </c>
      <c r="J17" s="26" t="s">
        <v>482</v>
      </c>
    </row>
    <row r="18" ht="42" customHeight="1" spans="1:10">
      <c r="A18" s="138" t="s">
        <v>342</v>
      </c>
      <c r="B18" s="27" t="s">
        <v>469</v>
      </c>
      <c r="C18" s="27" t="s">
        <v>461</v>
      </c>
      <c r="D18" s="27" t="s">
        <v>462</v>
      </c>
      <c r="E18" s="26" t="s">
        <v>483</v>
      </c>
      <c r="F18" s="27" t="s">
        <v>464</v>
      </c>
      <c r="G18" s="26" t="s">
        <v>481</v>
      </c>
      <c r="H18" s="27" t="s">
        <v>455</v>
      </c>
      <c r="I18" s="27" t="s">
        <v>474</v>
      </c>
      <c r="J18" s="26" t="s">
        <v>483</v>
      </c>
    </row>
    <row r="19" ht="42" customHeight="1" spans="1:10">
      <c r="A19" s="138" t="s">
        <v>328</v>
      </c>
      <c r="B19" s="27" t="s">
        <v>484</v>
      </c>
      <c r="C19" s="27" t="s">
        <v>450</v>
      </c>
      <c r="D19" s="27" t="s">
        <v>470</v>
      </c>
      <c r="E19" s="26" t="s">
        <v>485</v>
      </c>
      <c r="F19" s="27" t="s">
        <v>453</v>
      </c>
      <c r="G19" s="26" t="s">
        <v>91</v>
      </c>
      <c r="H19" s="27" t="s">
        <v>486</v>
      </c>
      <c r="I19" s="27" t="s">
        <v>474</v>
      </c>
      <c r="J19" s="26" t="s">
        <v>487</v>
      </c>
    </row>
    <row r="20" ht="42" customHeight="1" spans="1:10">
      <c r="A20" s="138" t="s">
        <v>328</v>
      </c>
      <c r="B20" s="27" t="s">
        <v>484</v>
      </c>
      <c r="C20" s="27" t="s">
        <v>450</v>
      </c>
      <c r="D20" s="27" t="s">
        <v>470</v>
      </c>
      <c r="E20" s="26" t="s">
        <v>488</v>
      </c>
      <c r="F20" s="27" t="s">
        <v>453</v>
      </c>
      <c r="G20" s="26" t="s">
        <v>489</v>
      </c>
      <c r="H20" s="27" t="s">
        <v>490</v>
      </c>
      <c r="I20" s="27" t="s">
        <v>474</v>
      </c>
      <c r="J20" s="26" t="s">
        <v>491</v>
      </c>
    </row>
    <row r="21" ht="42" customHeight="1" spans="1:10">
      <c r="A21" s="138" t="s">
        <v>328</v>
      </c>
      <c r="B21" s="27" t="s">
        <v>484</v>
      </c>
      <c r="C21" s="27" t="s">
        <v>450</v>
      </c>
      <c r="D21" s="27" t="s">
        <v>476</v>
      </c>
      <c r="E21" s="26" t="s">
        <v>492</v>
      </c>
      <c r="F21" s="27" t="s">
        <v>453</v>
      </c>
      <c r="G21" s="26" t="s">
        <v>454</v>
      </c>
      <c r="H21" s="27" t="s">
        <v>455</v>
      </c>
      <c r="I21" s="27" t="s">
        <v>474</v>
      </c>
      <c r="J21" s="26" t="s">
        <v>493</v>
      </c>
    </row>
    <row r="22" ht="42" customHeight="1" spans="1:10">
      <c r="A22" s="138" t="s">
        <v>328</v>
      </c>
      <c r="B22" s="27" t="s">
        <v>484</v>
      </c>
      <c r="C22" s="27" t="s">
        <v>457</v>
      </c>
      <c r="D22" s="27" t="s">
        <v>458</v>
      </c>
      <c r="E22" s="26" t="s">
        <v>494</v>
      </c>
      <c r="F22" s="27" t="s">
        <v>453</v>
      </c>
      <c r="G22" s="26" t="s">
        <v>454</v>
      </c>
      <c r="H22" s="27" t="s">
        <v>455</v>
      </c>
      <c r="I22" s="27" t="s">
        <v>474</v>
      </c>
      <c r="J22" s="26" t="s">
        <v>494</v>
      </c>
    </row>
    <row r="23" ht="42" customHeight="1" spans="1:10">
      <c r="A23" s="138" t="s">
        <v>328</v>
      </c>
      <c r="B23" s="27" t="s">
        <v>484</v>
      </c>
      <c r="C23" s="27" t="s">
        <v>457</v>
      </c>
      <c r="D23" s="27" t="s">
        <v>495</v>
      </c>
      <c r="E23" s="26" t="s">
        <v>496</v>
      </c>
      <c r="F23" s="27" t="s">
        <v>453</v>
      </c>
      <c r="G23" s="26" t="s">
        <v>454</v>
      </c>
      <c r="H23" s="27" t="s">
        <v>455</v>
      </c>
      <c r="I23" s="27" t="s">
        <v>474</v>
      </c>
      <c r="J23" s="26" t="s">
        <v>496</v>
      </c>
    </row>
    <row r="24" ht="42" customHeight="1" spans="1:10">
      <c r="A24" s="138" t="s">
        <v>328</v>
      </c>
      <c r="B24" s="27" t="s">
        <v>484</v>
      </c>
      <c r="C24" s="27" t="s">
        <v>461</v>
      </c>
      <c r="D24" s="27" t="s">
        <v>462</v>
      </c>
      <c r="E24" s="26" t="s">
        <v>497</v>
      </c>
      <c r="F24" s="27" t="s">
        <v>453</v>
      </c>
      <c r="G24" s="26" t="s">
        <v>454</v>
      </c>
      <c r="H24" s="27" t="s">
        <v>455</v>
      </c>
      <c r="I24" s="27" t="s">
        <v>456</v>
      </c>
      <c r="J24" s="26" t="s">
        <v>497</v>
      </c>
    </row>
    <row r="25" ht="42" customHeight="1" spans="1:10">
      <c r="A25" s="138" t="s">
        <v>423</v>
      </c>
      <c r="B25" s="27" t="s">
        <v>498</v>
      </c>
      <c r="C25" s="27" t="s">
        <v>450</v>
      </c>
      <c r="D25" s="27" t="s">
        <v>451</v>
      </c>
      <c r="E25" s="26" t="s">
        <v>499</v>
      </c>
      <c r="F25" s="27" t="s">
        <v>453</v>
      </c>
      <c r="G25" s="26" t="s">
        <v>500</v>
      </c>
      <c r="H25" s="27" t="s">
        <v>455</v>
      </c>
      <c r="I25" s="27" t="s">
        <v>456</v>
      </c>
      <c r="J25" s="26" t="s">
        <v>501</v>
      </c>
    </row>
    <row r="26" ht="42" customHeight="1" spans="1:10">
      <c r="A26" s="138" t="s">
        <v>423</v>
      </c>
      <c r="B26" s="27" t="s">
        <v>498</v>
      </c>
      <c r="C26" s="27" t="s">
        <v>457</v>
      </c>
      <c r="D26" s="27" t="s">
        <v>458</v>
      </c>
      <c r="E26" s="26" t="s">
        <v>502</v>
      </c>
      <c r="F26" s="27" t="s">
        <v>453</v>
      </c>
      <c r="G26" s="26" t="s">
        <v>503</v>
      </c>
      <c r="H26" s="27" t="s">
        <v>455</v>
      </c>
      <c r="I26" s="27" t="s">
        <v>456</v>
      </c>
      <c r="J26" s="26" t="s">
        <v>502</v>
      </c>
    </row>
    <row r="27" ht="42" customHeight="1" spans="1:10">
      <c r="A27" s="138" t="s">
        <v>423</v>
      </c>
      <c r="B27" s="27" t="s">
        <v>498</v>
      </c>
      <c r="C27" s="27" t="s">
        <v>461</v>
      </c>
      <c r="D27" s="27" t="s">
        <v>462</v>
      </c>
      <c r="E27" s="26" t="s">
        <v>504</v>
      </c>
      <c r="F27" s="27" t="s">
        <v>453</v>
      </c>
      <c r="G27" s="26" t="s">
        <v>465</v>
      </c>
      <c r="H27" s="27" t="s">
        <v>455</v>
      </c>
      <c r="I27" s="27" t="s">
        <v>456</v>
      </c>
      <c r="J27" s="26" t="s">
        <v>504</v>
      </c>
    </row>
    <row r="28" ht="42" customHeight="1" spans="1:10">
      <c r="A28" s="138" t="s">
        <v>410</v>
      </c>
      <c r="B28" s="27" t="s">
        <v>505</v>
      </c>
      <c r="C28" s="27" t="s">
        <v>450</v>
      </c>
      <c r="D28" s="27" t="s">
        <v>451</v>
      </c>
      <c r="E28" s="26" t="s">
        <v>452</v>
      </c>
      <c r="F28" s="27" t="s">
        <v>453</v>
      </c>
      <c r="G28" s="26" t="s">
        <v>454</v>
      </c>
      <c r="H28" s="27" t="s">
        <v>455</v>
      </c>
      <c r="I28" s="27" t="s">
        <v>456</v>
      </c>
      <c r="J28" s="26" t="s">
        <v>452</v>
      </c>
    </row>
    <row r="29" ht="42" customHeight="1" spans="1:10">
      <c r="A29" s="138" t="s">
        <v>410</v>
      </c>
      <c r="B29" s="27" t="s">
        <v>505</v>
      </c>
      <c r="C29" s="27" t="s">
        <v>457</v>
      </c>
      <c r="D29" s="27" t="s">
        <v>458</v>
      </c>
      <c r="E29" s="26" t="s">
        <v>467</v>
      </c>
      <c r="F29" s="27" t="s">
        <v>453</v>
      </c>
      <c r="G29" s="26" t="s">
        <v>454</v>
      </c>
      <c r="H29" s="27" t="s">
        <v>455</v>
      </c>
      <c r="I29" s="27" t="s">
        <v>474</v>
      </c>
      <c r="J29" s="26" t="s">
        <v>467</v>
      </c>
    </row>
    <row r="30" ht="42" customHeight="1" spans="1:10">
      <c r="A30" s="138" t="s">
        <v>410</v>
      </c>
      <c r="B30" s="27" t="s">
        <v>505</v>
      </c>
      <c r="C30" s="27" t="s">
        <v>461</v>
      </c>
      <c r="D30" s="27" t="s">
        <v>462</v>
      </c>
      <c r="E30" s="26" t="s">
        <v>468</v>
      </c>
      <c r="F30" s="27" t="s">
        <v>464</v>
      </c>
      <c r="G30" s="26" t="s">
        <v>465</v>
      </c>
      <c r="H30" s="27" t="s">
        <v>455</v>
      </c>
      <c r="I30" s="27" t="s">
        <v>456</v>
      </c>
      <c r="J30" s="26" t="s">
        <v>468</v>
      </c>
    </row>
    <row r="31" ht="42" customHeight="1" spans="1:10">
      <c r="A31" s="138" t="s">
        <v>400</v>
      </c>
      <c r="B31" s="27" t="s">
        <v>506</v>
      </c>
      <c r="C31" s="27" t="s">
        <v>450</v>
      </c>
      <c r="D31" s="27" t="s">
        <v>470</v>
      </c>
      <c r="E31" s="26" t="s">
        <v>507</v>
      </c>
      <c r="F31" s="27" t="s">
        <v>453</v>
      </c>
      <c r="G31" s="26" t="s">
        <v>508</v>
      </c>
      <c r="H31" s="27" t="s">
        <v>509</v>
      </c>
      <c r="I31" s="27" t="s">
        <v>474</v>
      </c>
      <c r="J31" s="26" t="s">
        <v>507</v>
      </c>
    </row>
    <row r="32" ht="42" customHeight="1" spans="1:10">
      <c r="A32" s="138" t="s">
        <v>400</v>
      </c>
      <c r="B32" s="27" t="s">
        <v>506</v>
      </c>
      <c r="C32" s="27" t="s">
        <v>450</v>
      </c>
      <c r="D32" s="27" t="s">
        <v>476</v>
      </c>
      <c r="E32" s="26" t="s">
        <v>510</v>
      </c>
      <c r="F32" s="27" t="s">
        <v>453</v>
      </c>
      <c r="G32" s="26" t="s">
        <v>454</v>
      </c>
      <c r="H32" s="27" t="s">
        <v>455</v>
      </c>
      <c r="I32" s="27" t="s">
        <v>474</v>
      </c>
      <c r="J32" s="26" t="s">
        <v>510</v>
      </c>
    </row>
    <row r="33" ht="42" customHeight="1" spans="1:10">
      <c r="A33" s="138" t="s">
        <v>400</v>
      </c>
      <c r="B33" s="27" t="s">
        <v>506</v>
      </c>
      <c r="C33" s="27" t="s">
        <v>450</v>
      </c>
      <c r="D33" s="27" t="s">
        <v>451</v>
      </c>
      <c r="E33" s="26" t="s">
        <v>511</v>
      </c>
      <c r="F33" s="27" t="s">
        <v>453</v>
      </c>
      <c r="G33" s="26" t="s">
        <v>454</v>
      </c>
      <c r="H33" s="27" t="s">
        <v>455</v>
      </c>
      <c r="I33" s="27" t="s">
        <v>474</v>
      </c>
      <c r="J33" s="26" t="s">
        <v>511</v>
      </c>
    </row>
    <row r="34" ht="42" customHeight="1" spans="1:10">
      <c r="A34" s="138" t="s">
        <v>400</v>
      </c>
      <c r="B34" s="27" t="s">
        <v>506</v>
      </c>
      <c r="C34" s="27" t="s">
        <v>457</v>
      </c>
      <c r="D34" s="27" t="s">
        <v>458</v>
      </c>
      <c r="E34" s="26" t="s">
        <v>512</v>
      </c>
      <c r="F34" s="27" t="s">
        <v>453</v>
      </c>
      <c r="G34" s="26" t="s">
        <v>513</v>
      </c>
      <c r="H34" s="27" t="s">
        <v>455</v>
      </c>
      <c r="I34" s="27" t="s">
        <v>456</v>
      </c>
      <c r="J34" s="26" t="s">
        <v>512</v>
      </c>
    </row>
    <row r="35" ht="42" customHeight="1" spans="1:10">
      <c r="A35" s="138" t="s">
        <v>400</v>
      </c>
      <c r="B35" s="27" t="s">
        <v>506</v>
      </c>
      <c r="C35" s="27" t="s">
        <v>461</v>
      </c>
      <c r="D35" s="27" t="s">
        <v>462</v>
      </c>
      <c r="E35" s="26" t="s">
        <v>468</v>
      </c>
      <c r="F35" s="27" t="s">
        <v>464</v>
      </c>
      <c r="G35" s="26" t="s">
        <v>465</v>
      </c>
      <c r="H35" s="27" t="s">
        <v>455</v>
      </c>
      <c r="I35" s="27" t="s">
        <v>456</v>
      </c>
      <c r="J35" s="26" t="s">
        <v>514</v>
      </c>
    </row>
    <row r="36" ht="42" customHeight="1" spans="1:10">
      <c r="A36" s="138" t="s">
        <v>374</v>
      </c>
      <c r="B36" s="27" t="s">
        <v>515</v>
      </c>
      <c r="C36" s="27" t="s">
        <v>450</v>
      </c>
      <c r="D36" s="27" t="s">
        <v>451</v>
      </c>
      <c r="E36" s="26" t="s">
        <v>516</v>
      </c>
      <c r="F36" s="27" t="s">
        <v>453</v>
      </c>
      <c r="G36" s="26" t="s">
        <v>454</v>
      </c>
      <c r="H36" s="27" t="s">
        <v>455</v>
      </c>
      <c r="I36" s="27" t="s">
        <v>456</v>
      </c>
      <c r="J36" s="26" t="s">
        <v>516</v>
      </c>
    </row>
    <row r="37" ht="42" customHeight="1" spans="1:10">
      <c r="A37" s="138" t="s">
        <v>374</v>
      </c>
      <c r="B37" s="27" t="s">
        <v>515</v>
      </c>
      <c r="C37" s="27" t="s">
        <v>457</v>
      </c>
      <c r="D37" s="27" t="s">
        <v>495</v>
      </c>
      <c r="E37" s="26" t="s">
        <v>517</v>
      </c>
      <c r="F37" s="27" t="s">
        <v>453</v>
      </c>
      <c r="G37" s="26" t="s">
        <v>454</v>
      </c>
      <c r="H37" s="27" t="s">
        <v>455</v>
      </c>
      <c r="I37" s="27" t="s">
        <v>456</v>
      </c>
      <c r="J37" s="26" t="s">
        <v>517</v>
      </c>
    </row>
    <row r="38" ht="42" customHeight="1" spans="1:10">
      <c r="A38" s="138" t="s">
        <v>374</v>
      </c>
      <c r="B38" s="27" t="s">
        <v>515</v>
      </c>
      <c r="C38" s="27" t="s">
        <v>461</v>
      </c>
      <c r="D38" s="27" t="s">
        <v>462</v>
      </c>
      <c r="E38" s="26" t="s">
        <v>518</v>
      </c>
      <c r="F38" s="27" t="s">
        <v>464</v>
      </c>
      <c r="G38" s="26" t="s">
        <v>465</v>
      </c>
      <c r="H38" s="27" t="s">
        <v>455</v>
      </c>
      <c r="I38" s="27" t="s">
        <v>456</v>
      </c>
      <c r="J38" s="26" t="s">
        <v>518</v>
      </c>
    </row>
    <row r="39" ht="42" customHeight="1" spans="1:10">
      <c r="A39" s="138" t="s">
        <v>388</v>
      </c>
      <c r="B39" s="27" t="s">
        <v>519</v>
      </c>
      <c r="C39" s="27" t="s">
        <v>450</v>
      </c>
      <c r="D39" s="27" t="s">
        <v>470</v>
      </c>
      <c r="E39" s="26" t="s">
        <v>520</v>
      </c>
      <c r="F39" s="27" t="s">
        <v>453</v>
      </c>
      <c r="G39" s="26" t="s">
        <v>521</v>
      </c>
      <c r="H39" s="27" t="s">
        <v>522</v>
      </c>
      <c r="I39" s="27" t="s">
        <v>474</v>
      </c>
      <c r="J39" s="26" t="s">
        <v>520</v>
      </c>
    </row>
    <row r="40" ht="42" customHeight="1" spans="1:10">
      <c r="A40" s="138" t="s">
        <v>388</v>
      </c>
      <c r="B40" s="27" t="s">
        <v>519</v>
      </c>
      <c r="C40" s="27" t="s">
        <v>450</v>
      </c>
      <c r="D40" s="27" t="s">
        <v>476</v>
      </c>
      <c r="E40" s="26" t="s">
        <v>523</v>
      </c>
      <c r="F40" s="27" t="s">
        <v>453</v>
      </c>
      <c r="G40" s="26" t="s">
        <v>454</v>
      </c>
      <c r="H40" s="27" t="s">
        <v>455</v>
      </c>
      <c r="I40" s="27" t="s">
        <v>474</v>
      </c>
      <c r="J40" s="26" t="s">
        <v>523</v>
      </c>
    </row>
    <row r="41" ht="42" customHeight="1" spans="1:10">
      <c r="A41" s="138" t="s">
        <v>388</v>
      </c>
      <c r="B41" s="27" t="s">
        <v>519</v>
      </c>
      <c r="C41" s="27" t="s">
        <v>450</v>
      </c>
      <c r="D41" s="27" t="s">
        <v>451</v>
      </c>
      <c r="E41" s="26" t="s">
        <v>524</v>
      </c>
      <c r="F41" s="27" t="s">
        <v>453</v>
      </c>
      <c r="G41" s="26" t="s">
        <v>454</v>
      </c>
      <c r="H41" s="27" t="s">
        <v>455</v>
      </c>
      <c r="I41" s="27" t="s">
        <v>456</v>
      </c>
      <c r="J41" s="26" t="s">
        <v>524</v>
      </c>
    </row>
    <row r="42" ht="42" customHeight="1" spans="1:10">
      <c r="A42" s="138" t="s">
        <v>388</v>
      </c>
      <c r="B42" s="27" t="s">
        <v>519</v>
      </c>
      <c r="C42" s="27" t="s">
        <v>457</v>
      </c>
      <c r="D42" s="27" t="s">
        <v>525</v>
      </c>
      <c r="E42" s="26" t="s">
        <v>526</v>
      </c>
      <c r="F42" s="27" t="s">
        <v>453</v>
      </c>
      <c r="G42" s="26" t="s">
        <v>513</v>
      </c>
      <c r="H42" s="27" t="s">
        <v>527</v>
      </c>
      <c r="I42" s="27" t="s">
        <v>456</v>
      </c>
      <c r="J42" s="26" t="s">
        <v>526</v>
      </c>
    </row>
    <row r="43" ht="42" customHeight="1" spans="1:10">
      <c r="A43" s="138" t="s">
        <v>388</v>
      </c>
      <c r="B43" s="27" t="s">
        <v>519</v>
      </c>
      <c r="C43" s="27" t="s">
        <v>457</v>
      </c>
      <c r="D43" s="27" t="s">
        <v>458</v>
      </c>
      <c r="E43" s="26" t="s">
        <v>528</v>
      </c>
      <c r="F43" s="27" t="s">
        <v>453</v>
      </c>
      <c r="G43" s="26" t="s">
        <v>513</v>
      </c>
      <c r="H43" s="27" t="s">
        <v>527</v>
      </c>
      <c r="I43" s="27" t="s">
        <v>456</v>
      </c>
      <c r="J43" s="26" t="s">
        <v>528</v>
      </c>
    </row>
    <row r="44" ht="42" customHeight="1" spans="1:10">
      <c r="A44" s="138" t="s">
        <v>388</v>
      </c>
      <c r="B44" s="27" t="s">
        <v>519</v>
      </c>
      <c r="C44" s="27" t="s">
        <v>461</v>
      </c>
      <c r="D44" s="27" t="s">
        <v>462</v>
      </c>
      <c r="E44" s="26" t="s">
        <v>529</v>
      </c>
      <c r="F44" s="27" t="s">
        <v>464</v>
      </c>
      <c r="G44" s="26" t="s">
        <v>481</v>
      </c>
      <c r="H44" s="27" t="s">
        <v>455</v>
      </c>
      <c r="I44" s="27" t="s">
        <v>456</v>
      </c>
      <c r="J44" s="26" t="s">
        <v>529</v>
      </c>
    </row>
    <row r="45" ht="42" customHeight="1" spans="1:10">
      <c r="A45" s="138" t="s">
        <v>388</v>
      </c>
      <c r="B45" s="27" t="s">
        <v>519</v>
      </c>
      <c r="C45" s="27" t="s">
        <v>461</v>
      </c>
      <c r="D45" s="27" t="s">
        <v>462</v>
      </c>
      <c r="E45" s="26" t="s">
        <v>530</v>
      </c>
      <c r="F45" s="27" t="s">
        <v>464</v>
      </c>
      <c r="G45" s="26" t="s">
        <v>481</v>
      </c>
      <c r="H45" s="27" t="s">
        <v>455</v>
      </c>
      <c r="I45" s="27" t="s">
        <v>456</v>
      </c>
      <c r="J45" s="26" t="s">
        <v>530</v>
      </c>
    </row>
    <row r="46" ht="42" customHeight="1" spans="1:10">
      <c r="A46" s="138" t="s">
        <v>388</v>
      </c>
      <c r="B46" s="27" t="s">
        <v>519</v>
      </c>
      <c r="C46" s="27" t="s">
        <v>531</v>
      </c>
      <c r="D46" s="27" t="s">
        <v>532</v>
      </c>
      <c r="E46" s="26" t="s">
        <v>533</v>
      </c>
      <c r="F46" s="27" t="s">
        <v>534</v>
      </c>
      <c r="G46" s="26" t="s">
        <v>535</v>
      </c>
      <c r="H46" s="27" t="s">
        <v>509</v>
      </c>
      <c r="I46" s="27" t="s">
        <v>474</v>
      </c>
      <c r="J46" s="26" t="s">
        <v>533</v>
      </c>
    </row>
    <row r="47" ht="42" customHeight="1" spans="1:10">
      <c r="A47" s="138" t="s">
        <v>434</v>
      </c>
      <c r="B47" s="27" t="s">
        <v>536</v>
      </c>
      <c r="C47" s="27" t="s">
        <v>450</v>
      </c>
      <c r="D47" s="27" t="s">
        <v>470</v>
      </c>
      <c r="E47" s="26" t="s">
        <v>537</v>
      </c>
      <c r="F47" s="27" t="s">
        <v>464</v>
      </c>
      <c r="G47" s="26" t="s">
        <v>538</v>
      </c>
      <c r="H47" s="27" t="s">
        <v>539</v>
      </c>
      <c r="I47" s="27" t="s">
        <v>474</v>
      </c>
      <c r="J47" s="26" t="s">
        <v>540</v>
      </c>
    </row>
    <row r="48" ht="42" customHeight="1" spans="1:10">
      <c r="A48" s="138" t="s">
        <v>434</v>
      </c>
      <c r="B48" s="27" t="s">
        <v>536</v>
      </c>
      <c r="C48" s="27" t="s">
        <v>450</v>
      </c>
      <c r="D48" s="27" t="s">
        <v>470</v>
      </c>
      <c r="E48" s="26" t="s">
        <v>541</v>
      </c>
      <c r="F48" s="27" t="s">
        <v>464</v>
      </c>
      <c r="G48" s="26" t="s">
        <v>542</v>
      </c>
      <c r="H48" s="27" t="s">
        <v>539</v>
      </c>
      <c r="I48" s="27" t="s">
        <v>474</v>
      </c>
      <c r="J48" s="26" t="s">
        <v>543</v>
      </c>
    </row>
    <row r="49" ht="42" customHeight="1" spans="1:10">
      <c r="A49" s="138" t="s">
        <v>434</v>
      </c>
      <c r="B49" s="27" t="s">
        <v>536</v>
      </c>
      <c r="C49" s="27" t="s">
        <v>450</v>
      </c>
      <c r="D49" s="27" t="s">
        <v>470</v>
      </c>
      <c r="E49" s="26" t="s">
        <v>544</v>
      </c>
      <c r="F49" s="27" t="s">
        <v>464</v>
      </c>
      <c r="G49" s="26" t="s">
        <v>454</v>
      </c>
      <c r="H49" s="27" t="s">
        <v>539</v>
      </c>
      <c r="I49" s="27" t="s">
        <v>474</v>
      </c>
      <c r="J49" s="26" t="s">
        <v>545</v>
      </c>
    </row>
    <row r="50" ht="42" customHeight="1" spans="1:10">
      <c r="A50" s="138" t="s">
        <v>434</v>
      </c>
      <c r="B50" s="27" t="s">
        <v>536</v>
      </c>
      <c r="C50" s="27" t="s">
        <v>450</v>
      </c>
      <c r="D50" s="27" t="s">
        <v>476</v>
      </c>
      <c r="E50" s="26" t="s">
        <v>546</v>
      </c>
      <c r="F50" s="27" t="s">
        <v>453</v>
      </c>
      <c r="G50" s="26" t="s">
        <v>454</v>
      </c>
      <c r="H50" s="27" t="s">
        <v>455</v>
      </c>
      <c r="I50" s="27" t="s">
        <v>474</v>
      </c>
      <c r="J50" s="26" t="s">
        <v>547</v>
      </c>
    </row>
    <row r="51" ht="42" customHeight="1" spans="1:10">
      <c r="A51" s="138" t="s">
        <v>434</v>
      </c>
      <c r="B51" s="27" t="s">
        <v>536</v>
      </c>
      <c r="C51" s="27" t="s">
        <v>450</v>
      </c>
      <c r="D51" s="27" t="s">
        <v>451</v>
      </c>
      <c r="E51" s="26" t="s">
        <v>524</v>
      </c>
      <c r="F51" s="27" t="s">
        <v>453</v>
      </c>
      <c r="G51" s="26" t="s">
        <v>454</v>
      </c>
      <c r="H51" s="27" t="s">
        <v>455</v>
      </c>
      <c r="I51" s="27" t="s">
        <v>474</v>
      </c>
      <c r="J51" s="26" t="s">
        <v>548</v>
      </c>
    </row>
    <row r="52" ht="42" customHeight="1" spans="1:10">
      <c r="A52" s="138" t="s">
        <v>434</v>
      </c>
      <c r="B52" s="27" t="s">
        <v>536</v>
      </c>
      <c r="C52" s="27" t="s">
        <v>457</v>
      </c>
      <c r="D52" s="27" t="s">
        <v>525</v>
      </c>
      <c r="E52" s="26" t="s">
        <v>549</v>
      </c>
      <c r="F52" s="27" t="s">
        <v>453</v>
      </c>
      <c r="G52" s="26" t="s">
        <v>84</v>
      </c>
      <c r="H52" s="27" t="s">
        <v>455</v>
      </c>
      <c r="I52" s="27" t="s">
        <v>456</v>
      </c>
      <c r="J52" s="26" t="s">
        <v>550</v>
      </c>
    </row>
    <row r="53" ht="42" customHeight="1" spans="1:10">
      <c r="A53" s="138" t="s">
        <v>434</v>
      </c>
      <c r="B53" s="27" t="s">
        <v>536</v>
      </c>
      <c r="C53" s="27" t="s">
        <v>457</v>
      </c>
      <c r="D53" s="27" t="s">
        <v>458</v>
      </c>
      <c r="E53" s="26" t="s">
        <v>551</v>
      </c>
      <c r="F53" s="27" t="s">
        <v>464</v>
      </c>
      <c r="G53" s="26" t="s">
        <v>88</v>
      </c>
      <c r="H53" s="27" t="s">
        <v>455</v>
      </c>
      <c r="I53" s="27" t="s">
        <v>456</v>
      </c>
      <c r="J53" s="26" t="s">
        <v>552</v>
      </c>
    </row>
    <row r="54" ht="42" customHeight="1" spans="1:10">
      <c r="A54" s="138" t="s">
        <v>434</v>
      </c>
      <c r="B54" s="27" t="s">
        <v>536</v>
      </c>
      <c r="C54" s="27" t="s">
        <v>461</v>
      </c>
      <c r="D54" s="27" t="s">
        <v>462</v>
      </c>
      <c r="E54" s="26" t="s">
        <v>553</v>
      </c>
      <c r="F54" s="27" t="s">
        <v>464</v>
      </c>
      <c r="G54" s="26" t="s">
        <v>481</v>
      </c>
      <c r="H54" s="27" t="s">
        <v>455</v>
      </c>
      <c r="I54" s="27" t="s">
        <v>456</v>
      </c>
      <c r="J54" s="26" t="s">
        <v>554</v>
      </c>
    </row>
    <row r="55" ht="42" customHeight="1" spans="1:10">
      <c r="A55" s="138" t="s">
        <v>434</v>
      </c>
      <c r="B55" s="27" t="s">
        <v>536</v>
      </c>
      <c r="C55" s="27" t="s">
        <v>461</v>
      </c>
      <c r="D55" s="27" t="s">
        <v>462</v>
      </c>
      <c r="E55" s="26" t="s">
        <v>555</v>
      </c>
      <c r="F55" s="27" t="s">
        <v>453</v>
      </c>
      <c r="G55" s="26" t="s">
        <v>481</v>
      </c>
      <c r="H55" s="27" t="s">
        <v>455</v>
      </c>
      <c r="I55" s="27" t="s">
        <v>456</v>
      </c>
      <c r="J55" s="26" t="s">
        <v>556</v>
      </c>
    </row>
    <row r="56" ht="42" customHeight="1" spans="1:10">
      <c r="A56" s="138" t="s">
        <v>434</v>
      </c>
      <c r="B56" s="27" t="s">
        <v>536</v>
      </c>
      <c r="C56" s="27" t="s">
        <v>461</v>
      </c>
      <c r="D56" s="27" t="s">
        <v>462</v>
      </c>
      <c r="E56" s="26" t="s">
        <v>530</v>
      </c>
      <c r="F56" s="27" t="s">
        <v>453</v>
      </c>
      <c r="G56" s="26" t="s">
        <v>481</v>
      </c>
      <c r="H56" s="27" t="s">
        <v>455</v>
      </c>
      <c r="I56" s="27" t="s">
        <v>456</v>
      </c>
      <c r="J56" s="26" t="s">
        <v>557</v>
      </c>
    </row>
    <row r="57" ht="42" customHeight="1" spans="1:10">
      <c r="A57" s="138" t="s">
        <v>398</v>
      </c>
      <c r="B57" s="27" t="s">
        <v>558</v>
      </c>
      <c r="C57" s="27" t="s">
        <v>450</v>
      </c>
      <c r="D57" s="27" t="s">
        <v>470</v>
      </c>
      <c r="E57" s="26" t="s">
        <v>559</v>
      </c>
      <c r="F57" s="27" t="s">
        <v>464</v>
      </c>
      <c r="G57" s="26" t="s">
        <v>560</v>
      </c>
      <c r="H57" s="27" t="s">
        <v>561</v>
      </c>
      <c r="I57" s="27" t="s">
        <v>474</v>
      </c>
      <c r="J57" s="26" t="s">
        <v>559</v>
      </c>
    </row>
    <row r="58" ht="42" customHeight="1" spans="1:10">
      <c r="A58" s="138" t="s">
        <v>398</v>
      </c>
      <c r="B58" s="27" t="s">
        <v>558</v>
      </c>
      <c r="C58" s="27" t="s">
        <v>450</v>
      </c>
      <c r="D58" s="27" t="s">
        <v>470</v>
      </c>
      <c r="E58" s="26" t="s">
        <v>562</v>
      </c>
      <c r="F58" s="27" t="s">
        <v>464</v>
      </c>
      <c r="G58" s="26" t="s">
        <v>563</v>
      </c>
      <c r="H58" s="27" t="s">
        <v>561</v>
      </c>
      <c r="I58" s="27" t="s">
        <v>474</v>
      </c>
      <c r="J58" s="26" t="s">
        <v>562</v>
      </c>
    </row>
    <row r="59" ht="42" customHeight="1" spans="1:10">
      <c r="A59" s="138" t="s">
        <v>398</v>
      </c>
      <c r="B59" s="27" t="s">
        <v>558</v>
      </c>
      <c r="C59" s="27" t="s">
        <v>450</v>
      </c>
      <c r="D59" s="27" t="s">
        <v>476</v>
      </c>
      <c r="E59" s="26" t="s">
        <v>564</v>
      </c>
      <c r="F59" s="27" t="s">
        <v>453</v>
      </c>
      <c r="G59" s="26" t="s">
        <v>454</v>
      </c>
      <c r="H59" s="27" t="s">
        <v>455</v>
      </c>
      <c r="I59" s="27" t="s">
        <v>474</v>
      </c>
      <c r="J59" s="26" t="s">
        <v>564</v>
      </c>
    </row>
    <row r="60" ht="42" customHeight="1" spans="1:10">
      <c r="A60" s="138" t="s">
        <v>398</v>
      </c>
      <c r="B60" s="27" t="s">
        <v>558</v>
      </c>
      <c r="C60" s="27" t="s">
        <v>450</v>
      </c>
      <c r="D60" s="27" t="s">
        <v>451</v>
      </c>
      <c r="E60" s="26" t="s">
        <v>565</v>
      </c>
      <c r="F60" s="27" t="s">
        <v>453</v>
      </c>
      <c r="G60" s="26" t="s">
        <v>454</v>
      </c>
      <c r="H60" s="27" t="s">
        <v>455</v>
      </c>
      <c r="I60" s="27" t="s">
        <v>474</v>
      </c>
      <c r="J60" s="26" t="s">
        <v>566</v>
      </c>
    </row>
    <row r="61" ht="42" customHeight="1" spans="1:10">
      <c r="A61" s="138" t="s">
        <v>398</v>
      </c>
      <c r="B61" s="27" t="s">
        <v>558</v>
      </c>
      <c r="C61" s="27" t="s">
        <v>457</v>
      </c>
      <c r="D61" s="27" t="s">
        <v>458</v>
      </c>
      <c r="E61" s="26" t="s">
        <v>567</v>
      </c>
      <c r="F61" s="27" t="s">
        <v>464</v>
      </c>
      <c r="G61" s="26" t="s">
        <v>465</v>
      </c>
      <c r="H61" s="27" t="s">
        <v>455</v>
      </c>
      <c r="I61" s="27" t="s">
        <v>474</v>
      </c>
      <c r="J61" s="26" t="s">
        <v>567</v>
      </c>
    </row>
    <row r="62" ht="42" customHeight="1" spans="1:10">
      <c r="A62" s="138" t="s">
        <v>398</v>
      </c>
      <c r="B62" s="27" t="s">
        <v>558</v>
      </c>
      <c r="C62" s="27" t="s">
        <v>461</v>
      </c>
      <c r="D62" s="27" t="s">
        <v>462</v>
      </c>
      <c r="E62" s="26" t="s">
        <v>480</v>
      </c>
      <c r="F62" s="27" t="s">
        <v>464</v>
      </c>
      <c r="G62" s="26" t="s">
        <v>481</v>
      </c>
      <c r="H62" s="27" t="s">
        <v>455</v>
      </c>
      <c r="I62" s="27" t="s">
        <v>474</v>
      </c>
      <c r="J62" s="26" t="s">
        <v>480</v>
      </c>
    </row>
    <row r="63" ht="42" customHeight="1" spans="1:10">
      <c r="A63" s="138" t="s">
        <v>404</v>
      </c>
      <c r="B63" s="27" t="s">
        <v>404</v>
      </c>
      <c r="C63" s="27" t="s">
        <v>450</v>
      </c>
      <c r="D63" s="27" t="s">
        <v>451</v>
      </c>
      <c r="E63" s="26" t="s">
        <v>568</v>
      </c>
      <c r="F63" s="27" t="s">
        <v>453</v>
      </c>
      <c r="G63" s="26" t="s">
        <v>454</v>
      </c>
      <c r="H63" s="27" t="s">
        <v>455</v>
      </c>
      <c r="I63" s="27" t="s">
        <v>456</v>
      </c>
      <c r="J63" s="26" t="s">
        <v>568</v>
      </c>
    </row>
    <row r="64" ht="42" customHeight="1" spans="1:10">
      <c r="A64" s="138" t="s">
        <v>404</v>
      </c>
      <c r="B64" s="27" t="s">
        <v>404</v>
      </c>
      <c r="C64" s="27" t="s">
        <v>457</v>
      </c>
      <c r="D64" s="27" t="s">
        <v>458</v>
      </c>
      <c r="E64" s="26" t="s">
        <v>569</v>
      </c>
      <c r="F64" s="27" t="s">
        <v>453</v>
      </c>
      <c r="G64" s="26" t="s">
        <v>454</v>
      </c>
      <c r="H64" s="27" t="s">
        <v>455</v>
      </c>
      <c r="I64" s="27" t="s">
        <v>456</v>
      </c>
      <c r="J64" s="26" t="s">
        <v>569</v>
      </c>
    </row>
    <row r="65" ht="42" customHeight="1" spans="1:10">
      <c r="A65" s="138" t="s">
        <v>404</v>
      </c>
      <c r="B65" s="27" t="s">
        <v>404</v>
      </c>
      <c r="C65" s="27" t="s">
        <v>461</v>
      </c>
      <c r="D65" s="27" t="s">
        <v>462</v>
      </c>
      <c r="E65" s="26" t="s">
        <v>468</v>
      </c>
      <c r="F65" s="27" t="s">
        <v>464</v>
      </c>
      <c r="G65" s="26" t="s">
        <v>570</v>
      </c>
      <c r="H65" s="27" t="s">
        <v>455</v>
      </c>
      <c r="I65" s="27" t="s">
        <v>456</v>
      </c>
      <c r="J65" s="26" t="s">
        <v>468</v>
      </c>
    </row>
    <row r="66" ht="42" customHeight="1" spans="1:10">
      <c r="A66" s="138" t="s">
        <v>420</v>
      </c>
      <c r="B66" s="27" t="s">
        <v>571</v>
      </c>
      <c r="C66" s="27" t="s">
        <v>450</v>
      </c>
      <c r="D66" s="27" t="s">
        <v>470</v>
      </c>
      <c r="E66" s="26" t="s">
        <v>572</v>
      </c>
      <c r="F66" s="27" t="s">
        <v>464</v>
      </c>
      <c r="G66" s="26" t="s">
        <v>481</v>
      </c>
      <c r="H66" s="27" t="s">
        <v>455</v>
      </c>
      <c r="I66" s="27" t="s">
        <v>456</v>
      </c>
      <c r="J66" s="26" t="s">
        <v>572</v>
      </c>
    </row>
    <row r="67" ht="42" customHeight="1" spans="1:10">
      <c r="A67" s="138" t="s">
        <v>420</v>
      </c>
      <c r="B67" s="27" t="s">
        <v>571</v>
      </c>
      <c r="C67" s="27" t="s">
        <v>450</v>
      </c>
      <c r="D67" s="27" t="s">
        <v>476</v>
      </c>
      <c r="E67" s="26" t="s">
        <v>573</v>
      </c>
      <c r="F67" s="27" t="s">
        <v>453</v>
      </c>
      <c r="G67" s="26" t="s">
        <v>454</v>
      </c>
      <c r="H67" s="27" t="s">
        <v>455</v>
      </c>
      <c r="I67" s="27" t="s">
        <v>456</v>
      </c>
      <c r="J67" s="26" t="s">
        <v>573</v>
      </c>
    </row>
    <row r="68" ht="42" customHeight="1" spans="1:10">
      <c r="A68" s="138" t="s">
        <v>420</v>
      </c>
      <c r="B68" s="27" t="s">
        <v>571</v>
      </c>
      <c r="C68" s="27" t="s">
        <v>457</v>
      </c>
      <c r="D68" s="27" t="s">
        <v>458</v>
      </c>
      <c r="E68" s="26" t="s">
        <v>574</v>
      </c>
      <c r="F68" s="27" t="s">
        <v>464</v>
      </c>
      <c r="G68" s="26" t="s">
        <v>575</v>
      </c>
      <c r="H68" s="27" t="s">
        <v>455</v>
      </c>
      <c r="I68" s="27" t="s">
        <v>456</v>
      </c>
      <c r="J68" s="26" t="s">
        <v>574</v>
      </c>
    </row>
    <row r="69" ht="42" customHeight="1" spans="1:10">
      <c r="A69" s="138" t="s">
        <v>420</v>
      </c>
      <c r="B69" s="27" t="s">
        <v>571</v>
      </c>
      <c r="C69" s="27" t="s">
        <v>461</v>
      </c>
      <c r="D69" s="27" t="s">
        <v>462</v>
      </c>
      <c r="E69" s="26" t="s">
        <v>576</v>
      </c>
      <c r="F69" s="27" t="s">
        <v>464</v>
      </c>
      <c r="G69" s="26" t="s">
        <v>465</v>
      </c>
      <c r="H69" s="27" t="s">
        <v>455</v>
      </c>
      <c r="I69" s="27" t="s">
        <v>456</v>
      </c>
      <c r="J69" s="26" t="s">
        <v>576</v>
      </c>
    </row>
    <row r="70" ht="42" customHeight="1" spans="1:10">
      <c r="A70" s="138" t="s">
        <v>412</v>
      </c>
      <c r="B70" s="27" t="s">
        <v>577</v>
      </c>
      <c r="C70" s="27" t="s">
        <v>450</v>
      </c>
      <c r="D70" s="27" t="s">
        <v>451</v>
      </c>
      <c r="E70" s="26" t="s">
        <v>452</v>
      </c>
      <c r="F70" s="27" t="s">
        <v>453</v>
      </c>
      <c r="G70" s="26" t="s">
        <v>454</v>
      </c>
      <c r="H70" s="27" t="s">
        <v>455</v>
      </c>
      <c r="I70" s="27" t="s">
        <v>456</v>
      </c>
      <c r="J70" s="26" t="s">
        <v>452</v>
      </c>
    </row>
    <row r="71" ht="42" customHeight="1" spans="1:10">
      <c r="A71" s="138" t="s">
        <v>412</v>
      </c>
      <c r="B71" s="27" t="s">
        <v>577</v>
      </c>
      <c r="C71" s="27" t="s">
        <v>457</v>
      </c>
      <c r="D71" s="27" t="s">
        <v>458</v>
      </c>
      <c r="E71" s="26" t="s">
        <v>467</v>
      </c>
      <c r="F71" s="27" t="s">
        <v>453</v>
      </c>
      <c r="G71" s="26" t="s">
        <v>454</v>
      </c>
      <c r="H71" s="27" t="s">
        <v>455</v>
      </c>
      <c r="I71" s="27" t="s">
        <v>456</v>
      </c>
      <c r="J71" s="26" t="s">
        <v>467</v>
      </c>
    </row>
    <row r="72" ht="42" customHeight="1" spans="1:10">
      <c r="A72" s="138" t="s">
        <v>412</v>
      </c>
      <c r="B72" s="27" t="s">
        <v>577</v>
      </c>
      <c r="C72" s="27" t="s">
        <v>461</v>
      </c>
      <c r="D72" s="27" t="s">
        <v>462</v>
      </c>
      <c r="E72" s="26" t="s">
        <v>468</v>
      </c>
      <c r="F72" s="27" t="s">
        <v>464</v>
      </c>
      <c r="G72" s="26" t="s">
        <v>465</v>
      </c>
      <c r="H72" s="27" t="s">
        <v>455</v>
      </c>
      <c r="I72" s="27" t="s">
        <v>456</v>
      </c>
      <c r="J72" s="26" t="s">
        <v>468</v>
      </c>
    </row>
    <row r="73" ht="42" customHeight="1" spans="1:10">
      <c r="A73" s="138" t="s">
        <v>386</v>
      </c>
      <c r="B73" s="27" t="s">
        <v>578</v>
      </c>
      <c r="C73" s="27" t="s">
        <v>450</v>
      </c>
      <c r="D73" s="27" t="s">
        <v>470</v>
      </c>
      <c r="E73" s="26" t="s">
        <v>507</v>
      </c>
      <c r="F73" s="27" t="s">
        <v>453</v>
      </c>
      <c r="G73" s="26" t="s">
        <v>579</v>
      </c>
      <c r="H73" s="27" t="s">
        <v>509</v>
      </c>
      <c r="I73" s="27" t="s">
        <v>474</v>
      </c>
      <c r="J73" s="26" t="s">
        <v>507</v>
      </c>
    </row>
    <row r="74" ht="42" customHeight="1" spans="1:10">
      <c r="A74" s="138" t="s">
        <v>386</v>
      </c>
      <c r="B74" s="27" t="s">
        <v>578</v>
      </c>
      <c r="C74" s="27" t="s">
        <v>450</v>
      </c>
      <c r="D74" s="27" t="s">
        <v>476</v>
      </c>
      <c r="E74" s="26" t="s">
        <v>510</v>
      </c>
      <c r="F74" s="27" t="s">
        <v>453</v>
      </c>
      <c r="G74" s="26" t="s">
        <v>454</v>
      </c>
      <c r="H74" s="27" t="s">
        <v>455</v>
      </c>
      <c r="I74" s="27" t="s">
        <v>456</v>
      </c>
      <c r="J74" s="26" t="s">
        <v>510</v>
      </c>
    </row>
    <row r="75" ht="42" customHeight="1" spans="1:10">
      <c r="A75" s="138" t="s">
        <v>386</v>
      </c>
      <c r="B75" s="27" t="s">
        <v>578</v>
      </c>
      <c r="C75" s="27" t="s">
        <v>450</v>
      </c>
      <c r="D75" s="27" t="s">
        <v>451</v>
      </c>
      <c r="E75" s="26" t="s">
        <v>511</v>
      </c>
      <c r="F75" s="27" t="s">
        <v>453</v>
      </c>
      <c r="G75" s="26" t="s">
        <v>454</v>
      </c>
      <c r="H75" s="27" t="s">
        <v>455</v>
      </c>
      <c r="I75" s="27" t="s">
        <v>456</v>
      </c>
      <c r="J75" s="26" t="s">
        <v>511</v>
      </c>
    </row>
    <row r="76" ht="42" customHeight="1" spans="1:10">
      <c r="A76" s="138" t="s">
        <v>386</v>
      </c>
      <c r="B76" s="27" t="s">
        <v>578</v>
      </c>
      <c r="C76" s="27" t="s">
        <v>457</v>
      </c>
      <c r="D76" s="27" t="s">
        <v>458</v>
      </c>
      <c r="E76" s="26" t="s">
        <v>580</v>
      </c>
      <c r="F76" s="27" t="s">
        <v>453</v>
      </c>
      <c r="G76" s="26" t="s">
        <v>454</v>
      </c>
      <c r="H76" s="27" t="s">
        <v>455</v>
      </c>
      <c r="I76" s="27" t="s">
        <v>456</v>
      </c>
      <c r="J76" s="26" t="s">
        <v>580</v>
      </c>
    </row>
    <row r="77" ht="42" customHeight="1" spans="1:10">
      <c r="A77" s="138" t="s">
        <v>386</v>
      </c>
      <c r="B77" s="27" t="s">
        <v>578</v>
      </c>
      <c r="C77" s="27" t="s">
        <v>461</v>
      </c>
      <c r="D77" s="27" t="s">
        <v>462</v>
      </c>
      <c r="E77" s="26" t="s">
        <v>468</v>
      </c>
      <c r="F77" s="27" t="s">
        <v>464</v>
      </c>
      <c r="G77" s="26" t="s">
        <v>465</v>
      </c>
      <c r="H77" s="27" t="s">
        <v>455</v>
      </c>
      <c r="I77" s="27" t="s">
        <v>456</v>
      </c>
      <c r="J77" s="26" t="s">
        <v>468</v>
      </c>
    </row>
    <row r="78" ht="42" customHeight="1" spans="1:10">
      <c r="A78" s="138" t="s">
        <v>428</v>
      </c>
      <c r="B78" s="27" t="s">
        <v>581</v>
      </c>
      <c r="C78" s="27" t="s">
        <v>450</v>
      </c>
      <c r="D78" s="27" t="s">
        <v>470</v>
      </c>
      <c r="E78" s="26" t="s">
        <v>582</v>
      </c>
      <c r="F78" s="27" t="s">
        <v>464</v>
      </c>
      <c r="G78" s="26" t="s">
        <v>88</v>
      </c>
      <c r="H78" s="27" t="s">
        <v>583</v>
      </c>
      <c r="I78" s="27" t="s">
        <v>474</v>
      </c>
      <c r="J78" s="26" t="s">
        <v>584</v>
      </c>
    </row>
    <row r="79" ht="42" customHeight="1" spans="1:10">
      <c r="A79" s="138" t="s">
        <v>428</v>
      </c>
      <c r="B79" s="27" t="s">
        <v>581</v>
      </c>
      <c r="C79" s="27" t="s">
        <v>450</v>
      </c>
      <c r="D79" s="27" t="s">
        <v>476</v>
      </c>
      <c r="E79" s="26" t="s">
        <v>585</v>
      </c>
      <c r="F79" s="27" t="s">
        <v>453</v>
      </c>
      <c r="G79" s="26" t="s">
        <v>454</v>
      </c>
      <c r="H79" s="27" t="s">
        <v>455</v>
      </c>
      <c r="I79" s="27" t="s">
        <v>474</v>
      </c>
      <c r="J79" s="26" t="s">
        <v>586</v>
      </c>
    </row>
    <row r="80" ht="42" customHeight="1" spans="1:10">
      <c r="A80" s="138" t="s">
        <v>428</v>
      </c>
      <c r="B80" s="27" t="s">
        <v>581</v>
      </c>
      <c r="C80" s="27" t="s">
        <v>450</v>
      </c>
      <c r="D80" s="27" t="s">
        <v>451</v>
      </c>
      <c r="E80" s="26" t="s">
        <v>524</v>
      </c>
      <c r="F80" s="27" t="s">
        <v>453</v>
      </c>
      <c r="G80" s="26" t="s">
        <v>454</v>
      </c>
      <c r="H80" s="27" t="s">
        <v>455</v>
      </c>
      <c r="I80" s="27" t="s">
        <v>474</v>
      </c>
      <c r="J80" s="26" t="s">
        <v>548</v>
      </c>
    </row>
    <row r="81" ht="42" customHeight="1" spans="1:10">
      <c r="A81" s="138" t="s">
        <v>428</v>
      </c>
      <c r="B81" s="27" t="s">
        <v>581</v>
      </c>
      <c r="C81" s="27" t="s">
        <v>457</v>
      </c>
      <c r="D81" s="27" t="s">
        <v>458</v>
      </c>
      <c r="E81" s="26" t="s">
        <v>587</v>
      </c>
      <c r="F81" s="27" t="s">
        <v>453</v>
      </c>
      <c r="G81" s="26" t="s">
        <v>454</v>
      </c>
      <c r="H81" s="27" t="s">
        <v>455</v>
      </c>
      <c r="I81" s="27" t="s">
        <v>456</v>
      </c>
      <c r="J81" s="26" t="s">
        <v>588</v>
      </c>
    </row>
    <row r="82" ht="42" customHeight="1" spans="1:10">
      <c r="A82" s="138" t="s">
        <v>428</v>
      </c>
      <c r="B82" s="27" t="s">
        <v>581</v>
      </c>
      <c r="C82" s="27" t="s">
        <v>457</v>
      </c>
      <c r="D82" s="27" t="s">
        <v>495</v>
      </c>
      <c r="E82" s="26" t="s">
        <v>589</v>
      </c>
      <c r="F82" s="27" t="s">
        <v>453</v>
      </c>
      <c r="G82" s="26" t="s">
        <v>84</v>
      </c>
      <c r="H82" s="27" t="s">
        <v>527</v>
      </c>
      <c r="I82" s="27" t="s">
        <v>456</v>
      </c>
      <c r="J82" s="26" t="s">
        <v>590</v>
      </c>
    </row>
    <row r="83" ht="42" customHeight="1" spans="1:10">
      <c r="A83" s="138" t="s">
        <v>428</v>
      </c>
      <c r="B83" s="27" t="s">
        <v>581</v>
      </c>
      <c r="C83" s="27" t="s">
        <v>461</v>
      </c>
      <c r="D83" s="27" t="s">
        <v>462</v>
      </c>
      <c r="E83" s="26" t="s">
        <v>530</v>
      </c>
      <c r="F83" s="27" t="s">
        <v>464</v>
      </c>
      <c r="G83" s="26" t="s">
        <v>591</v>
      </c>
      <c r="H83" s="27" t="s">
        <v>455</v>
      </c>
      <c r="I83" s="27" t="s">
        <v>456</v>
      </c>
      <c r="J83" s="26" t="s">
        <v>592</v>
      </c>
    </row>
    <row r="84" ht="42" customHeight="1" spans="1:10">
      <c r="A84" s="138" t="s">
        <v>428</v>
      </c>
      <c r="B84" s="27" t="s">
        <v>581</v>
      </c>
      <c r="C84" s="27" t="s">
        <v>461</v>
      </c>
      <c r="D84" s="27" t="s">
        <v>462</v>
      </c>
      <c r="E84" s="26" t="s">
        <v>593</v>
      </c>
      <c r="F84" s="27" t="s">
        <v>453</v>
      </c>
      <c r="G84" s="26" t="s">
        <v>481</v>
      </c>
      <c r="H84" s="27" t="s">
        <v>455</v>
      </c>
      <c r="I84" s="27" t="s">
        <v>456</v>
      </c>
      <c r="J84" s="26" t="s">
        <v>594</v>
      </c>
    </row>
    <row r="85" ht="42" customHeight="1" spans="1:10">
      <c r="A85" s="138" t="s">
        <v>428</v>
      </c>
      <c r="B85" s="27" t="s">
        <v>581</v>
      </c>
      <c r="C85" s="27" t="s">
        <v>461</v>
      </c>
      <c r="D85" s="27" t="s">
        <v>462</v>
      </c>
      <c r="E85" s="26" t="s">
        <v>595</v>
      </c>
      <c r="F85" s="27" t="s">
        <v>453</v>
      </c>
      <c r="G85" s="26" t="s">
        <v>481</v>
      </c>
      <c r="H85" s="27" t="s">
        <v>455</v>
      </c>
      <c r="I85" s="27" t="s">
        <v>456</v>
      </c>
      <c r="J85" s="26" t="s">
        <v>596</v>
      </c>
    </row>
    <row r="86" ht="42" customHeight="1" spans="1:10">
      <c r="A86" s="138" t="s">
        <v>406</v>
      </c>
      <c r="B86" s="27" t="s">
        <v>597</v>
      </c>
      <c r="C86" s="27" t="s">
        <v>450</v>
      </c>
      <c r="D86" s="27" t="s">
        <v>451</v>
      </c>
      <c r="E86" s="26" t="s">
        <v>598</v>
      </c>
      <c r="F86" s="27" t="s">
        <v>453</v>
      </c>
      <c r="G86" s="26" t="s">
        <v>454</v>
      </c>
      <c r="H86" s="27" t="s">
        <v>455</v>
      </c>
      <c r="I86" s="27" t="s">
        <v>456</v>
      </c>
      <c r="J86" s="26" t="s">
        <v>598</v>
      </c>
    </row>
    <row r="87" ht="42" customHeight="1" spans="1:10">
      <c r="A87" s="138" t="s">
        <v>406</v>
      </c>
      <c r="B87" s="27" t="s">
        <v>597</v>
      </c>
      <c r="C87" s="27" t="s">
        <v>457</v>
      </c>
      <c r="D87" s="27" t="s">
        <v>458</v>
      </c>
      <c r="E87" s="26" t="s">
        <v>459</v>
      </c>
      <c r="F87" s="27" t="s">
        <v>453</v>
      </c>
      <c r="G87" s="26" t="s">
        <v>454</v>
      </c>
      <c r="H87" s="27" t="s">
        <v>455</v>
      </c>
      <c r="I87" s="27" t="s">
        <v>456</v>
      </c>
      <c r="J87" s="26" t="s">
        <v>459</v>
      </c>
    </row>
    <row r="88" ht="42" customHeight="1" spans="1:10">
      <c r="A88" s="138" t="s">
        <v>406</v>
      </c>
      <c r="B88" s="27" t="s">
        <v>597</v>
      </c>
      <c r="C88" s="27" t="s">
        <v>461</v>
      </c>
      <c r="D88" s="27" t="s">
        <v>462</v>
      </c>
      <c r="E88" s="26" t="s">
        <v>463</v>
      </c>
      <c r="F88" s="27" t="s">
        <v>464</v>
      </c>
      <c r="G88" s="26" t="s">
        <v>465</v>
      </c>
      <c r="H88" s="27" t="s">
        <v>455</v>
      </c>
      <c r="I88" s="27" t="s">
        <v>456</v>
      </c>
      <c r="J88" s="26" t="s">
        <v>463</v>
      </c>
    </row>
    <row r="89" ht="42" customHeight="1" spans="1:10">
      <c r="A89" s="138" t="s">
        <v>354</v>
      </c>
      <c r="B89" s="27" t="s">
        <v>354</v>
      </c>
      <c r="C89" s="27" t="s">
        <v>450</v>
      </c>
      <c r="D89" s="27" t="s">
        <v>476</v>
      </c>
      <c r="E89" s="26" t="s">
        <v>599</v>
      </c>
      <c r="F89" s="27" t="s">
        <v>453</v>
      </c>
      <c r="G89" s="26" t="s">
        <v>454</v>
      </c>
      <c r="H89" s="27" t="s">
        <v>455</v>
      </c>
      <c r="I89" s="27" t="s">
        <v>474</v>
      </c>
      <c r="J89" s="26" t="s">
        <v>600</v>
      </c>
    </row>
    <row r="90" ht="42" customHeight="1" spans="1:10">
      <c r="A90" s="138" t="s">
        <v>354</v>
      </c>
      <c r="B90" s="27" t="s">
        <v>354</v>
      </c>
      <c r="C90" s="27" t="s">
        <v>457</v>
      </c>
      <c r="D90" s="27" t="s">
        <v>458</v>
      </c>
      <c r="E90" s="26" t="s">
        <v>601</v>
      </c>
      <c r="F90" s="27" t="s">
        <v>453</v>
      </c>
      <c r="G90" s="26" t="s">
        <v>454</v>
      </c>
      <c r="H90" s="27" t="s">
        <v>455</v>
      </c>
      <c r="I90" s="27" t="s">
        <v>474</v>
      </c>
      <c r="J90" s="26" t="s">
        <v>602</v>
      </c>
    </row>
    <row r="91" ht="42" customHeight="1" spans="1:10">
      <c r="A91" s="138" t="s">
        <v>354</v>
      </c>
      <c r="B91" s="27" t="s">
        <v>354</v>
      </c>
      <c r="C91" s="27" t="s">
        <v>461</v>
      </c>
      <c r="D91" s="27" t="s">
        <v>462</v>
      </c>
      <c r="E91" s="26" t="s">
        <v>603</v>
      </c>
      <c r="F91" s="27" t="s">
        <v>464</v>
      </c>
      <c r="G91" s="26" t="s">
        <v>604</v>
      </c>
      <c r="H91" s="27" t="s">
        <v>455</v>
      </c>
      <c r="I91" s="27" t="s">
        <v>474</v>
      </c>
      <c r="J91" s="26" t="s">
        <v>605</v>
      </c>
    </row>
    <row r="92" ht="42" customHeight="1" spans="1:10">
      <c r="A92" s="138" t="s">
        <v>392</v>
      </c>
      <c r="B92" s="27" t="s">
        <v>606</v>
      </c>
      <c r="C92" s="27" t="s">
        <v>450</v>
      </c>
      <c r="D92" s="27" t="s">
        <v>470</v>
      </c>
      <c r="E92" s="26" t="s">
        <v>607</v>
      </c>
      <c r="F92" s="27" t="s">
        <v>453</v>
      </c>
      <c r="G92" s="26" t="s">
        <v>454</v>
      </c>
      <c r="H92" s="27" t="s">
        <v>455</v>
      </c>
      <c r="I92" s="27" t="s">
        <v>474</v>
      </c>
      <c r="J92" s="26" t="s">
        <v>607</v>
      </c>
    </row>
    <row r="93" ht="42" customHeight="1" spans="1:10">
      <c r="A93" s="138" t="s">
        <v>392</v>
      </c>
      <c r="B93" s="27" t="s">
        <v>606</v>
      </c>
      <c r="C93" s="27" t="s">
        <v>450</v>
      </c>
      <c r="D93" s="27" t="s">
        <v>476</v>
      </c>
      <c r="E93" s="26" t="s">
        <v>608</v>
      </c>
      <c r="F93" s="27" t="s">
        <v>453</v>
      </c>
      <c r="G93" s="26" t="s">
        <v>454</v>
      </c>
      <c r="H93" s="27" t="s">
        <v>455</v>
      </c>
      <c r="I93" s="27" t="s">
        <v>474</v>
      </c>
      <c r="J93" s="26" t="s">
        <v>608</v>
      </c>
    </row>
    <row r="94" ht="42" customHeight="1" spans="1:10">
      <c r="A94" s="138" t="s">
        <v>392</v>
      </c>
      <c r="B94" s="27" t="s">
        <v>606</v>
      </c>
      <c r="C94" s="27" t="s">
        <v>450</v>
      </c>
      <c r="D94" s="27" t="s">
        <v>451</v>
      </c>
      <c r="E94" s="26" t="s">
        <v>609</v>
      </c>
      <c r="F94" s="27" t="s">
        <v>453</v>
      </c>
      <c r="G94" s="26" t="s">
        <v>454</v>
      </c>
      <c r="H94" s="27" t="s">
        <v>455</v>
      </c>
      <c r="I94" s="27" t="s">
        <v>474</v>
      </c>
      <c r="J94" s="26" t="s">
        <v>609</v>
      </c>
    </row>
    <row r="95" ht="42" customHeight="1" spans="1:10">
      <c r="A95" s="138" t="s">
        <v>392</v>
      </c>
      <c r="B95" s="27" t="s">
        <v>606</v>
      </c>
      <c r="C95" s="27" t="s">
        <v>457</v>
      </c>
      <c r="D95" s="27" t="s">
        <v>458</v>
      </c>
      <c r="E95" s="26" t="s">
        <v>610</v>
      </c>
      <c r="F95" s="27" t="s">
        <v>464</v>
      </c>
      <c r="G95" s="26" t="s">
        <v>481</v>
      </c>
      <c r="H95" s="27" t="s">
        <v>455</v>
      </c>
      <c r="I95" s="27" t="s">
        <v>474</v>
      </c>
      <c r="J95" s="26" t="s">
        <v>610</v>
      </c>
    </row>
    <row r="96" ht="42" customHeight="1" spans="1:10">
      <c r="A96" s="138" t="s">
        <v>392</v>
      </c>
      <c r="B96" s="27" t="s">
        <v>606</v>
      </c>
      <c r="C96" s="27" t="s">
        <v>457</v>
      </c>
      <c r="D96" s="27" t="s">
        <v>495</v>
      </c>
      <c r="E96" s="26" t="s">
        <v>611</v>
      </c>
      <c r="F96" s="27" t="s">
        <v>453</v>
      </c>
      <c r="G96" s="26" t="s">
        <v>481</v>
      </c>
      <c r="H96" s="27" t="s">
        <v>455</v>
      </c>
      <c r="I96" s="27" t="s">
        <v>474</v>
      </c>
      <c r="J96" s="26" t="s">
        <v>611</v>
      </c>
    </row>
    <row r="97" ht="42" customHeight="1" spans="1:10">
      <c r="A97" s="138" t="s">
        <v>392</v>
      </c>
      <c r="B97" s="27" t="s">
        <v>606</v>
      </c>
      <c r="C97" s="27" t="s">
        <v>461</v>
      </c>
      <c r="D97" s="27" t="s">
        <v>462</v>
      </c>
      <c r="E97" s="26" t="s">
        <v>612</v>
      </c>
      <c r="F97" s="27" t="s">
        <v>464</v>
      </c>
      <c r="G97" s="26" t="s">
        <v>481</v>
      </c>
      <c r="H97" s="27" t="s">
        <v>455</v>
      </c>
      <c r="I97" s="27" t="s">
        <v>474</v>
      </c>
      <c r="J97" s="26" t="s">
        <v>612</v>
      </c>
    </row>
    <row r="98" ht="42" customHeight="1" spans="1:10">
      <c r="A98" s="138" t="s">
        <v>346</v>
      </c>
      <c r="B98" s="27" t="s">
        <v>613</v>
      </c>
      <c r="C98" s="27" t="s">
        <v>450</v>
      </c>
      <c r="D98" s="27" t="s">
        <v>476</v>
      </c>
      <c r="E98" s="26" t="s">
        <v>614</v>
      </c>
      <c r="F98" s="27" t="s">
        <v>453</v>
      </c>
      <c r="G98" s="26" t="s">
        <v>454</v>
      </c>
      <c r="H98" s="27" t="s">
        <v>455</v>
      </c>
      <c r="I98" s="27" t="s">
        <v>456</v>
      </c>
      <c r="J98" s="26" t="s">
        <v>615</v>
      </c>
    </row>
    <row r="99" ht="42" customHeight="1" spans="1:10">
      <c r="A99" s="138" t="s">
        <v>346</v>
      </c>
      <c r="B99" s="27" t="s">
        <v>613</v>
      </c>
      <c r="C99" s="27" t="s">
        <v>450</v>
      </c>
      <c r="D99" s="27" t="s">
        <v>451</v>
      </c>
      <c r="E99" s="26" t="s">
        <v>616</v>
      </c>
      <c r="F99" s="27" t="s">
        <v>453</v>
      </c>
      <c r="G99" s="26" t="s">
        <v>617</v>
      </c>
      <c r="H99" s="27" t="s">
        <v>527</v>
      </c>
      <c r="I99" s="27" t="s">
        <v>456</v>
      </c>
      <c r="J99" s="26" t="s">
        <v>618</v>
      </c>
    </row>
    <row r="100" ht="42" customHeight="1" spans="1:10">
      <c r="A100" s="138" t="s">
        <v>346</v>
      </c>
      <c r="B100" s="27" t="s">
        <v>613</v>
      </c>
      <c r="C100" s="27" t="s">
        <v>457</v>
      </c>
      <c r="D100" s="27" t="s">
        <v>458</v>
      </c>
      <c r="E100" s="26" t="s">
        <v>619</v>
      </c>
      <c r="F100" s="27" t="s">
        <v>453</v>
      </c>
      <c r="G100" s="26" t="s">
        <v>620</v>
      </c>
      <c r="H100" s="27" t="s">
        <v>455</v>
      </c>
      <c r="I100" s="27" t="s">
        <v>456</v>
      </c>
      <c r="J100" s="26" t="s">
        <v>619</v>
      </c>
    </row>
    <row r="101" ht="42" customHeight="1" spans="1:10">
      <c r="A101" s="138" t="s">
        <v>346</v>
      </c>
      <c r="B101" s="27" t="s">
        <v>613</v>
      </c>
      <c r="C101" s="27" t="s">
        <v>461</v>
      </c>
      <c r="D101" s="27" t="s">
        <v>462</v>
      </c>
      <c r="E101" s="26" t="s">
        <v>621</v>
      </c>
      <c r="F101" s="27" t="s">
        <v>464</v>
      </c>
      <c r="G101" s="26" t="s">
        <v>465</v>
      </c>
      <c r="H101" s="27" t="s">
        <v>455</v>
      </c>
      <c r="I101" s="27" t="s">
        <v>456</v>
      </c>
      <c r="J101" s="26" t="s">
        <v>622</v>
      </c>
    </row>
    <row r="102" ht="42" customHeight="1" spans="1:10">
      <c r="A102" s="138" t="s">
        <v>348</v>
      </c>
      <c r="B102" s="27" t="s">
        <v>623</v>
      </c>
      <c r="C102" s="27" t="s">
        <v>450</v>
      </c>
      <c r="D102" s="27" t="s">
        <v>470</v>
      </c>
      <c r="E102" s="26" t="s">
        <v>624</v>
      </c>
      <c r="F102" s="27" t="s">
        <v>453</v>
      </c>
      <c r="G102" s="26" t="s">
        <v>625</v>
      </c>
      <c r="H102" s="27" t="s">
        <v>626</v>
      </c>
      <c r="I102" s="27" t="s">
        <v>474</v>
      </c>
      <c r="J102" s="26" t="s">
        <v>624</v>
      </c>
    </row>
    <row r="103" ht="42" customHeight="1" spans="1:10">
      <c r="A103" s="138" t="s">
        <v>348</v>
      </c>
      <c r="B103" s="27" t="s">
        <v>623</v>
      </c>
      <c r="C103" s="27" t="s">
        <v>450</v>
      </c>
      <c r="D103" s="27" t="s">
        <v>476</v>
      </c>
      <c r="E103" s="26" t="s">
        <v>627</v>
      </c>
      <c r="F103" s="27" t="s">
        <v>453</v>
      </c>
      <c r="G103" s="26" t="s">
        <v>454</v>
      </c>
      <c r="H103" s="27" t="s">
        <v>455</v>
      </c>
      <c r="I103" s="27" t="s">
        <v>456</v>
      </c>
      <c r="J103" s="26" t="s">
        <v>627</v>
      </c>
    </row>
    <row r="104" ht="42" customHeight="1" spans="1:10">
      <c r="A104" s="138" t="s">
        <v>348</v>
      </c>
      <c r="B104" s="27" t="s">
        <v>623</v>
      </c>
      <c r="C104" s="27" t="s">
        <v>450</v>
      </c>
      <c r="D104" s="27" t="s">
        <v>451</v>
      </c>
      <c r="E104" s="26" t="s">
        <v>628</v>
      </c>
      <c r="F104" s="27" t="s">
        <v>453</v>
      </c>
      <c r="G104" s="26" t="s">
        <v>454</v>
      </c>
      <c r="H104" s="27" t="s">
        <v>455</v>
      </c>
      <c r="I104" s="27" t="s">
        <v>456</v>
      </c>
      <c r="J104" s="26" t="s">
        <v>629</v>
      </c>
    </row>
    <row r="105" ht="42" customHeight="1" spans="1:10">
      <c r="A105" s="138" t="s">
        <v>348</v>
      </c>
      <c r="B105" s="27" t="s">
        <v>623</v>
      </c>
      <c r="C105" s="27" t="s">
        <v>457</v>
      </c>
      <c r="D105" s="27" t="s">
        <v>458</v>
      </c>
      <c r="E105" s="26" t="s">
        <v>630</v>
      </c>
      <c r="F105" s="27" t="s">
        <v>464</v>
      </c>
      <c r="G105" s="26" t="s">
        <v>465</v>
      </c>
      <c r="H105" s="27" t="s">
        <v>455</v>
      </c>
      <c r="I105" s="27" t="s">
        <v>474</v>
      </c>
      <c r="J105" s="26" t="s">
        <v>630</v>
      </c>
    </row>
    <row r="106" ht="42" customHeight="1" spans="1:10">
      <c r="A106" s="138" t="s">
        <v>348</v>
      </c>
      <c r="B106" s="27" t="s">
        <v>623</v>
      </c>
      <c r="C106" s="27" t="s">
        <v>457</v>
      </c>
      <c r="D106" s="27" t="s">
        <v>631</v>
      </c>
      <c r="E106" s="26" t="s">
        <v>632</v>
      </c>
      <c r="F106" s="27" t="s">
        <v>453</v>
      </c>
      <c r="G106" s="26" t="s">
        <v>513</v>
      </c>
      <c r="H106" s="27" t="s">
        <v>455</v>
      </c>
      <c r="I106" s="27" t="s">
        <v>474</v>
      </c>
      <c r="J106" s="26" t="s">
        <v>632</v>
      </c>
    </row>
    <row r="107" ht="42" customHeight="1" spans="1:10">
      <c r="A107" s="138" t="s">
        <v>348</v>
      </c>
      <c r="B107" s="27" t="s">
        <v>623</v>
      </c>
      <c r="C107" s="27" t="s">
        <v>461</v>
      </c>
      <c r="D107" s="27" t="s">
        <v>462</v>
      </c>
      <c r="E107" s="26" t="s">
        <v>633</v>
      </c>
      <c r="F107" s="27" t="s">
        <v>464</v>
      </c>
      <c r="G107" s="26" t="s">
        <v>591</v>
      </c>
      <c r="H107" s="27" t="s">
        <v>455</v>
      </c>
      <c r="I107" s="27" t="s">
        <v>456</v>
      </c>
      <c r="J107" s="26" t="s">
        <v>633</v>
      </c>
    </row>
    <row r="108" ht="42" customHeight="1" spans="1:10">
      <c r="A108" s="138" t="s">
        <v>348</v>
      </c>
      <c r="B108" s="27" t="s">
        <v>623</v>
      </c>
      <c r="C108" s="27" t="s">
        <v>531</v>
      </c>
      <c r="D108" s="27" t="s">
        <v>532</v>
      </c>
      <c r="E108" s="26" t="s">
        <v>533</v>
      </c>
      <c r="F108" s="27" t="s">
        <v>534</v>
      </c>
      <c r="G108" s="26" t="s">
        <v>634</v>
      </c>
      <c r="H108" s="27" t="s">
        <v>509</v>
      </c>
      <c r="I108" s="27" t="s">
        <v>474</v>
      </c>
      <c r="J108" s="26" t="s">
        <v>533</v>
      </c>
    </row>
    <row r="109" ht="42" customHeight="1" spans="1:10">
      <c r="A109" s="138" t="s">
        <v>330</v>
      </c>
      <c r="B109" s="27" t="s">
        <v>635</v>
      </c>
      <c r="C109" s="27" t="s">
        <v>450</v>
      </c>
      <c r="D109" s="27" t="s">
        <v>470</v>
      </c>
      <c r="E109" s="26" t="s">
        <v>636</v>
      </c>
      <c r="F109" s="27" t="s">
        <v>453</v>
      </c>
      <c r="G109" s="26" t="s">
        <v>454</v>
      </c>
      <c r="H109" s="27" t="s">
        <v>455</v>
      </c>
      <c r="I109" s="27" t="s">
        <v>474</v>
      </c>
      <c r="J109" s="26" t="s">
        <v>637</v>
      </c>
    </row>
    <row r="110" ht="42" customHeight="1" spans="1:10">
      <c r="A110" s="138" t="s">
        <v>330</v>
      </c>
      <c r="B110" s="27" t="s">
        <v>635</v>
      </c>
      <c r="C110" s="27" t="s">
        <v>450</v>
      </c>
      <c r="D110" s="27" t="s">
        <v>470</v>
      </c>
      <c r="E110" s="26" t="s">
        <v>638</v>
      </c>
      <c r="F110" s="27" t="s">
        <v>453</v>
      </c>
      <c r="G110" s="26" t="s">
        <v>454</v>
      </c>
      <c r="H110" s="27" t="s">
        <v>455</v>
      </c>
      <c r="I110" s="27" t="s">
        <v>474</v>
      </c>
      <c r="J110" s="26" t="s">
        <v>639</v>
      </c>
    </row>
    <row r="111" ht="42" customHeight="1" spans="1:10">
      <c r="A111" s="138" t="s">
        <v>330</v>
      </c>
      <c r="B111" s="27" t="s">
        <v>635</v>
      </c>
      <c r="C111" s="27" t="s">
        <v>450</v>
      </c>
      <c r="D111" s="27" t="s">
        <v>470</v>
      </c>
      <c r="E111" s="26" t="s">
        <v>640</v>
      </c>
      <c r="F111" s="27" t="s">
        <v>464</v>
      </c>
      <c r="G111" s="26" t="s">
        <v>84</v>
      </c>
      <c r="H111" s="27" t="s">
        <v>539</v>
      </c>
      <c r="I111" s="27" t="s">
        <v>474</v>
      </c>
      <c r="J111" s="26" t="s">
        <v>641</v>
      </c>
    </row>
    <row r="112" ht="42" customHeight="1" spans="1:10">
      <c r="A112" s="138" t="s">
        <v>330</v>
      </c>
      <c r="B112" s="27" t="s">
        <v>635</v>
      </c>
      <c r="C112" s="27" t="s">
        <v>450</v>
      </c>
      <c r="D112" s="27" t="s">
        <v>476</v>
      </c>
      <c r="E112" s="26" t="s">
        <v>642</v>
      </c>
      <c r="F112" s="27" t="s">
        <v>464</v>
      </c>
      <c r="G112" s="26" t="s">
        <v>481</v>
      </c>
      <c r="H112" s="27" t="s">
        <v>455</v>
      </c>
      <c r="I112" s="27" t="s">
        <v>474</v>
      </c>
      <c r="J112" s="26" t="s">
        <v>643</v>
      </c>
    </row>
    <row r="113" ht="42" customHeight="1" spans="1:10">
      <c r="A113" s="138" t="s">
        <v>330</v>
      </c>
      <c r="B113" s="27" t="s">
        <v>635</v>
      </c>
      <c r="C113" s="27" t="s">
        <v>450</v>
      </c>
      <c r="D113" s="27" t="s">
        <v>476</v>
      </c>
      <c r="E113" s="26" t="s">
        <v>644</v>
      </c>
      <c r="F113" s="27" t="s">
        <v>464</v>
      </c>
      <c r="G113" s="26" t="s">
        <v>481</v>
      </c>
      <c r="H113" s="27" t="s">
        <v>455</v>
      </c>
      <c r="I113" s="27" t="s">
        <v>474</v>
      </c>
      <c r="J113" s="26" t="s">
        <v>643</v>
      </c>
    </row>
    <row r="114" ht="42" customHeight="1" spans="1:10">
      <c r="A114" s="138" t="s">
        <v>330</v>
      </c>
      <c r="B114" s="27" t="s">
        <v>635</v>
      </c>
      <c r="C114" s="27" t="s">
        <v>450</v>
      </c>
      <c r="D114" s="27" t="s">
        <v>451</v>
      </c>
      <c r="E114" s="26" t="s">
        <v>524</v>
      </c>
      <c r="F114" s="27" t="s">
        <v>453</v>
      </c>
      <c r="G114" s="26" t="s">
        <v>454</v>
      </c>
      <c r="H114" s="27" t="s">
        <v>455</v>
      </c>
      <c r="I114" s="27" t="s">
        <v>474</v>
      </c>
      <c r="J114" s="26" t="s">
        <v>645</v>
      </c>
    </row>
    <row r="115" ht="42" customHeight="1" spans="1:10">
      <c r="A115" s="138" t="s">
        <v>330</v>
      </c>
      <c r="B115" s="27" t="s">
        <v>635</v>
      </c>
      <c r="C115" s="27" t="s">
        <v>457</v>
      </c>
      <c r="D115" s="27" t="s">
        <v>495</v>
      </c>
      <c r="E115" s="26" t="s">
        <v>646</v>
      </c>
      <c r="F115" s="27" t="s">
        <v>464</v>
      </c>
      <c r="G115" s="26" t="s">
        <v>84</v>
      </c>
      <c r="H115" s="27" t="s">
        <v>539</v>
      </c>
      <c r="I115" s="27" t="s">
        <v>474</v>
      </c>
      <c r="J115" s="26" t="s">
        <v>647</v>
      </c>
    </row>
    <row r="116" ht="42" customHeight="1" spans="1:10">
      <c r="A116" s="138" t="s">
        <v>330</v>
      </c>
      <c r="B116" s="27" t="s">
        <v>635</v>
      </c>
      <c r="C116" s="27" t="s">
        <v>461</v>
      </c>
      <c r="D116" s="27" t="s">
        <v>462</v>
      </c>
      <c r="E116" s="26" t="s">
        <v>462</v>
      </c>
      <c r="F116" s="27" t="s">
        <v>464</v>
      </c>
      <c r="G116" s="26" t="s">
        <v>465</v>
      </c>
      <c r="H116" s="27" t="s">
        <v>455</v>
      </c>
      <c r="I116" s="27" t="s">
        <v>474</v>
      </c>
      <c r="J116" s="26" t="s">
        <v>648</v>
      </c>
    </row>
    <row r="117" ht="42" customHeight="1" spans="1:10">
      <c r="A117" s="138" t="s">
        <v>322</v>
      </c>
      <c r="B117" s="27" t="s">
        <v>649</v>
      </c>
      <c r="C117" s="27" t="s">
        <v>450</v>
      </c>
      <c r="D117" s="27" t="s">
        <v>451</v>
      </c>
      <c r="E117" s="26" t="s">
        <v>650</v>
      </c>
      <c r="F117" s="27" t="s">
        <v>453</v>
      </c>
      <c r="G117" s="26" t="s">
        <v>617</v>
      </c>
      <c r="H117" s="27" t="s">
        <v>527</v>
      </c>
      <c r="I117" s="27" t="s">
        <v>456</v>
      </c>
      <c r="J117" s="26" t="s">
        <v>651</v>
      </c>
    </row>
    <row r="118" ht="42" customHeight="1" spans="1:10">
      <c r="A118" s="138" t="s">
        <v>322</v>
      </c>
      <c r="B118" s="27" t="s">
        <v>649</v>
      </c>
      <c r="C118" s="27" t="s">
        <v>457</v>
      </c>
      <c r="D118" s="27" t="s">
        <v>458</v>
      </c>
      <c r="E118" s="26" t="s">
        <v>652</v>
      </c>
      <c r="F118" s="27" t="s">
        <v>453</v>
      </c>
      <c r="G118" s="26" t="s">
        <v>454</v>
      </c>
      <c r="H118" s="27" t="s">
        <v>455</v>
      </c>
      <c r="I118" s="27" t="s">
        <v>456</v>
      </c>
      <c r="J118" s="26" t="s">
        <v>652</v>
      </c>
    </row>
    <row r="119" ht="42" customHeight="1" spans="1:10">
      <c r="A119" s="138" t="s">
        <v>322</v>
      </c>
      <c r="B119" s="27" t="s">
        <v>649</v>
      </c>
      <c r="C119" s="27" t="s">
        <v>461</v>
      </c>
      <c r="D119" s="27" t="s">
        <v>462</v>
      </c>
      <c r="E119" s="26" t="s">
        <v>653</v>
      </c>
      <c r="F119" s="27" t="s">
        <v>464</v>
      </c>
      <c r="G119" s="26" t="s">
        <v>465</v>
      </c>
      <c r="H119" s="27" t="s">
        <v>455</v>
      </c>
      <c r="I119" s="27" t="s">
        <v>474</v>
      </c>
      <c r="J119" s="26" t="s">
        <v>653</v>
      </c>
    </row>
    <row r="120" ht="42" customHeight="1" spans="1:10">
      <c r="A120" s="138" t="s">
        <v>358</v>
      </c>
      <c r="B120" s="27" t="s">
        <v>654</v>
      </c>
      <c r="C120" s="27" t="s">
        <v>450</v>
      </c>
      <c r="D120" s="27" t="s">
        <v>470</v>
      </c>
      <c r="E120" s="26" t="s">
        <v>655</v>
      </c>
      <c r="F120" s="27" t="s">
        <v>453</v>
      </c>
      <c r="G120" s="26" t="s">
        <v>656</v>
      </c>
      <c r="H120" s="27" t="s">
        <v>657</v>
      </c>
      <c r="I120" s="27" t="s">
        <v>474</v>
      </c>
      <c r="J120" s="26" t="s">
        <v>658</v>
      </c>
    </row>
    <row r="121" ht="42" customHeight="1" spans="1:10">
      <c r="A121" s="138" t="s">
        <v>358</v>
      </c>
      <c r="B121" s="27" t="s">
        <v>654</v>
      </c>
      <c r="C121" s="27" t="s">
        <v>450</v>
      </c>
      <c r="D121" s="27" t="s">
        <v>470</v>
      </c>
      <c r="E121" s="26" t="s">
        <v>659</v>
      </c>
      <c r="F121" s="27" t="s">
        <v>453</v>
      </c>
      <c r="G121" s="26" t="s">
        <v>660</v>
      </c>
      <c r="H121" s="27" t="s">
        <v>657</v>
      </c>
      <c r="I121" s="27" t="s">
        <v>474</v>
      </c>
      <c r="J121" s="26" t="s">
        <v>661</v>
      </c>
    </row>
    <row r="122" ht="42" customHeight="1" spans="1:10">
      <c r="A122" s="138" t="s">
        <v>358</v>
      </c>
      <c r="B122" s="27" t="s">
        <v>654</v>
      </c>
      <c r="C122" s="27" t="s">
        <v>450</v>
      </c>
      <c r="D122" s="27" t="s">
        <v>470</v>
      </c>
      <c r="E122" s="26" t="s">
        <v>662</v>
      </c>
      <c r="F122" s="27" t="s">
        <v>453</v>
      </c>
      <c r="G122" s="26" t="s">
        <v>663</v>
      </c>
      <c r="H122" s="27" t="s">
        <v>664</v>
      </c>
      <c r="I122" s="27" t="s">
        <v>474</v>
      </c>
      <c r="J122" s="26" t="s">
        <v>665</v>
      </c>
    </row>
    <row r="123" ht="42" customHeight="1" spans="1:10">
      <c r="A123" s="138" t="s">
        <v>358</v>
      </c>
      <c r="B123" s="27" t="s">
        <v>654</v>
      </c>
      <c r="C123" s="27" t="s">
        <v>450</v>
      </c>
      <c r="D123" s="27" t="s">
        <v>470</v>
      </c>
      <c r="E123" s="26" t="s">
        <v>666</v>
      </c>
      <c r="F123" s="27" t="s">
        <v>453</v>
      </c>
      <c r="G123" s="26" t="s">
        <v>667</v>
      </c>
      <c r="H123" s="27" t="s">
        <v>664</v>
      </c>
      <c r="I123" s="27" t="s">
        <v>474</v>
      </c>
      <c r="J123" s="26" t="s">
        <v>668</v>
      </c>
    </row>
    <row r="124" ht="42" customHeight="1" spans="1:10">
      <c r="A124" s="138" t="s">
        <v>358</v>
      </c>
      <c r="B124" s="27" t="s">
        <v>654</v>
      </c>
      <c r="C124" s="27" t="s">
        <v>450</v>
      </c>
      <c r="D124" s="27" t="s">
        <v>470</v>
      </c>
      <c r="E124" s="26" t="s">
        <v>669</v>
      </c>
      <c r="F124" s="27" t="s">
        <v>453</v>
      </c>
      <c r="G124" s="26" t="s">
        <v>670</v>
      </c>
      <c r="H124" s="27" t="s">
        <v>527</v>
      </c>
      <c r="I124" s="27" t="s">
        <v>474</v>
      </c>
      <c r="J124" s="26" t="s">
        <v>671</v>
      </c>
    </row>
    <row r="125" ht="42" customHeight="1" spans="1:10">
      <c r="A125" s="138" t="s">
        <v>358</v>
      </c>
      <c r="B125" s="27" t="s">
        <v>654</v>
      </c>
      <c r="C125" s="27" t="s">
        <v>450</v>
      </c>
      <c r="D125" s="27" t="s">
        <v>476</v>
      </c>
      <c r="E125" s="26" t="s">
        <v>672</v>
      </c>
      <c r="F125" s="27" t="s">
        <v>453</v>
      </c>
      <c r="G125" s="26" t="s">
        <v>454</v>
      </c>
      <c r="H125" s="27" t="s">
        <v>455</v>
      </c>
      <c r="I125" s="27" t="s">
        <v>474</v>
      </c>
      <c r="J125" s="26" t="s">
        <v>673</v>
      </c>
    </row>
    <row r="126" ht="42" customHeight="1" spans="1:10">
      <c r="A126" s="138" t="s">
        <v>358</v>
      </c>
      <c r="B126" s="27" t="s">
        <v>654</v>
      </c>
      <c r="C126" s="27" t="s">
        <v>450</v>
      </c>
      <c r="D126" s="27" t="s">
        <v>476</v>
      </c>
      <c r="E126" s="26" t="s">
        <v>674</v>
      </c>
      <c r="F126" s="27" t="s">
        <v>453</v>
      </c>
      <c r="G126" s="26" t="s">
        <v>675</v>
      </c>
      <c r="H126" s="27" t="s">
        <v>455</v>
      </c>
      <c r="I126" s="27" t="s">
        <v>474</v>
      </c>
      <c r="J126" s="26" t="s">
        <v>676</v>
      </c>
    </row>
    <row r="127" ht="42" customHeight="1" spans="1:10">
      <c r="A127" s="138" t="s">
        <v>358</v>
      </c>
      <c r="B127" s="27" t="s">
        <v>654</v>
      </c>
      <c r="C127" s="27" t="s">
        <v>450</v>
      </c>
      <c r="D127" s="27" t="s">
        <v>451</v>
      </c>
      <c r="E127" s="26" t="s">
        <v>677</v>
      </c>
      <c r="F127" s="27" t="s">
        <v>453</v>
      </c>
      <c r="G127" s="26" t="s">
        <v>678</v>
      </c>
      <c r="H127" s="27" t="s">
        <v>455</v>
      </c>
      <c r="I127" s="27" t="s">
        <v>456</v>
      </c>
      <c r="J127" s="26" t="s">
        <v>679</v>
      </c>
    </row>
    <row r="128" ht="42" customHeight="1" spans="1:10">
      <c r="A128" s="138" t="s">
        <v>358</v>
      </c>
      <c r="B128" s="27" t="s">
        <v>654</v>
      </c>
      <c r="C128" s="27" t="s">
        <v>457</v>
      </c>
      <c r="D128" s="27" t="s">
        <v>525</v>
      </c>
      <c r="E128" s="26" t="s">
        <v>680</v>
      </c>
      <c r="F128" s="27" t="s">
        <v>453</v>
      </c>
      <c r="G128" s="26" t="s">
        <v>681</v>
      </c>
      <c r="H128" s="27" t="s">
        <v>455</v>
      </c>
      <c r="I128" s="27" t="s">
        <v>456</v>
      </c>
      <c r="J128" s="26" t="s">
        <v>682</v>
      </c>
    </row>
    <row r="129" ht="42" customHeight="1" spans="1:10">
      <c r="A129" s="138" t="s">
        <v>358</v>
      </c>
      <c r="B129" s="27" t="s">
        <v>654</v>
      </c>
      <c r="C129" s="27" t="s">
        <v>457</v>
      </c>
      <c r="D129" s="27" t="s">
        <v>525</v>
      </c>
      <c r="E129" s="26" t="s">
        <v>683</v>
      </c>
      <c r="F129" s="27" t="s">
        <v>453</v>
      </c>
      <c r="G129" s="26" t="s">
        <v>684</v>
      </c>
      <c r="H129" s="27" t="s">
        <v>455</v>
      </c>
      <c r="I129" s="27" t="s">
        <v>456</v>
      </c>
      <c r="J129" s="26" t="s">
        <v>602</v>
      </c>
    </row>
    <row r="130" ht="42" customHeight="1" spans="1:10">
      <c r="A130" s="138" t="s">
        <v>358</v>
      </c>
      <c r="B130" s="27" t="s">
        <v>654</v>
      </c>
      <c r="C130" s="27" t="s">
        <v>457</v>
      </c>
      <c r="D130" s="27" t="s">
        <v>458</v>
      </c>
      <c r="E130" s="26" t="s">
        <v>685</v>
      </c>
      <c r="F130" s="27" t="s">
        <v>453</v>
      </c>
      <c r="G130" s="26" t="s">
        <v>686</v>
      </c>
      <c r="H130" s="27" t="s">
        <v>455</v>
      </c>
      <c r="I130" s="27" t="s">
        <v>456</v>
      </c>
      <c r="J130" s="26" t="s">
        <v>687</v>
      </c>
    </row>
    <row r="131" ht="42" customHeight="1" spans="1:10">
      <c r="A131" s="138" t="s">
        <v>358</v>
      </c>
      <c r="B131" s="27" t="s">
        <v>654</v>
      </c>
      <c r="C131" s="27" t="s">
        <v>457</v>
      </c>
      <c r="D131" s="27" t="s">
        <v>631</v>
      </c>
      <c r="E131" s="26" t="s">
        <v>688</v>
      </c>
      <c r="F131" s="27" t="s">
        <v>453</v>
      </c>
      <c r="G131" s="26" t="s">
        <v>689</v>
      </c>
      <c r="H131" s="27" t="s">
        <v>455</v>
      </c>
      <c r="I131" s="27" t="s">
        <v>456</v>
      </c>
      <c r="J131" s="26" t="s">
        <v>690</v>
      </c>
    </row>
    <row r="132" ht="42" customHeight="1" spans="1:10">
      <c r="A132" s="138" t="s">
        <v>358</v>
      </c>
      <c r="B132" s="27" t="s">
        <v>654</v>
      </c>
      <c r="C132" s="27" t="s">
        <v>457</v>
      </c>
      <c r="D132" s="27" t="s">
        <v>495</v>
      </c>
      <c r="E132" s="26" t="s">
        <v>691</v>
      </c>
      <c r="F132" s="27" t="s">
        <v>453</v>
      </c>
      <c r="G132" s="26" t="s">
        <v>692</v>
      </c>
      <c r="H132" s="27" t="s">
        <v>455</v>
      </c>
      <c r="I132" s="27" t="s">
        <v>456</v>
      </c>
      <c r="J132" s="26" t="s">
        <v>693</v>
      </c>
    </row>
    <row r="133" ht="42" customHeight="1" spans="1:10">
      <c r="A133" s="138" t="s">
        <v>358</v>
      </c>
      <c r="B133" s="27" t="s">
        <v>654</v>
      </c>
      <c r="C133" s="27" t="s">
        <v>457</v>
      </c>
      <c r="D133" s="27" t="s">
        <v>495</v>
      </c>
      <c r="E133" s="26" t="s">
        <v>694</v>
      </c>
      <c r="F133" s="27" t="s">
        <v>453</v>
      </c>
      <c r="G133" s="26" t="s">
        <v>695</v>
      </c>
      <c r="H133" s="27" t="s">
        <v>455</v>
      </c>
      <c r="I133" s="27" t="s">
        <v>456</v>
      </c>
      <c r="J133" s="26" t="s">
        <v>696</v>
      </c>
    </row>
    <row r="134" ht="42" customHeight="1" spans="1:10">
      <c r="A134" s="138" t="s">
        <v>358</v>
      </c>
      <c r="B134" s="27" t="s">
        <v>654</v>
      </c>
      <c r="C134" s="27" t="s">
        <v>461</v>
      </c>
      <c r="D134" s="27" t="s">
        <v>462</v>
      </c>
      <c r="E134" s="26" t="s">
        <v>603</v>
      </c>
      <c r="F134" s="27" t="s">
        <v>464</v>
      </c>
      <c r="G134" s="26" t="s">
        <v>481</v>
      </c>
      <c r="H134" s="27" t="s">
        <v>455</v>
      </c>
      <c r="I134" s="27" t="s">
        <v>474</v>
      </c>
      <c r="J134" s="26" t="s">
        <v>605</v>
      </c>
    </row>
    <row r="135" ht="42" customHeight="1" spans="1:10">
      <c r="A135" s="138" t="s">
        <v>432</v>
      </c>
      <c r="B135" s="27" t="s">
        <v>697</v>
      </c>
      <c r="C135" s="27" t="s">
        <v>450</v>
      </c>
      <c r="D135" s="27" t="s">
        <v>470</v>
      </c>
      <c r="E135" s="26" t="s">
        <v>698</v>
      </c>
      <c r="F135" s="27" t="s">
        <v>464</v>
      </c>
      <c r="G135" s="26" t="s">
        <v>481</v>
      </c>
      <c r="H135" s="27" t="s">
        <v>486</v>
      </c>
      <c r="I135" s="27" t="s">
        <v>474</v>
      </c>
      <c r="J135" s="26" t="s">
        <v>699</v>
      </c>
    </row>
    <row r="136" ht="42" customHeight="1" spans="1:10">
      <c r="A136" s="138" t="s">
        <v>432</v>
      </c>
      <c r="B136" s="27" t="s">
        <v>697</v>
      </c>
      <c r="C136" s="27" t="s">
        <v>450</v>
      </c>
      <c r="D136" s="27" t="s">
        <v>470</v>
      </c>
      <c r="E136" s="26" t="s">
        <v>700</v>
      </c>
      <c r="F136" s="27" t="s">
        <v>464</v>
      </c>
      <c r="G136" s="26" t="s">
        <v>89</v>
      </c>
      <c r="H136" s="27" t="s">
        <v>701</v>
      </c>
      <c r="I136" s="27" t="s">
        <v>474</v>
      </c>
      <c r="J136" s="26" t="s">
        <v>702</v>
      </c>
    </row>
    <row r="137" ht="42" customHeight="1" spans="1:10">
      <c r="A137" s="138" t="s">
        <v>432</v>
      </c>
      <c r="B137" s="27" t="s">
        <v>697</v>
      </c>
      <c r="C137" s="27" t="s">
        <v>450</v>
      </c>
      <c r="D137" s="27" t="s">
        <v>470</v>
      </c>
      <c r="E137" s="26" t="s">
        <v>703</v>
      </c>
      <c r="F137" s="27" t="s">
        <v>464</v>
      </c>
      <c r="G137" s="26" t="s">
        <v>85</v>
      </c>
      <c r="H137" s="27" t="s">
        <v>701</v>
      </c>
      <c r="I137" s="27" t="s">
        <v>474</v>
      </c>
      <c r="J137" s="26" t="s">
        <v>704</v>
      </c>
    </row>
    <row r="138" ht="42" customHeight="1" spans="1:10">
      <c r="A138" s="138" t="s">
        <v>432</v>
      </c>
      <c r="B138" s="27" t="s">
        <v>697</v>
      </c>
      <c r="C138" s="27" t="s">
        <v>450</v>
      </c>
      <c r="D138" s="27" t="s">
        <v>470</v>
      </c>
      <c r="E138" s="26" t="s">
        <v>705</v>
      </c>
      <c r="F138" s="27" t="s">
        <v>464</v>
      </c>
      <c r="G138" s="26" t="s">
        <v>84</v>
      </c>
      <c r="H138" s="27" t="s">
        <v>701</v>
      </c>
      <c r="I138" s="27" t="s">
        <v>474</v>
      </c>
      <c r="J138" s="26" t="s">
        <v>706</v>
      </c>
    </row>
    <row r="139" ht="42" customHeight="1" spans="1:10">
      <c r="A139" s="138" t="s">
        <v>432</v>
      </c>
      <c r="B139" s="27" t="s">
        <v>697</v>
      </c>
      <c r="C139" s="27" t="s">
        <v>450</v>
      </c>
      <c r="D139" s="27" t="s">
        <v>476</v>
      </c>
      <c r="E139" s="26" t="s">
        <v>707</v>
      </c>
      <c r="F139" s="27" t="s">
        <v>453</v>
      </c>
      <c r="G139" s="26" t="s">
        <v>454</v>
      </c>
      <c r="H139" s="27" t="s">
        <v>455</v>
      </c>
      <c r="I139" s="27" t="s">
        <v>474</v>
      </c>
      <c r="J139" s="26" t="s">
        <v>708</v>
      </c>
    </row>
    <row r="140" ht="42" customHeight="1" spans="1:10">
      <c r="A140" s="138" t="s">
        <v>432</v>
      </c>
      <c r="B140" s="27" t="s">
        <v>697</v>
      </c>
      <c r="C140" s="27" t="s">
        <v>450</v>
      </c>
      <c r="D140" s="27" t="s">
        <v>451</v>
      </c>
      <c r="E140" s="26" t="s">
        <v>524</v>
      </c>
      <c r="F140" s="27" t="s">
        <v>453</v>
      </c>
      <c r="G140" s="26" t="s">
        <v>454</v>
      </c>
      <c r="H140" s="27" t="s">
        <v>455</v>
      </c>
      <c r="I140" s="27" t="s">
        <v>474</v>
      </c>
      <c r="J140" s="26" t="s">
        <v>548</v>
      </c>
    </row>
    <row r="141" ht="42" customHeight="1" spans="1:10">
      <c r="A141" s="138" t="s">
        <v>432</v>
      </c>
      <c r="B141" s="27" t="s">
        <v>697</v>
      </c>
      <c r="C141" s="27" t="s">
        <v>457</v>
      </c>
      <c r="D141" s="27" t="s">
        <v>458</v>
      </c>
      <c r="E141" s="26" t="s">
        <v>709</v>
      </c>
      <c r="F141" s="27" t="s">
        <v>464</v>
      </c>
      <c r="G141" s="26" t="s">
        <v>591</v>
      </c>
      <c r="H141" s="27" t="s">
        <v>455</v>
      </c>
      <c r="I141" s="27" t="s">
        <v>456</v>
      </c>
      <c r="J141" s="26" t="s">
        <v>710</v>
      </c>
    </row>
    <row r="142" ht="42" customHeight="1" spans="1:10">
      <c r="A142" s="138" t="s">
        <v>432</v>
      </c>
      <c r="B142" s="27" t="s">
        <v>697</v>
      </c>
      <c r="C142" s="27" t="s">
        <v>457</v>
      </c>
      <c r="D142" s="27" t="s">
        <v>495</v>
      </c>
      <c r="E142" s="26" t="s">
        <v>711</v>
      </c>
      <c r="F142" s="27" t="s">
        <v>453</v>
      </c>
      <c r="G142" s="26" t="s">
        <v>454</v>
      </c>
      <c r="H142" s="27" t="s">
        <v>455</v>
      </c>
      <c r="I142" s="27" t="s">
        <v>456</v>
      </c>
      <c r="J142" s="26" t="s">
        <v>712</v>
      </c>
    </row>
    <row r="143" ht="42" customHeight="1" spans="1:10">
      <c r="A143" s="138" t="s">
        <v>432</v>
      </c>
      <c r="B143" s="27" t="s">
        <v>697</v>
      </c>
      <c r="C143" s="27" t="s">
        <v>461</v>
      </c>
      <c r="D143" s="27" t="s">
        <v>462</v>
      </c>
      <c r="E143" s="26" t="s">
        <v>633</v>
      </c>
      <c r="F143" s="27" t="s">
        <v>464</v>
      </c>
      <c r="G143" s="26" t="s">
        <v>591</v>
      </c>
      <c r="H143" s="27" t="s">
        <v>455</v>
      </c>
      <c r="I143" s="27" t="s">
        <v>456</v>
      </c>
      <c r="J143" s="26" t="s">
        <v>713</v>
      </c>
    </row>
    <row r="144" ht="42" customHeight="1" spans="1:10">
      <c r="A144" s="138" t="s">
        <v>432</v>
      </c>
      <c r="B144" s="27" t="s">
        <v>697</v>
      </c>
      <c r="C144" s="27" t="s">
        <v>461</v>
      </c>
      <c r="D144" s="27" t="s">
        <v>462</v>
      </c>
      <c r="E144" s="26" t="s">
        <v>555</v>
      </c>
      <c r="F144" s="27" t="s">
        <v>453</v>
      </c>
      <c r="G144" s="26" t="s">
        <v>591</v>
      </c>
      <c r="H144" s="27" t="s">
        <v>455</v>
      </c>
      <c r="I144" s="27" t="s">
        <v>456</v>
      </c>
      <c r="J144" s="26" t="s">
        <v>714</v>
      </c>
    </row>
    <row r="145" ht="42" customHeight="1" spans="1:10">
      <c r="A145" s="138" t="s">
        <v>432</v>
      </c>
      <c r="B145" s="27" t="s">
        <v>697</v>
      </c>
      <c r="C145" s="27" t="s">
        <v>461</v>
      </c>
      <c r="D145" s="27" t="s">
        <v>462</v>
      </c>
      <c r="E145" s="26" t="s">
        <v>530</v>
      </c>
      <c r="F145" s="27" t="s">
        <v>453</v>
      </c>
      <c r="G145" s="26" t="s">
        <v>591</v>
      </c>
      <c r="H145" s="27" t="s">
        <v>455</v>
      </c>
      <c r="I145" s="27" t="s">
        <v>456</v>
      </c>
      <c r="J145" s="26" t="s">
        <v>715</v>
      </c>
    </row>
    <row r="146" ht="42" customHeight="1" spans="1:10">
      <c r="A146" s="138" t="s">
        <v>436</v>
      </c>
      <c r="B146" s="27" t="s">
        <v>716</v>
      </c>
      <c r="C146" s="27" t="s">
        <v>450</v>
      </c>
      <c r="D146" s="27" t="s">
        <v>476</v>
      </c>
      <c r="E146" s="26" t="s">
        <v>717</v>
      </c>
      <c r="F146" s="27" t="s">
        <v>453</v>
      </c>
      <c r="G146" s="26" t="s">
        <v>454</v>
      </c>
      <c r="H146" s="27" t="s">
        <v>455</v>
      </c>
      <c r="I146" s="27" t="s">
        <v>456</v>
      </c>
      <c r="J146" s="26" t="s">
        <v>718</v>
      </c>
    </row>
    <row r="147" ht="42" customHeight="1" spans="1:10">
      <c r="A147" s="138" t="s">
        <v>436</v>
      </c>
      <c r="B147" s="27" t="s">
        <v>716</v>
      </c>
      <c r="C147" s="27" t="s">
        <v>450</v>
      </c>
      <c r="D147" s="27" t="s">
        <v>451</v>
      </c>
      <c r="E147" s="26" t="s">
        <v>719</v>
      </c>
      <c r="F147" s="27" t="s">
        <v>453</v>
      </c>
      <c r="G147" s="26" t="s">
        <v>454</v>
      </c>
      <c r="H147" s="27" t="s">
        <v>455</v>
      </c>
      <c r="I147" s="27" t="s">
        <v>456</v>
      </c>
      <c r="J147" s="26" t="s">
        <v>720</v>
      </c>
    </row>
    <row r="148" ht="42" customHeight="1" spans="1:10">
      <c r="A148" s="138" t="s">
        <v>436</v>
      </c>
      <c r="B148" s="27" t="s">
        <v>716</v>
      </c>
      <c r="C148" s="27" t="s">
        <v>457</v>
      </c>
      <c r="D148" s="27" t="s">
        <v>458</v>
      </c>
      <c r="E148" s="26" t="s">
        <v>721</v>
      </c>
      <c r="F148" s="27" t="s">
        <v>464</v>
      </c>
      <c r="G148" s="26" t="s">
        <v>591</v>
      </c>
      <c r="H148" s="27" t="s">
        <v>455</v>
      </c>
      <c r="I148" s="27" t="s">
        <v>474</v>
      </c>
      <c r="J148" s="26" t="s">
        <v>722</v>
      </c>
    </row>
    <row r="149" ht="42" customHeight="1" spans="1:10">
      <c r="A149" s="138" t="s">
        <v>436</v>
      </c>
      <c r="B149" s="27" t="s">
        <v>716</v>
      </c>
      <c r="C149" s="27" t="s">
        <v>457</v>
      </c>
      <c r="D149" s="27" t="s">
        <v>495</v>
      </c>
      <c r="E149" s="26" t="s">
        <v>723</v>
      </c>
      <c r="F149" s="27" t="s">
        <v>464</v>
      </c>
      <c r="G149" s="26" t="s">
        <v>591</v>
      </c>
      <c r="H149" s="27" t="s">
        <v>455</v>
      </c>
      <c r="I149" s="27" t="s">
        <v>474</v>
      </c>
      <c r="J149" s="26" t="s">
        <v>724</v>
      </c>
    </row>
    <row r="150" ht="42" customHeight="1" spans="1:10">
      <c r="A150" s="138" t="s">
        <v>436</v>
      </c>
      <c r="B150" s="27" t="s">
        <v>716</v>
      </c>
      <c r="C150" s="27" t="s">
        <v>461</v>
      </c>
      <c r="D150" s="27" t="s">
        <v>462</v>
      </c>
      <c r="E150" s="26" t="s">
        <v>462</v>
      </c>
      <c r="F150" s="27" t="s">
        <v>453</v>
      </c>
      <c r="G150" s="26" t="s">
        <v>591</v>
      </c>
      <c r="H150" s="27" t="s">
        <v>455</v>
      </c>
      <c r="I150" s="27" t="s">
        <v>456</v>
      </c>
      <c r="J150" s="26" t="s">
        <v>725</v>
      </c>
    </row>
    <row r="151" ht="42" customHeight="1" spans="1:10">
      <c r="A151" s="138" t="s">
        <v>436</v>
      </c>
      <c r="B151" s="27" t="s">
        <v>716</v>
      </c>
      <c r="C151" s="27" t="s">
        <v>461</v>
      </c>
      <c r="D151" s="27" t="s">
        <v>462</v>
      </c>
      <c r="E151" s="26" t="s">
        <v>530</v>
      </c>
      <c r="F151" s="27" t="s">
        <v>453</v>
      </c>
      <c r="G151" s="26" t="s">
        <v>591</v>
      </c>
      <c r="H151" s="27" t="s">
        <v>455</v>
      </c>
      <c r="I151" s="27" t="s">
        <v>456</v>
      </c>
      <c r="J151" s="26" t="s">
        <v>726</v>
      </c>
    </row>
    <row r="152" ht="42" customHeight="1" spans="1:10">
      <c r="A152" s="138" t="s">
        <v>436</v>
      </c>
      <c r="B152" s="27" t="s">
        <v>716</v>
      </c>
      <c r="C152" s="27" t="s">
        <v>461</v>
      </c>
      <c r="D152" s="27" t="s">
        <v>462</v>
      </c>
      <c r="E152" s="26" t="s">
        <v>468</v>
      </c>
      <c r="F152" s="27" t="s">
        <v>453</v>
      </c>
      <c r="G152" s="26" t="s">
        <v>591</v>
      </c>
      <c r="H152" s="27" t="s">
        <v>455</v>
      </c>
      <c r="I152" s="27" t="s">
        <v>456</v>
      </c>
      <c r="J152" s="26" t="s">
        <v>727</v>
      </c>
    </row>
    <row r="153" ht="42" customHeight="1" spans="1:10">
      <c r="A153" s="138" t="s">
        <v>425</v>
      </c>
      <c r="B153" s="27" t="s">
        <v>728</v>
      </c>
      <c r="C153" s="27" t="s">
        <v>450</v>
      </c>
      <c r="D153" s="27" t="s">
        <v>451</v>
      </c>
      <c r="E153" s="26" t="s">
        <v>729</v>
      </c>
      <c r="F153" s="27" t="s">
        <v>534</v>
      </c>
      <c r="G153" s="26" t="s">
        <v>730</v>
      </c>
      <c r="H153" s="27" t="s">
        <v>527</v>
      </c>
      <c r="I153" s="27" t="s">
        <v>474</v>
      </c>
      <c r="J153" s="26" t="s">
        <v>729</v>
      </c>
    </row>
    <row r="154" ht="42" customHeight="1" spans="1:10">
      <c r="A154" s="138" t="s">
        <v>425</v>
      </c>
      <c r="B154" s="27" t="s">
        <v>728</v>
      </c>
      <c r="C154" s="27" t="s">
        <v>457</v>
      </c>
      <c r="D154" s="27" t="s">
        <v>458</v>
      </c>
      <c r="E154" s="26" t="s">
        <v>731</v>
      </c>
      <c r="F154" s="27" t="s">
        <v>453</v>
      </c>
      <c r="G154" s="26" t="s">
        <v>454</v>
      </c>
      <c r="H154" s="27" t="s">
        <v>455</v>
      </c>
      <c r="I154" s="27" t="s">
        <v>474</v>
      </c>
      <c r="J154" s="26" t="s">
        <v>731</v>
      </c>
    </row>
    <row r="155" ht="42" customHeight="1" spans="1:10">
      <c r="A155" s="138" t="s">
        <v>425</v>
      </c>
      <c r="B155" s="27" t="s">
        <v>728</v>
      </c>
      <c r="C155" s="27" t="s">
        <v>461</v>
      </c>
      <c r="D155" s="27" t="s">
        <v>462</v>
      </c>
      <c r="E155" s="26" t="s">
        <v>653</v>
      </c>
      <c r="F155" s="27" t="s">
        <v>464</v>
      </c>
      <c r="G155" s="26" t="s">
        <v>481</v>
      </c>
      <c r="H155" s="27" t="s">
        <v>455</v>
      </c>
      <c r="I155" s="27" t="s">
        <v>474</v>
      </c>
      <c r="J155" s="26" t="s">
        <v>653</v>
      </c>
    </row>
    <row r="156" ht="42" customHeight="1" spans="1:10">
      <c r="A156" s="138" t="s">
        <v>356</v>
      </c>
      <c r="B156" s="27" t="s">
        <v>732</v>
      </c>
      <c r="C156" s="27" t="s">
        <v>450</v>
      </c>
      <c r="D156" s="27" t="s">
        <v>470</v>
      </c>
      <c r="E156" s="26" t="s">
        <v>733</v>
      </c>
      <c r="F156" s="27" t="s">
        <v>453</v>
      </c>
      <c r="G156" s="26" t="s">
        <v>734</v>
      </c>
      <c r="H156" s="27" t="s">
        <v>657</v>
      </c>
      <c r="I156" s="27" t="s">
        <v>474</v>
      </c>
      <c r="J156" s="26" t="s">
        <v>733</v>
      </c>
    </row>
    <row r="157" ht="42" customHeight="1" spans="1:10">
      <c r="A157" s="138" t="s">
        <v>356</v>
      </c>
      <c r="B157" s="27" t="s">
        <v>732</v>
      </c>
      <c r="C157" s="27" t="s">
        <v>450</v>
      </c>
      <c r="D157" s="27" t="s">
        <v>470</v>
      </c>
      <c r="E157" s="26" t="s">
        <v>735</v>
      </c>
      <c r="F157" s="27" t="s">
        <v>453</v>
      </c>
      <c r="G157" s="26" t="s">
        <v>736</v>
      </c>
      <c r="H157" s="27" t="s">
        <v>522</v>
      </c>
      <c r="I157" s="27" t="s">
        <v>474</v>
      </c>
      <c r="J157" s="26" t="s">
        <v>735</v>
      </c>
    </row>
    <row r="158" ht="42" customHeight="1" spans="1:10">
      <c r="A158" s="138" t="s">
        <v>356</v>
      </c>
      <c r="B158" s="27" t="s">
        <v>732</v>
      </c>
      <c r="C158" s="27" t="s">
        <v>450</v>
      </c>
      <c r="D158" s="27" t="s">
        <v>470</v>
      </c>
      <c r="E158" s="26" t="s">
        <v>737</v>
      </c>
      <c r="F158" s="27" t="s">
        <v>453</v>
      </c>
      <c r="G158" s="26" t="s">
        <v>738</v>
      </c>
      <c r="H158" s="27" t="s">
        <v>657</v>
      </c>
      <c r="I158" s="27" t="s">
        <v>474</v>
      </c>
      <c r="J158" s="26" t="s">
        <v>737</v>
      </c>
    </row>
    <row r="159" ht="42" customHeight="1" spans="1:10">
      <c r="A159" s="138" t="s">
        <v>356</v>
      </c>
      <c r="B159" s="27" t="s">
        <v>732</v>
      </c>
      <c r="C159" s="27" t="s">
        <v>450</v>
      </c>
      <c r="D159" s="27" t="s">
        <v>470</v>
      </c>
      <c r="E159" s="26" t="s">
        <v>739</v>
      </c>
      <c r="F159" s="27" t="s">
        <v>453</v>
      </c>
      <c r="G159" s="26" t="s">
        <v>625</v>
      </c>
      <c r="H159" s="27" t="s">
        <v>626</v>
      </c>
      <c r="I159" s="27" t="s">
        <v>474</v>
      </c>
      <c r="J159" s="26" t="s">
        <v>739</v>
      </c>
    </row>
    <row r="160" ht="42" customHeight="1" spans="1:10">
      <c r="A160" s="138" t="s">
        <v>356</v>
      </c>
      <c r="B160" s="27" t="s">
        <v>732</v>
      </c>
      <c r="C160" s="27" t="s">
        <v>457</v>
      </c>
      <c r="D160" s="27" t="s">
        <v>458</v>
      </c>
      <c r="E160" s="26" t="s">
        <v>740</v>
      </c>
      <c r="F160" s="27" t="s">
        <v>453</v>
      </c>
      <c r="G160" s="26" t="s">
        <v>454</v>
      </c>
      <c r="H160" s="27" t="s">
        <v>455</v>
      </c>
      <c r="I160" s="27" t="s">
        <v>474</v>
      </c>
      <c r="J160" s="26" t="s">
        <v>741</v>
      </c>
    </row>
    <row r="161" ht="42" customHeight="1" spans="1:10">
      <c r="A161" s="138" t="s">
        <v>356</v>
      </c>
      <c r="B161" s="27" t="s">
        <v>732</v>
      </c>
      <c r="C161" s="27" t="s">
        <v>457</v>
      </c>
      <c r="D161" s="27" t="s">
        <v>631</v>
      </c>
      <c r="E161" s="26" t="s">
        <v>742</v>
      </c>
      <c r="F161" s="27" t="s">
        <v>453</v>
      </c>
      <c r="G161" s="26" t="s">
        <v>743</v>
      </c>
      <c r="H161" s="27" t="s">
        <v>455</v>
      </c>
      <c r="I161" s="27" t="s">
        <v>456</v>
      </c>
      <c r="J161" s="26" t="s">
        <v>742</v>
      </c>
    </row>
    <row r="162" ht="42" customHeight="1" spans="1:10">
      <c r="A162" s="138" t="s">
        <v>356</v>
      </c>
      <c r="B162" s="27" t="s">
        <v>732</v>
      </c>
      <c r="C162" s="27" t="s">
        <v>461</v>
      </c>
      <c r="D162" s="27" t="s">
        <v>462</v>
      </c>
      <c r="E162" s="26" t="s">
        <v>744</v>
      </c>
      <c r="F162" s="27" t="s">
        <v>464</v>
      </c>
      <c r="G162" s="26" t="s">
        <v>481</v>
      </c>
      <c r="H162" s="27" t="s">
        <v>455</v>
      </c>
      <c r="I162" s="27" t="s">
        <v>474</v>
      </c>
      <c r="J162" s="26" t="s">
        <v>745</v>
      </c>
    </row>
    <row r="163" ht="42" customHeight="1" spans="1:10">
      <c r="A163" s="138" t="s">
        <v>430</v>
      </c>
      <c r="B163" s="27" t="s">
        <v>746</v>
      </c>
      <c r="C163" s="27" t="s">
        <v>450</v>
      </c>
      <c r="D163" s="27" t="s">
        <v>470</v>
      </c>
      <c r="E163" s="26" t="s">
        <v>747</v>
      </c>
      <c r="F163" s="27" t="s">
        <v>453</v>
      </c>
      <c r="G163" s="26" t="s">
        <v>454</v>
      </c>
      <c r="H163" s="27" t="s">
        <v>455</v>
      </c>
      <c r="I163" s="27" t="s">
        <v>474</v>
      </c>
      <c r="J163" s="26" t="s">
        <v>748</v>
      </c>
    </row>
    <row r="164" ht="42" customHeight="1" spans="1:10">
      <c r="A164" s="138" t="s">
        <v>430</v>
      </c>
      <c r="B164" s="27" t="s">
        <v>746</v>
      </c>
      <c r="C164" s="27" t="s">
        <v>450</v>
      </c>
      <c r="D164" s="27" t="s">
        <v>476</v>
      </c>
      <c r="E164" s="26" t="s">
        <v>749</v>
      </c>
      <c r="F164" s="27" t="s">
        <v>464</v>
      </c>
      <c r="G164" s="26" t="s">
        <v>591</v>
      </c>
      <c r="H164" s="27" t="s">
        <v>455</v>
      </c>
      <c r="I164" s="27" t="s">
        <v>474</v>
      </c>
      <c r="J164" s="26" t="s">
        <v>750</v>
      </c>
    </row>
    <row r="165" ht="42" customHeight="1" spans="1:10">
      <c r="A165" s="138" t="s">
        <v>430</v>
      </c>
      <c r="B165" s="27" t="s">
        <v>746</v>
      </c>
      <c r="C165" s="27" t="s">
        <v>450</v>
      </c>
      <c r="D165" s="27" t="s">
        <v>451</v>
      </c>
      <c r="E165" s="26" t="s">
        <v>524</v>
      </c>
      <c r="F165" s="27" t="s">
        <v>453</v>
      </c>
      <c r="G165" s="26" t="s">
        <v>454</v>
      </c>
      <c r="H165" s="27" t="s">
        <v>455</v>
      </c>
      <c r="I165" s="27" t="s">
        <v>474</v>
      </c>
      <c r="J165" s="26" t="s">
        <v>548</v>
      </c>
    </row>
    <row r="166" ht="42" customHeight="1" spans="1:10">
      <c r="A166" s="138" t="s">
        <v>430</v>
      </c>
      <c r="B166" s="27" t="s">
        <v>746</v>
      </c>
      <c r="C166" s="27" t="s">
        <v>457</v>
      </c>
      <c r="D166" s="27" t="s">
        <v>458</v>
      </c>
      <c r="E166" s="26" t="s">
        <v>751</v>
      </c>
      <c r="F166" s="27" t="s">
        <v>464</v>
      </c>
      <c r="G166" s="26" t="s">
        <v>591</v>
      </c>
      <c r="H166" s="27" t="s">
        <v>455</v>
      </c>
      <c r="I166" s="27" t="s">
        <v>456</v>
      </c>
      <c r="J166" s="26" t="s">
        <v>752</v>
      </c>
    </row>
    <row r="167" ht="42" customHeight="1" spans="1:10">
      <c r="A167" s="138" t="s">
        <v>430</v>
      </c>
      <c r="B167" s="27" t="s">
        <v>746</v>
      </c>
      <c r="C167" s="27" t="s">
        <v>457</v>
      </c>
      <c r="D167" s="27" t="s">
        <v>495</v>
      </c>
      <c r="E167" s="26" t="s">
        <v>753</v>
      </c>
      <c r="F167" s="27" t="s">
        <v>453</v>
      </c>
      <c r="G167" s="26" t="s">
        <v>454</v>
      </c>
      <c r="H167" s="27" t="s">
        <v>455</v>
      </c>
      <c r="I167" s="27" t="s">
        <v>456</v>
      </c>
      <c r="J167" s="26" t="s">
        <v>754</v>
      </c>
    </row>
    <row r="168" ht="42" customHeight="1" spans="1:10">
      <c r="A168" s="138" t="s">
        <v>430</v>
      </c>
      <c r="B168" s="27" t="s">
        <v>746</v>
      </c>
      <c r="C168" s="27" t="s">
        <v>461</v>
      </c>
      <c r="D168" s="27" t="s">
        <v>462</v>
      </c>
      <c r="E168" s="26" t="s">
        <v>462</v>
      </c>
      <c r="F168" s="27" t="s">
        <v>464</v>
      </c>
      <c r="G168" s="26" t="s">
        <v>591</v>
      </c>
      <c r="H168" s="27" t="s">
        <v>455</v>
      </c>
      <c r="I168" s="27" t="s">
        <v>456</v>
      </c>
      <c r="J168" s="26" t="s">
        <v>755</v>
      </c>
    </row>
    <row r="169" ht="42" customHeight="1" spans="1:10">
      <c r="A169" s="138" t="s">
        <v>430</v>
      </c>
      <c r="B169" s="27" t="s">
        <v>746</v>
      </c>
      <c r="C169" s="27" t="s">
        <v>461</v>
      </c>
      <c r="D169" s="27" t="s">
        <v>462</v>
      </c>
      <c r="E169" s="26" t="s">
        <v>756</v>
      </c>
      <c r="F169" s="27" t="s">
        <v>453</v>
      </c>
      <c r="G169" s="26" t="s">
        <v>591</v>
      </c>
      <c r="H169" s="27" t="s">
        <v>455</v>
      </c>
      <c r="I169" s="27" t="s">
        <v>456</v>
      </c>
      <c r="J169" s="26" t="s">
        <v>757</v>
      </c>
    </row>
    <row r="170" ht="42" customHeight="1" spans="1:10">
      <c r="A170" s="138" t="s">
        <v>344</v>
      </c>
      <c r="B170" s="27" t="s">
        <v>758</v>
      </c>
      <c r="C170" s="27" t="s">
        <v>450</v>
      </c>
      <c r="D170" s="27" t="s">
        <v>451</v>
      </c>
      <c r="E170" s="26" t="s">
        <v>759</v>
      </c>
      <c r="F170" s="27" t="s">
        <v>534</v>
      </c>
      <c r="G170" s="26" t="s">
        <v>760</v>
      </c>
      <c r="H170" s="27" t="s">
        <v>761</v>
      </c>
      <c r="I170" s="27" t="s">
        <v>456</v>
      </c>
      <c r="J170" s="26" t="s">
        <v>759</v>
      </c>
    </row>
    <row r="171" ht="42" customHeight="1" spans="1:10">
      <c r="A171" s="138" t="s">
        <v>344</v>
      </c>
      <c r="B171" s="27" t="s">
        <v>758</v>
      </c>
      <c r="C171" s="27" t="s">
        <v>457</v>
      </c>
      <c r="D171" s="27" t="s">
        <v>525</v>
      </c>
      <c r="E171" s="26" t="s">
        <v>762</v>
      </c>
      <c r="F171" s="27" t="s">
        <v>453</v>
      </c>
      <c r="G171" s="26" t="s">
        <v>454</v>
      </c>
      <c r="H171" s="27" t="s">
        <v>455</v>
      </c>
      <c r="I171" s="27" t="s">
        <v>474</v>
      </c>
      <c r="J171" s="26" t="s">
        <v>762</v>
      </c>
    </row>
    <row r="172" ht="42" customHeight="1" spans="1:10">
      <c r="A172" s="138" t="s">
        <v>344</v>
      </c>
      <c r="B172" s="27" t="s">
        <v>758</v>
      </c>
      <c r="C172" s="27" t="s">
        <v>461</v>
      </c>
      <c r="D172" s="27" t="s">
        <v>462</v>
      </c>
      <c r="E172" s="26" t="s">
        <v>518</v>
      </c>
      <c r="F172" s="27" t="s">
        <v>464</v>
      </c>
      <c r="G172" s="26" t="s">
        <v>575</v>
      </c>
      <c r="H172" s="27" t="s">
        <v>455</v>
      </c>
      <c r="I172" s="27" t="s">
        <v>456</v>
      </c>
      <c r="J172" s="26" t="s">
        <v>518</v>
      </c>
    </row>
    <row r="173" ht="42" customHeight="1" spans="1:10">
      <c r="A173" s="138" t="s">
        <v>418</v>
      </c>
      <c r="B173" s="27" t="s">
        <v>418</v>
      </c>
      <c r="C173" s="27" t="s">
        <v>450</v>
      </c>
      <c r="D173" s="27" t="s">
        <v>451</v>
      </c>
      <c r="E173" s="26" t="s">
        <v>452</v>
      </c>
      <c r="F173" s="27" t="s">
        <v>453</v>
      </c>
      <c r="G173" s="26" t="s">
        <v>454</v>
      </c>
      <c r="H173" s="27" t="s">
        <v>455</v>
      </c>
      <c r="I173" s="27" t="s">
        <v>456</v>
      </c>
      <c r="J173" s="26" t="s">
        <v>452</v>
      </c>
    </row>
    <row r="174" ht="42" customHeight="1" spans="1:10">
      <c r="A174" s="138" t="s">
        <v>418</v>
      </c>
      <c r="B174" s="27" t="s">
        <v>418</v>
      </c>
      <c r="C174" s="27" t="s">
        <v>457</v>
      </c>
      <c r="D174" s="27" t="s">
        <v>458</v>
      </c>
      <c r="E174" s="26" t="s">
        <v>467</v>
      </c>
      <c r="F174" s="27" t="s">
        <v>453</v>
      </c>
      <c r="G174" s="26" t="s">
        <v>454</v>
      </c>
      <c r="H174" s="27" t="s">
        <v>455</v>
      </c>
      <c r="I174" s="27" t="s">
        <v>456</v>
      </c>
      <c r="J174" s="26" t="s">
        <v>467</v>
      </c>
    </row>
    <row r="175" ht="42" customHeight="1" spans="1:10">
      <c r="A175" s="138" t="s">
        <v>418</v>
      </c>
      <c r="B175" s="27" t="s">
        <v>418</v>
      </c>
      <c r="C175" s="27" t="s">
        <v>461</v>
      </c>
      <c r="D175" s="27" t="s">
        <v>462</v>
      </c>
      <c r="E175" s="26" t="s">
        <v>468</v>
      </c>
      <c r="F175" s="27" t="s">
        <v>464</v>
      </c>
      <c r="G175" s="26" t="s">
        <v>465</v>
      </c>
      <c r="H175" s="27" t="s">
        <v>455</v>
      </c>
      <c r="I175" s="27" t="s">
        <v>456</v>
      </c>
      <c r="J175" s="26" t="s">
        <v>468</v>
      </c>
    </row>
    <row r="176" ht="42" customHeight="1" spans="1:10">
      <c r="A176" s="138" t="s">
        <v>352</v>
      </c>
      <c r="B176" s="27" t="s">
        <v>352</v>
      </c>
      <c r="C176" s="27" t="s">
        <v>450</v>
      </c>
      <c r="D176" s="27" t="s">
        <v>476</v>
      </c>
      <c r="E176" s="26" t="s">
        <v>599</v>
      </c>
      <c r="F176" s="27" t="s">
        <v>453</v>
      </c>
      <c r="G176" s="26" t="s">
        <v>454</v>
      </c>
      <c r="H176" s="27" t="s">
        <v>455</v>
      </c>
      <c r="I176" s="27" t="s">
        <v>456</v>
      </c>
      <c r="J176" s="26" t="s">
        <v>600</v>
      </c>
    </row>
    <row r="177" ht="42" customHeight="1" spans="1:10">
      <c r="A177" s="138" t="s">
        <v>352</v>
      </c>
      <c r="B177" s="27" t="s">
        <v>352</v>
      </c>
      <c r="C177" s="27" t="s">
        <v>457</v>
      </c>
      <c r="D177" s="27" t="s">
        <v>458</v>
      </c>
      <c r="E177" s="26" t="s">
        <v>601</v>
      </c>
      <c r="F177" s="27" t="s">
        <v>453</v>
      </c>
      <c r="G177" s="26" t="s">
        <v>454</v>
      </c>
      <c r="H177" s="27" t="s">
        <v>455</v>
      </c>
      <c r="I177" s="27" t="s">
        <v>474</v>
      </c>
      <c r="J177" s="26" t="s">
        <v>602</v>
      </c>
    </row>
    <row r="178" ht="42" customHeight="1" spans="1:10">
      <c r="A178" s="138" t="s">
        <v>352</v>
      </c>
      <c r="B178" s="27" t="s">
        <v>352</v>
      </c>
      <c r="C178" s="27" t="s">
        <v>461</v>
      </c>
      <c r="D178" s="27" t="s">
        <v>462</v>
      </c>
      <c r="E178" s="26" t="s">
        <v>603</v>
      </c>
      <c r="F178" s="27" t="s">
        <v>464</v>
      </c>
      <c r="G178" s="26" t="s">
        <v>604</v>
      </c>
      <c r="H178" s="27" t="s">
        <v>455</v>
      </c>
      <c r="I178" s="27" t="s">
        <v>474</v>
      </c>
      <c r="J178" s="26" t="s">
        <v>605</v>
      </c>
    </row>
    <row r="179" ht="42" customHeight="1" spans="1:10">
      <c r="A179" s="138" t="s">
        <v>350</v>
      </c>
      <c r="B179" s="27" t="s">
        <v>350</v>
      </c>
      <c r="C179" s="27" t="s">
        <v>450</v>
      </c>
      <c r="D179" s="27" t="s">
        <v>476</v>
      </c>
      <c r="E179" s="26" t="s">
        <v>599</v>
      </c>
      <c r="F179" s="27" t="s">
        <v>453</v>
      </c>
      <c r="G179" s="26" t="s">
        <v>454</v>
      </c>
      <c r="H179" s="27" t="s">
        <v>455</v>
      </c>
      <c r="I179" s="27" t="s">
        <v>474</v>
      </c>
      <c r="J179" s="26" t="s">
        <v>600</v>
      </c>
    </row>
    <row r="180" ht="42" customHeight="1" spans="1:10">
      <c r="A180" s="138" t="s">
        <v>350</v>
      </c>
      <c r="B180" s="27" t="s">
        <v>350</v>
      </c>
      <c r="C180" s="27" t="s">
        <v>457</v>
      </c>
      <c r="D180" s="27" t="s">
        <v>458</v>
      </c>
      <c r="E180" s="26" t="s">
        <v>601</v>
      </c>
      <c r="F180" s="27" t="s">
        <v>453</v>
      </c>
      <c r="G180" s="26" t="s">
        <v>454</v>
      </c>
      <c r="H180" s="27" t="s">
        <v>455</v>
      </c>
      <c r="I180" s="27" t="s">
        <v>474</v>
      </c>
      <c r="J180" s="26" t="s">
        <v>602</v>
      </c>
    </row>
    <row r="181" ht="42" customHeight="1" spans="1:10">
      <c r="A181" s="138" t="s">
        <v>350</v>
      </c>
      <c r="B181" s="27" t="s">
        <v>350</v>
      </c>
      <c r="C181" s="27" t="s">
        <v>461</v>
      </c>
      <c r="D181" s="27" t="s">
        <v>462</v>
      </c>
      <c r="E181" s="26" t="s">
        <v>603</v>
      </c>
      <c r="F181" s="27" t="s">
        <v>464</v>
      </c>
      <c r="G181" s="26" t="s">
        <v>604</v>
      </c>
      <c r="H181" s="27" t="s">
        <v>455</v>
      </c>
      <c r="I181" s="27" t="s">
        <v>474</v>
      </c>
      <c r="J181" s="26" t="s">
        <v>605</v>
      </c>
    </row>
    <row r="182" ht="42" customHeight="1" spans="1:10">
      <c r="A182" s="138" t="s">
        <v>394</v>
      </c>
      <c r="B182" s="27" t="s">
        <v>763</v>
      </c>
      <c r="C182" s="27" t="s">
        <v>450</v>
      </c>
      <c r="D182" s="27" t="s">
        <v>470</v>
      </c>
      <c r="E182" s="26" t="s">
        <v>764</v>
      </c>
      <c r="F182" s="27" t="s">
        <v>464</v>
      </c>
      <c r="G182" s="26" t="s">
        <v>481</v>
      </c>
      <c r="H182" s="27" t="s">
        <v>455</v>
      </c>
      <c r="I182" s="27" t="s">
        <v>474</v>
      </c>
      <c r="J182" s="26" t="s">
        <v>764</v>
      </c>
    </row>
    <row r="183" ht="42" customHeight="1" spans="1:10">
      <c r="A183" s="138" t="s">
        <v>394</v>
      </c>
      <c r="B183" s="27" t="s">
        <v>763</v>
      </c>
      <c r="C183" s="27" t="s">
        <v>450</v>
      </c>
      <c r="D183" s="27" t="s">
        <v>476</v>
      </c>
      <c r="E183" s="26" t="s">
        <v>510</v>
      </c>
      <c r="F183" s="27" t="s">
        <v>453</v>
      </c>
      <c r="G183" s="26" t="s">
        <v>454</v>
      </c>
      <c r="H183" s="27" t="s">
        <v>455</v>
      </c>
      <c r="I183" s="27" t="s">
        <v>456</v>
      </c>
      <c r="J183" s="26" t="s">
        <v>510</v>
      </c>
    </row>
    <row r="184" ht="42" customHeight="1" spans="1:10">
      <c r="A184" s="138" t="s">
        <v>394</v>
      </c>
      <c r="B184" s="27" t="s">
        <v>763</v>
      </c>
      <c r="C184" s="27" t="s">
        <v>450</v>
      </c>
      <c r="D184" s="27" t="s">
        <v>451</v>
      </c>
      <c r="E184" s="26" t="s">
        <v>511</v>
      </c>
      <c r="F184" s="27" t="s">
        <v>453</v>
      </c>
      <c r="G184" s="26" t="s">
        <v>454</v>
      </c>
      <c r="H184" s="27" t="s">
        <v>455</v>
      </c>
      <c r="I184" s="27" t="s">
        <v>456</v>
      </c>
      <c r="J184" s="26" t="s">
        <v>511</v>
      </c>
    </row>
    <row r="185" ht="42" customHeight="1" spans="1:10">
      <c r="A185" s="138" t="s">
        <v>394</v>
      </c>
      <c r="B185" s="27" t="s">
        <v>763</v>
      </c>
      <c r="C185" s="27" t="s">
        <v>457</v>
      </c>
      <c r="D185" s="27" t="s">
        <v>458</v>
      </c>
      <c r="E185" s="26" t="s">
        <v>765</v>
      </c>
      <c r="F185" s="27" t="s">
        <v>453</v>
      </c>
      <c r="G185" s="26" t="s">
        <v>454</v>
      </c>
      <c r="H185" s="27" t="s">
        <v>455</v>
      </c>
      <c r="I185" s="27" t="s">
        <v>474</v>
      </c>
      <c r="J185" s="26" t="s">
        <v>765</v>
      </c>
    </row>
    <row r="186" ht="42" customHeight="1" spans="1:10">
      <c r="A186" s="138" t="s">
        <v>394</v>
      </c>
      <c r="B186" s="27" t="s">
        <v>763</v>
      </c>
      <c r="C186" s="27" t="s">
        <v>461</v>
      </c>
      <c r="D186" s="27" t="s">
        <v>462</v>
      </c>
      <c r="E186" s="26" t="s">
        <v>468</v>
      </c>
      <c r="F186" s="27" t="s">
        <v>464</v>
      </c>
      <c r="G186" s="26" t="s">
        <v>465</v>
      </c>
      <c r="H186" s="27" t="s">
        <v>455</v>
      </c>
      <c r="I186" s="27" t="s">
        <v>456</v>
      </c>
      <c r="J186" s="26" t="s">
        <v>468</v>
      </c>
    </row>
    <row r="187" ht="42" customHeight="1" spans="1:10">
      <c r="A187" s="138" t="s">
        <v>396</v>
      </c>
      <c r="B187" s="27" t="s">
        <v>766</v>
      </c>
      <c r="C187" s="27" t="s">
        <v>450</v>
      </c>
      <c r="D187" s="27" t="s">
        <v>451</v>
      </c>
      <c r="E187" s="26" t="s">
        <v>767</v>
      </c>
      <c r="F187" s="27" t="s">
        <v>453</v>
      </c>
      <c r="G187" s="26" t="s">
        <v>454</v>
      </c>
      <c r="H187" s="27" t="s">
        <v>455</v>
      </c>
      <c r="I187" s="27" t="s">
        <v>456</v>
      </c>
      <c r="J187" s="26" t="s">
        <v>767</v>
      </c>
    </row>
    <row r="188" ht="42" customHeight="1" spans="1:10">
      <c r="A188" s="138" t="s">
        <v>396</v>
      </c>
      <c r="B188" s="27" t="s">
        <v>766</v>
      </c>
      <c r="C188" s="27" t="s">
        <v>457</v>
      </c>
      <c r="D188" s="27" t="s">
        <v>495</v>
      </c>
      <c r="E188" s="26" t="s">
        <v>768</v>
      </c>
      <c r="F188" s="27" t="s">
        <v>453</v>
      </c>
      <c r="G188" s="26" t="s">
        <v>454</v>
      </c>
      <c r="H188" s="27" t="s">
        <v>455</v>
      </c>
      <c r="I188" s="27" t="s">
        <v>456</v>
      </c>
      <c r="J188" s="26" t="s">
        <v>768</v>
      </c>
    </row>
    <row r="189" ht="42" customHeight="1" spans="1:10">
      <c r="A189" s="138" t="s">
        <v>396</v>
      </c>
      <c r="B189" s="27" t="s">
        <v>766</v>
      </c>
      <c r="C189" s="27" t="s">
        <v>461</v>
      </c>
      <c r="D189" s="27" t="s">
        <v>462</v>
      </c>
      <c r="E189" s="26" t="s">
        <v>518</v>
      </c>
      <c r="F189" s="27" t="s">
        <v>464</v>
      </c>
      <c r="G189" s="26" t="s">
        <v>575</v>
      </c>
      <c r="H189" s="27" t="s">
        <v>455</v>
      </c>
      <c r="I189" s="27" t="s">
        <v>456</v>
      </c>
      <c r="J189" s="26" t="s">
        <v>518</v>
      </c>
    </row>
    <row r="190" ht="42" customHeight="1" spans="1:10">
      <c r="A190" s="138" t="s">
        <v>402</v>
      </c>
      <c r="B190" s="27" t="s">
        <v>402</v>
      </c>
      <c r="C190" s="27" t="s">
        <v>450</v>
      </c>
      <c r="D190" s="27" t="s">
        <v>451</v>
      </c>
      <c r="E190" s="26" t="s">
        <v>598</v>
      </c>
      <c r="F190" s="27" t="s">
        <v>453</v>
      </c>
      <c r="G190" s="26" t="s">
        <v>454</v>
      </c>
      <c r="H190" s="27" t="s">
        <v>455</v>
      </c>
      <c r="I190" s="27" t="s">
        <v>456</v>
      </c>
      <c r="J190" s="26" t="s">
        <v>598</v>
      </c>
    </row>
    <row r="191" ht="42" customHeight="1" spans="1:10">
      <c r="A191" s="138" t="s">
        <v>402</v>
      </c>
      <c r="B191" s="27" t="s">
        <v>402</v>
      </c>
      <c r="C191" s="27" t="s">
        <v>457</v>
      </c>
      <c r="D191" s="27" t="s">
        <v>458</v>
      </c>
      <c r="E191" s="26" t="s">
        <v>569</v>
      </c>
      <c r="F191" s="27" t="s">
        <v>453</v>
      </c>
      <c r="G191" s="26" t="s">
        <v>454</v>
      </c>
      <c r="H191" s="27" t="s">
        <v>455</v>
      </c>
      <c r="I191" s="27" t="s">
        <v>456</v>
      </c>
      <c r="J191" s="26" t="s">
        <v>569</v>
      </c>
    </row>
    <row r="192" ht="42" customHeight="1" spans="1:10">
      <c r="A192" s="138" t="s">
        <v>402</v>
      </c>
      <c r="B192" s="27" t="s">
        <v>402</v>
      </c>
      <c r="C192" s="27" t="s">
        <v>461</v>
      </c>
      <c r="D192" s="27" t="s">
        <v>462</v>
      </c>
      <c r="E192" s="26" t="s">
        <v>468</v>
      </c>
      <c r="F192" s="27" t="s">
        <v>464</v>
      </c>
      <c r="G192" s="26" t="s">
        <v>570</v>
      </c>
      <c r="H192" s="27" t="s">
        <v>455</v>
      </c>
      <c r="I192" s="27" t="s">
        <v>456</v>
      </c>
      <c r="J192" s="26" t="s">
        <v>468</v>
      </c>
    </row>
    <row r="193" ht="42" customHeight="1" spans="1:10">
      <c r="A193" s="138" t="s">
        <v>390</v>
      </c>
      <c r="B193" s="27" t="s">
        <v>769</v>
      </c>
      <c r="C193" s="27" t="s">
        <v>450</v>
      </c>
      <c r="D193" s="27" t="s">
        <v>470</v>
      </c>
      <c r="E193" s="26" t="s">
        <v>520</v>
      </c>
      <c r="F193" s="27" t="s">
        <v>453</v>
      </c>
      <c r="G193" s="26" t="s">
        <v>770</v>
      </c>
      <c r="H193" s="27" t="s">
        <v>522</v>
      </c>
      <c r="I193" s="27" t="s">
        <v>474</v>
      </c>
      <c r="J193" s="26" t="s">
        <v>520</v>
      </c>
    </row>
    <row r="194" ht="42" customHeight="1" spans="1:10">
      <c r="A194" s="138" t="s">
        <v>390</v>
      </c>
      <c r="B194" s="27" t="s">
        <v>769</v>
      </c>
      <c r="C194" s="27" t="s">
        <v>450</v>
      </c>
      <c r="D194" s="27" t="s">
        <v>476</v>
      </c>
      <c r="E194" s="26" t="s">
        <v>771</v>
      </c>
      <c r="F194" s="27" t="s">
        <v>453</v>
      </c>
      <c r="G194" s="26" t="s">
        <v>454</v>
      </c>
      <c r="H194" s="27" t="s">
        <v>455</v>
      </c>
      <c r="I194" s="27" t="s">
        <v>456</v>
      </c>
      <c r="J194" s="26" t="s">
        <v>771</v>
      </c>
    </row>
    <row r="195" ht="42" customHeight="1" spans="1:10">
      <c r="A195" s="138" t="s">
        <v>390</v>
      </c>
      <c r="B195" s="27" t="s">
        <v>769</v>
      </c>
      <c r="C195" s="27" t="s">
        <v>450</v>
      </c>
      <c r="D195" s="27" t="s">
        <v>451</v>
      </c>
      <c r="E195" s="26" t="s">
        <v>524</v>
      </c>
      <c r="F195" s="27" t="s">
        <v>453</v>
      </c>
      <c r="G195" s="26" t="s">
        <v>454</v>
      </c>
      <c r="H195" s="27" t="s">
        <v>455</v>
      </c>
      <c r="I195" s="27" t="s">
        <v>456</v>
      </c>
      <c r="J195" s="26" t="s">
        <v>524</v>
      </c>
    </row>
    <row r="196" ht="42" customHeight="1" spans="1:10">
      <c r="A196" s="138" t="s">
        <v>390</v>
      </c>
      <c r="B196" s="27" t="s">
        <v>769</v>
      </c>
      <c r="C196" s="27" t="s">
        <v>457</v>
      </c>
      <c r="D196" s="27" t="s">
        <v>458</v>
      </c>
      <c r="E196" s="26" t="s">
        <v>771</v>
      </c>
      <c r="F196" s="27" t="s">
        <v>453</v>
      </c>
      <c r="G196" s="26" t="s">
        <v>454</v>
      </c>
      <c r="H196" s="27" t="s">
        <v>455</v>
      </c>
      <c r="I196" s="27" t="s">
        <v>456</v>
      </c>
      <c r="J196" s="26" t="s">
        <v>771</v>
      </c>
    </row>
    <row r="197" ht="42" customHeight="1" spans="1:10">
      <c r="A197" s="138" t="s">
        <v>390</v>
      </c>
      <c r="B197" s="27" t="s">
        <v>769</v>
      </c>
      <c r="C197" s="27" t="s">
        <v>457</v>
      </c>
      <c r="D197" s="27" t="s">
        <v>495</v>
      </c>
      <c r="E197" s="26" t="s">
        <v>528</v>
      </c>
      <c r="F197" s="27" t="s">
        <v>453</v>
      </c>
      <c r="G197" s="26" t="s">
        <v>454</v>
      </c>
      <c r="H197" s="27" t="s">
        <v>455</v>
      </c>
      <c r="I197" s="27" t="s">
        <v>456</v>
      </c>
      <c r="J197" s="26" t="s">
        <v>528</v>
      </c>
    </row>
    <row r="198" ht="42" customHeight="1" spans="1:10">
      <c r="A198" s="138" t="s">
        <v>390</v>
      </c>
      <c r="B198" s="27" t="s">
        <v>769</v>
      </c>
      <c r="C198" s="27" t="s">
        <v>461</v>
      </c>
      <c r="D198" s="27" t="s">
        <v>462</v>
      </c>
      <c r="E198" s="26" t="s">
        <v>772</v>
      </c>
      <c r="F198" s="27" t="s">
        <v>464</v>
      </c>
      <c r="G198" s="26" t="s">
        <v>481</v>
      </c>
      <c r="H198" s="27" t="s">
        <v>455</v>
      </c>
      <c r="I198" s="27" t="s">
        <v>456</v>
      </c>
      <c r="J198" s="26" t="s">
        <v>773</v>
      </c>
    </row>
    <row r="199" ht="42" customHeight="1" spans="1:10">
      <c r="A199" s="138" t="s">
        <v>390</v>
      </c>
      <c r="B199" s="27" t="s">
        <v>769</v>
      </c>
      <c r="C199" s="27" t="s">
        <v>461</v>
      </c>
      <c r="D199" s="27" t="s">
        <v>462</v>
      </c>
      <c r="E199" s="26" t="s">
        <v>530</v>
      </c>
      <c r="F199" s="27" t="s">
        <v>464</v>
      </c>
      <c r="G199" s="26" t="s">
        <v>481</v>
      </c>
      <c r="H199" s="27" t="s">
        <v>455</v>
      </c>
      <c r="I199" s="27" t="s">
        <v>456</v>
      </c>
      <c r="J199" s="26" t="s">
        <v>530</v>
      </c>
    </row>
    <row r="200" ht="42" customHeight="1" spans="1:10">
      <c r="A200" s="138" t="s">
        <v>390</v>
      </c>
      <c r="B200" s="27" t="s">
        <v>769</v>
      </c>
      <c r="C200" s="27" t="s">
        <v>531</v>
      </c>
      <c r="D200" s="27" t="s">
        <v>532</v>
      </c>
      <c r="E200" s="26" t="s">
        <v>533</v>
      </c>
      <c r="F200" s="27" t="s">
        <v>534</v>
      </c>
      <c r="G200" s="26" t="s">
        <v>774</v>
      </c>
      <c r="H200" s="27" t="s">
        <v>509</v>
      </c>
      <c r="I200" s="27" t="s">
        <v>474</v>
      </c>
      <c r="J200" s="26" t="s">
        <v>533</v>
      </c>
    </row>
    <row r="201" ht="42" customHeight="1" spans="1:10">
      <c r="A201" s="138" t="s">
        <v>416</v>
      </c>
      <c r="B201" s="27" t="s">
        <v>577</v>
      </c>
      <c r="C201" s="27" t="s">
        <v>450</v>
      </c>
      <c r="D201" s="27" t="s">
        <v>451</v>
      </c>
      <c r="E201" s="26" t="s">
        <v>452</v>
      </c>
      <c r="F201" s="27" t="s">
        <v>453</v>
      </c>
      <c r="G201" s="26" t="s">
        <v>454</v>
      </c>
      <c r="H201" s="27" t="s">
        <v>455</v>
      </c>
      <c r="I201" s="27" t="s">
        <v>456</v>
      </c>
      <c r="J201" s="26" t="s">
        <v>452</v>
      </c>
    </row>
    <row r="202" ht="42" customHeight="1" spans="1:10">
      <c r="A202" s="138" t="s">
        <v>416</v>
      </c>
      <c r="B202" s="27" t="s">
        <v>577</v>
      </c>
      <c r="C202" s="27" t="s">
        <v>457</v>
      </c>
      <c r="D202" s="27" t="s">
        <v>458</v>
      </c>
      <c r="E202" s="26" t="s">
        <v>467</v>
      </c>
      <c r="F202" s="27" t="s">
        <v>453</v>
      </c>
      <c r="G202" s="26" t="s">
        <v>454</v>
      </c>
      <c r="H202" s="27" t="s">
        <v>455</v>
      </c>
      <c r="I202" s="27" t="s">
        <v>456</v>
      </c>
      <c r="J202" s="26" t="s">
        <v>467</v>
      </c>
    </row>
    <row r="203" ht="42" customHeight="1" spans="1:10">
      <c r="A203" s="138" t="s">
        <v>416</v>
      </c>
      <c r="B203" s="27" t="s">
        <v>577</v>
      </c>
      <c r="C203" s="27" t="s">
        <v>461</v>
      </c>
      <c r="D203" s="27" t="s">
        <v>462</v>
      </c>
      <c r="E203" s="26" t="s">
        <v>468</v>
      </c>
      <c r="F203" s="27" t="s">
        <v>464</v>
      </c>
      <c r="G203" s="26" t="s">
        <v>465</v>
      </c>
      <c r="H203" s="27" t="s">
        <v>455</v>
      </c>
      <c r="I203" s="27" t="s">
        <v>456</v>
      </c>
      <c r="J203" s="26" t="s">
        <v>775</v>
      </c>
    </row>
    <row r="204" ht="42" customHeight="1" spans="1:10">
      <c r="A204" s="138" t="s">
        <v>324</v>
      </c>
      <c r="B204" s="27" t="s">
        <v>776</v>
      </c>
      <c r="C204" s="27" t="s">
        <v>450</v>
      </c>
      <c r="D204" s="27" t="s">
        <v>451</v>
      </c>
      <c r="E204" s="26" t="s">
        <v>777</v>
      </c>
      <c r="F204" s="27" t="s">
        <v>534</v>
      </c>
      <c r="G204" s="26" t="s">
        <v>778</v>
      </c>
      <c r="H204" s="27" t="s">
        <v>455</v>
      </c>
      <c r="I204" s="27" t="s">
        <v>474</v>
      </c>
      <c r="J204" s="26" t="s">
        <v>777</v>
      </c>
    </row>
    <row r="205" ht="42" customHeight="1" spans="1:10">
      <c r="A205" s="138" t="s">
        <v>324</v>
      </c>
      <c r="B205" s="27" t="s">
        <v>776</v>
      </c>
      <c r="C205" s="27" t="s">
        <v>457</v>
      </c>
      <c r="D205" s="27" t="s">
        <v>458</v>
      </c>
      <c r="E205" s="26" t="s">
        <v>779</v>
      </c>
      <c r="F205" s="27" t="s">
        <v>453</v>
      </c>
      <c r="G205" s="26" t="s">
        <v>454</v>
      </c>
      <c r="H205" s="27" t="s">
        <v>455</v>
      </c>
      <c r="I205" s="27" t="s">
        <v>456</v>
      </c>
      <c r="J205" s="26" t="s">
        <v>779</v>
      </c>
    </row>
    <row r="206" ht="42" customHeight="1" spans="1:10">
      <c r="A206" s="138" t="s">
        <v>324</v>
      </c>
      <c r="B206" s="27" t="s">
        <v>776</v>
      </c>
      <c r="C206" s="27" t="s">
        <v>461</v>
      </c>
      <c r="D206" s="27" t="s">
        <v>462</v>
      </c>
      <c r="E206" s="26" t="s">
        <v>468</v>
      </c>
      <c r="F206" s="27" t="s">
        <v>464</v>
      </c>
      <c r="G206" s="26" t="s">
        <v>604</v>
      </c>
      <c r="H206" s="27" t="s">
        <v>455</v>
      </c>
      <c r="I206" s="27" t="s">
        <v>474</v>
      </c>
      <c r="J206" s="26" t="s">
        <v>468</v>
      </c>
    </row>
    <row r="207" ht="42" customHeight="1" spans="1:10">
      <c r="A207" s="138" t="s">
        <v>318</v>
      </c>
      <c r="B207" s="27" t="s">
        <v>780</v>
      </c>
      <c r="C207" s="27" t="s">
        <v>450</v>
      </c>
      <c r="D207" s="27" t="s">
        <v>470</v>
      </c>
      <c r="E207" s="26" t="s">
        <v>781</v>
      </c>
      <c r="F207" s="27" t="s">
        <v>453</v>
      </c>
      <c r="G207" s="26" t="s">
        <v>782</v>
      </c>
      <c r="H207" s="27" t="s">
        <v>783</v>
      </c>
      <c r="I207" s="27" t="s">
        <v>474</v>
      </c>
      <c r="J207" s="26" t="s">
        <v>784</v>
      </c>
    </row>
    <row r="208" ht="42" customHeight="1" spans="1:10">
      <c r="A208" s="138" t="s">
        <v>318</v>
      </c>
      <c r="B208" s="27" t="s">
        <v>780</v>
      </c>
      <c r="C208" s="27" t="s">
        <v>450</v>
      </c>
      <c r="D208" s="27" t="s">
        <v>470</v>
      </c>
      <c r="E208" s="26" t="s">
        <v>785</v>
      </c>
      <c r="F208" s="27" t="s">
        <v>453</v>
      </c>
      <c r="G208" s="26" t="s">
        <v>786</v>
      </c>
      <c r="H208" s="27" t="s">
        <v>783</v>
      </c>
      <c r="I208" s="27" t="s">
        <v>474</v>
      </c>
      <c r="J208" s="26" t="s">
        <v>787</v>
      </c>
    </row>
    <row r="209" ht="42" customHeight="1" spans="1:10">
      <c r="A209" s="138" t="s">
        <v>318</v>
      </c>
      <c r="B209" s="27" t="s">
        <v>780</v>
      </c>
      <c r="C209" s="27" t="s">
        <v>450</v>
      </c>
      <c r="D209" s="27" t="s">
        <v>470</v>
      </c>
      <c r="E209" s="26" t="s">
        <v>788</v>
      </c>
      <c r="F209" s="27" t="s">
        <v>453</v>
      </c>
      <c r="G209" s="26" t="s">
        <v>789</v>
      </c>
      <c r="H209" s="27" t="s">
        <v>783</v>
      </c>
      <c r="I209" s="27" t="s">
        <v>474</v>
      </c>
      <c r="J209" s="26" t="s">
        <v>790</v>
      </c>
    </row>
    <row r="210" ht="42" customHeight="1" spans="1:10">
      <c r="A210" s="138" t="s">
        <v>318</v>
      </c>
      <c r="B210" s="27" t="s">
        <v>780</v>
      </c>
      <c r="C210" s="27" t="s">
        <v>450</v>
      </c>
      <c r="D210" s="27" t="s">
        <v>470</v>
      </c>
      <c r="E210" s="26" t="s">
        <v>791</v>
      </c>
      <c r="F210" s="27" t="s">
        <v>453</v>
      </c>
      <c r="G210" s="26" t="s">
        <v>89</v>
      </c>
      <c r="H210" s="27" t="s">
        <v>792</v>
      </c>
      <c r="I210" s="27" t="s">
        <v>474</v>
      </c>
      <c r="J210" s="26" t="s">
        <v>793</v>
      </c>
    </row>
    <row r="211" ht="42" customHeight="1" spans="1:10">
      <c r="A211" s="138" t="s">
        <v>318</v>
      </c>
      <c r="B211" s="27" t="s">
        <v>780</v>
      </c>
      <c r="C211" s="27" t="s">
        <v>450</v>
      </c>
      <c r="D211" s="27" t="s">
        <v>476</v>
      </c>
      <c r="E211" s="26" t="s">
        <v>794</v>
      </c>
      <c r="F211" s="27" t="s">
        <v>453</v>
      </c>
      <c r="G211" s="26" t="s">
        <v>454</v>
      </c>
      <c r="H211" s="27" t="s">
        <v>455</v>
      </c>
      <c r="I211" s="27" t="s">
        <v>474</v>
      </c>
      <c r="J211" s="26" t="s">
        <v>795</v>
      </c>
    </row>
    <row r="212" ht="42" customHeight="1" spans="1:10">
      <c r="A212" s="138" t="s">
        <v>318</v>
      </c>
      <c r="B212" s="27" t="s">
        <v>780</v>
      </c>
      <c r="C212" s="27" t="s">
        <v>450</v>
      </c>
      <c r="D212" s="27" t="s">
        <v>451</v>
      </c>
      <c r="E212" s="26" t="s">
        <v>524</v>
      </c>
      <c r="F212" s="27" t="s">
        <v>453</v>
      </c>
      <c r="G212" s="26" t="s">
        <v>454</v>
      </c>
      <c r="H212" s="27" t="s">
        <v>455</v>
      </c>
      <c r="I212" s="27" t="s">
        <v>474</v>
      </c>
      <c r="J212" s="26" t="s">
        <v>548</v>
      </c>
    </row>
    <row r="213" ht="42" customHeight="1" spans="1:10">
      <c r="A213" s="138" t="s">
        <v>318</v>
      </c>
      <c r="B213" s="27" t="s">
        <v>780</v>
      </c>
      <c r="C213" s="27" t="s">
        <v>457</v>
      </c>
      <c r="D213" s="27" t="s">
        <v>458</v>
      </c>
      <c r="E213" s="26" t="s">
        <v>796</v>
      </c>
      <c r="F213" s="27" t="s">
        <v>453</v>
      </c>
      <c r="G213" s="26" t="s">
        <v>454</v>
      </c>
      <c r="H213" s="27" t="s">
        <v>455</v>
      </c>
      <c r="I213" s="27" t="s">
        <v>456</v>
      </c>
      <c r="J213" s="26" t="s">
        <v>797</v>
      </c>
    </row>
    <row r="214" ht="42" customHeight="1" spans="1:10">
      <c r="A214" s="138" t="s">
        <v>318</v>
      </c>
      <c r="B214" s="27" t="s">
        <v>780</v>
      </c>
      <c r="C214" s="27" t="s">
        <v>457</v>
      </c>
      <c r="D214" s="27" t="s">
        <v>495</v>
      </c>
      <c r="E214" s="26" t="s">
        <v>798</v>
      </c>
      <c r="F214" s="27" t="s">
        <v>453</v>
      </c>
      <c r="G214" s="26" t="s">
        <v>454</v>
      </c>
      <c r="H214" s="27" t="s">
        <v>455</v>
      </c>
      <c r="I214" s="27" t="s">
        <v>456</v>
      </c>
      <c r="J214" s="26" t="s">
        <v>799</v>
      </c>
    </row>
    <row r="215" ht="42" customHeight="1" spans="1:10">
      <c r="A215" s="138" t="s">
        <v>318</v>
      </c>
      <c r="B215" s="27" t="s">
        <v>780</v>
      </c>
      <c r="C215" s="27" t="s">
        <v>461</v>
      </c>
      <c r="D215" s="27" t="s">
        <v>462</v>
      </c>
      <c r="E215" s="26" t="s">
        <v>468</v>
      </c>
      <c r="F215" s="27" t="s">
        <v>464</v>
      </c>
      <c r="G215" s="26" t="s">
        <v>591</v>
      </c>
      <c r="H215" s="27" t="s">
        <v>455</v>
      </c>
      <c r="I215" s="27" t="s">
        <v>456</v>
      </c>
      <c r="J215" s="26" t="s">
        <v>800</v>
      </c>
    </row>
    <row r="216" ht="42" customHeight="1" spans="1:10">
      <c r="A216" s="138" t="s">
        <v>318</v>
      </c>
      <c r="B216" s="27" t="s">
        <v>780</v>
      </c>
      <c r="C216" s="27" t="s">
        <v>461</v>
      </c>
      <c r="D216" s="27" t="s">
        <v>462</v>
      </c>
      <c r="E216" s="26" t="s">
        <v>530</v>
      </c>
      <c r="F216" s="27" t="s">
        <v>453</v>
      </c>
      <c r="G216" s="26" t="s">
        <v>591</v>
      </c>
      <c r="H216" s="27" t="s">
        <v>455</v>
      </c>
      <c r="I216" s="27" t="s">
        <v>456</v>
      </c>
      <c r="J216" s="26" t="s">
        <v>801</v>
      </c>
    </row>
    <row r="217" ht="42" customHeight="1" spans="1:10">
      <c r="A217" s="138" t="s">
        <v>318</v>
      </c>
      <c r="B217" s="27" t="s">
        <v>780</v>
      </c>
      <c r="C217" s="27" t="s">
        <v>461</v>
      </c>
      <c r="D217" s="27" t="s">
        <v>462</v>
      </c>
      <c r="E217" s="26" t="s">
        <v>576</v>
      </c>
      <c r="F217" s="27" t="s">
        <v>453</v>
      </c>
      <c r="G217" s="26" t="s">
        <v>591</v>
      </c>
      <c r="H217" s="27" t="s">
        <v>455</v>
      </c>
      <c r="I217" s="27" t="s">
        <v>456</v>
      </c>
      <c r="J217" s="26" t="s">
        <v>802</v>
      </c>
    </row>
    <row r="218" ht="42" customHeight="1" spans="1:10">
      <c r="A218" s="138" t="s">
        <v>336</v>
      </c>
      <c r="B218" s="27" t="s">
        <v>803</v>
      </c>
      <c r="C218" s="27" t="s">
        <v>450</v>
      </c>
      <c r="D218" s="27" t="s">
        <v>470</v>
      </c>
      <c r="E218" s="26" t="s">
        <v>804</v>
      </c>
      <c r="F218" s="27" t="s">
        <v>453</v>
      </c>
      <c r="G218" s="26" t="s">
        <v>90</v>
      </c>
      <c r="H218" s="27" t="s">
        <v>805</v>
      </c>
      <c r="I218" s="27" t="s">
        <v>474</v>
      </c>
      <c r="J218" s="26" t="s">
        <v>804</v>
      </c>
    </row>
    <row r="219" ht="42" customHeight="1" spans="1:10">
      <c r="A219" s="138" t="s">
        <v>336</v>
      </c>
      <c r="B219" s="27" t="s">
        <v>803</v>
      </c>
      <c r="C219" s="27" t="s">
        <v>450</v>
      </c>
      <c r="D219" s="27" t="s">
        <v>476</v>
      </c>
      <c r="E219" s="26" t="s">
        <v>627</v>
      </c>
      <c r="F219" s="27" t="s">
        <v>453</v>
      </c>
      <c r="G219" s="26" t="s">
        <v>806</v>
      </c>
      <c r="H219" s="27" t="s">
        <v>455</v>
      </c>
      <c r="I219" s="27" t="s">
        <v>456</v>
      </c>
      <c r="J219" s="26" t="s">
        <v>627</v>
      </c>
    </row>
    <row r="220" ht="42" customHeight="1" spans="1:10">
      <c r="A220" s="138" t="s">
        <v>336</v>
      </c>
      <c r="B220" s="27" t="s">
        <v>803</v>
      </c>
      <c r="C220" s="27" t="s">
        <v>450</v>
      </c>
      <c r="D220" s="27" t="s">
        <v>451</v>
      </c>
      <c r="E220" s="26" t="s">
        <v>524</v>
      </c>
      <c r="F220" s="27" t="s">
        <v>453</v>
      </c>
      <c r="G220" s="26" t="s">
        <v>454</v>
      </c>
      <c r="H220" s="27" t="s">
        <v>455</v>
      </c>
      <c r="I220" s="27" t="s">
        <v>456</v>
      </c>
      <c r="J220" s="26" t="s">
        <v>524</v>
      </c>
    </row>
    <row r="221" ht="42" customHeight="1" spans="1:10">
      <c r="A221" s="138" t="s">
        <v>336</v>
      </c>
      <c r="B221" s="27" t="s">
        <v>803</v>
      </c>
      <c r="C221" s="27" t="s">
        <v>457</v>
      </c>
      <c r="D221" s="27" t="s">
        <v>458</v>
      </c>
      <c r="E221" s="26" t="s">
        <v>630</v>
      </c>
      <c r="F221" s="27" t="s">
        <v>453</v>
      </c>
      <c r="G221" s="26" t="s">
        <v>454</v>
      </c>
      <c r="H221" s="27" t="s">
        <v>455</v>
      </c>
      <c r="I221" s="27" t="s">
        <v>456</v>
      </c>
      <c r="J221" s="26" t="s">
        <v>630</v>
      </c>
    </row>
    <row r="222" ht="42" customHeight="1" spans="1:10">
      <c r="A222" s="138" t="s">
        <v>336</v>
      </c>
      <c r="B222" s="27" t="s">
        <v>803</v>
      </c>
      <c r="C222" s="27" t="s">
        <v>461</v>
      </c>
      <c r="D222" s="27" t="s">
        <v>462</v>
      </c>
      <c r="E222" s="26" t="s">
        <v>633</v>
      </c>
      <c r="F222" s="27" t="s">
        <v>464</v>
      </c>
      <c r="G222" s="26" t="s">
        <v>591</v>
      </c>
      <c r="H222" s="27" t="s">
        <v>455</v>
      </c>
      <c r="I222" s="27" t="s">
        <v>456</v>
      </c>
      <c r="J222" s="26" t="s">
        <v>807</v>
      </c>
    </row>
    <row r="223" ht="42" customHeight="1" spans="1:10">
      <c r="A223" s="138" t="s">
        <v>336</v>
      </c>
      <c r="B223" s="27" t="s">
        <v>803</v>
      </c>
      <c r="C223" s="27" t="s">
        <v>531</v>
      </c>
      <c r="D223" s="27" t="s">
        <v>532</v>
      </c>
      <c r="E223" s="26" t="s">
        <v>533</v>
      </c>
      <c r="F223" s="27" t="s">
        <v>534</v>
      </c>
      <c r="G223" s="26" t="s">
        <v>808</v>
      </c>
      <c r="H223" s="27" t="s">
        <v>509</v>
      </c>
      <c r="I223" s="27" t="s">
        <v>474</v>
      </c>
      <c r="J223" s="26" t="s">
        <v>533</v>
      </c>
    </row>
    <row r="224" ht="42" customHeight="1" spans="1:10">
      <c r="A224" s="138" t="s">
        <v>438</v>
      </c>
      <c r="B224" s="27" t="s">
        <v>809</v>
      </c>
      <c r="C224" s="27" t="s">
        <v>450</v>
      </c>
      <c r="D224" s="27" t="s">
        <v>470</v>
      </c>
      <c r="E224" s="26" t="s">
        <v>810</v>
      </c>
      <c r="F224" s="27" t="s">
        <v>534</v>
      </c>
      <c r="G224" s="26" t="s">
        <v>811</v>
      </c>
      <c r="H224" s="27" t="s">
        <v>657</v>
      </c>
      <c r="I224" s="27" t="s">
        <v>474</v>
      </c>
      <c r="J224" s="26" t="s">
        <v>812</v>
      </c>
    </row>
    <row r="225" ht="42" customHeight="1" spans="1:10">
      <c r="A225" s="138" t="s">
        <v>438</v>
      </c>
      <c r="B225" s="27" t="s">
        <v>809</v>
      </c>
      <c r="C225" s="27" t="s">
        <v>450</v>
      </c>
      <c r="D225" s="27" t="s">
        <v>470</v>
      </c>
      <c r="E225" s="26" t="s">
        <v>813</v>
      </c>
      <c r="F225" s="27" t="s">
        <v>534</v>
      </c>
      <c r="G225" s="26" t="s">
        <v>814</v>
      </c>
      <c r="H225" s="27" t="s">
        <v>657</v>
      </c>
      <c r="I225" s="27" t="s">
        <v>474</v>
      </c>
      <c r="J225" s="26" t="s">
        <v>812</v>
      </c>
    </row>
    <row r="226" ht="42" customHeight="1" spans="1:10">
      <c r="A226" s="138" t="s">
        <v>438</v>
      </c>
      <c r="B226" s="27" t="s">
        <v>809</v>
      </c>
      <c r="C226" s="27" t="s">
        <v>450</v>
      </c>
      <c r="D226" s="27" t="s">
        <v>476</v>
      </c>
      <c r="E226" s="26" t="s">
        <v>815</v>
      </c>
      <c r="F226" s="27" t="s">
        <v>453</v>
      </c>
      <c r="G226" s="26" t="s">
        <v>454</v>
      </c>
      <c r="H226" s="27" t="s">
        <v>455</v>
      </c>
      <c r="I226" s="27" t="s">
        <v>456</v>
      </c>
      <c r="J226" s="26" t="s">
        <v>816</v>
      </c>
    </row>
    <row r="227" ht="42" customHeight="1" spans="1:10">
      <c r="A227" s="138" t="s">
        <v>438</v>
      </c>
      <c r="B227" s="27" t="s">
        <v>809</v>
      </c>
      <c r="C227" s="27" t="s">
        <v>457</v>
      </c>
      <c r="D227" s="27" t="s">
        <v>631</v>
      </c>
      <c r="E227" s="26" t="s">
        <v>459</v>
      </c>
      <c r="F227" s="27" t="s">
        <v>453</v>
      </c>
      <c r="G227" s="26" t="s">
        <v>454</v>
      </c>
      <c r="H227" s="27" t="s">
        <v>455</v>
      </c>
      <c r="I227" s="27" t="s">
        <v>456</v>
      </c>
      <c r="J227" s="26" t="s">
        <v>817</v>
      </c>
    </row>
    <row r="228" ht="42" customHeight="1" spans="1:10">
      <c r="A228" s="138" t="s">
        <v>438</v>
      </c>
      <c r="B228" s="27" t="s">
        <v>809</v>
      </c>
      <c r="C228" s="27" t="s">
        <v>457</v>
      </c>
      <c r="D228" s="27" t="s">
        <v>631</v>
      </c>
      <c r="E228" s="26" t="s">
        <v>818</v>
      </c>
      <c r="F228" s="27" t="s">
        <v>453</v>
      </c>
      <c r="G228" s="26" t="s">
        <v>454</v>
      </c>
      <c r="H228" s="27" t="s">
        <v>455</v>
      </c>
      <c r="I228" s="27" t="s">
        <v>456</v>
      </c>
      <c r="J228" s="26" t="s">
        <v>819</v>
      </c>
    </row>
    <row r="229" ht="42" customHeight="1" spans="1:10">
      <c r="A229" s="138" t="s">
        <v>438</v>
      </c>
      <c r="B229" s="27" t="s">
        <v>809</v>
      </c>
      <c r="C229" s="27" t="s">
        <v>461</v>
      </c>
      <c r="D229" s="27" t="s">
        <v>462</v>
      </c>
      <c r="E229" s="26" t="s">
        <v>463</v>
      </c>
      <c r="F229" s="27" t="s">
        <v>453</v>
      </c>
      <c r="G229" s="26" t="s">
        <v>465</v>
      </c>
      <c r="H229" s="27" t="s">
        <v>455</v>
      </c>
      <c r="I229" s="27" t="s">
        <v>456</v>
      </c>
      <c r="J229" s="26" t="s">
        <v>463</v>
      </c>
    </row>
    <row r="230" ht="42" customHeight="1" spans="1:10">
      <c r="A230" s="138" t="s">
        <v>320</v>
      </c>
      <c r="B230" s="27" t="s">
        <v>820</v>
      </c>
      <c r="C230" s="27" t="s">
        <v>450</v>
      </c>
      <c r="D230" s="27" t="s">
        <v>470</v>
      </c>
      <c r="E230" s="26" t="s">
        <v>821</v>
      </c>
      <c r="F230" s="27" t="s">
        <v>464</v>
      </c>
      <c r="G230" s="26" t="s">
        <v>95</v>
      </c>
      <c r="H230" s="27" t="s">
        <v>822</v>
      </c>
      <c r="I230" s="27" t="s">
        <v>474</v>
      </c>
      <c r="J230" s="26" t="s">
        <v>823</v>
      </c>
    </row>
    <row r="231" ht="42" customHeight="1" spans="1:10">
      <c r="A231" s="138" t="s">
        <v>320</v>
      </c>
      <c r="B231" s="27" t="s">
        <v>820</v>
      </c>
      <c r="C231" s="27" t="s">
        <v>450</v>
      </c>
      <c r="D231" s="27" t="s">
        <v>470</v>
      </c>
      <c r="E231" s="26" t="s">
        <v>824</v>
      </c>
      <c r="F231" s="27" t="s">
        <v>464</v>
      </c>
      <c r="G231" s="26" t="s">
        <v>87</v>
      </c>
      <c r="H231" s="27" t="s">
        <v>822</v>
      </c>
      <c r="I231" s="27" t="s">
        <v>474</v>
      </c>
      <c r="J231" s="26" t="s">
        <v>825</v>
      </c>
    </row>
    <row r="232" ht="42" customHeight="1" spans="1:10">
      <c r="A232" s="138" t="s">
        <v>320</v>
      </c>
      <c r="B232" s="27" t="s">
        <v>820</v>
      </c>
      <c r="C232" s="27" t="s">
        <v>450</v>
      </c>
      <c r="D232" s="27" t="s">
        <v>476</v>
      </c>
      <c r="E232" s="26" t="s">
        <v>826</v>
      </c>
      <c r="F232" s="27" t="s">
        <v>453</v>
      </c>
      <c r="G232" s="26" t="s">
        <v>454</v>
      </c>
      <c r="H232" s="27" t="s">
        <v>455</v>
      </c>
      <c r="I232" s="27" t="s">
        <v>474</v>
      </c>
      <c r="J232" s="26" t="s">
        <v>827</v>
      </c>
    </row>
    <row r="233" ht="42" customHeight="1" spans="1:10">
      <c r="A233" s="138" t="s">
        <v>320</v>
      </c>
      <c r="B233" s="27" t="s">
        <v>820</v>
      </c>
      <c r="C233" s="27" t="s">
        <v>450</v>
      </c>
      <c r="D233" s="27" t="s">
        <v>451</v>
      </c>
      <c r="E233" s="26" t="s">
        <v>524</v>
      </c>
      <c r="F233" s="27" t="s">
        <v>453</v>
      </c>
      <c r="G233" s="26" t="s">
        <v>454</v>
      </c>
      <c r="H233" s="27" t="s">
        <v>455</v>
      </c>
      <c r="I233" s="27" t="s">
        <v>474</v>
      </c>
      <c r="J233" s="26" t="s">
        <v>548</v>
      </c>
    </row>
    <row r="234" ht="42" customHeight="1" spans="1:10">
      <c r="A234" s="138" t="s">
        <v>320</v>
      </c>
      <c r="B234" s="27" t="s">
        <v>820</v>
      </c>
      <c r="C234" s="27" t="s">
        <v>457</v>
      </c>
      <c r="D234" s="27" t="s">
        <v>458</v>
      </c>
      <c r="E234" s="26" t="s">
        <v>828</v>
      </c>
      <c r="F234" s="27" t="s">
        <v>453</v>
      </c>
      <c r="G234" s="26" t="s">
        <v>454</v>
      </c>
      <c r="H234" s="27" t="s">
        <v>455</v>
      </c>
      <c r="I234" s="27" t="s">
        <v>456</v>
      </c>
      <c r="J234" s="26" t="s">
        <v>829</v>
      </c>
    </row>
    <row r="235" ht="42" customHeight="1" spans="1:10">
      <c r="A235" s="138" t="s">
        <v>320</v>
      </c>
      <c r="B235" s="27" t="s">
        <v>820</v>
      </c>
      <c r="C235" s="27" t="s">
        <v>457</v>
      </c>
      <c r="D235" s="27" t="s">
        <v>495</v>
      </c>
      <c r="E235" s="26" t="s">
        <v>830</v>
      </c>
      <c r="F235" s="27" t="s">
        <v>453</v>
      </c>
      <c r="G235" s="26" t="s">
        <v>454</v>
      </c>
      <c r="H235" s="27" t="s">
        <v>455</v>
      </c>
      <c r="I235" s="27" t="s">
        <v>456</v>
      </c>
      <c r="J235" s="26" t="s">
        <v>831</v>
      </c>
    </row>
    <row r="236" ht="42" customHeight="1" spans="1:10">
      <c r="A236" s="138" t="s">
        <v>320</v>
      </c>
      <c r="B236" s="27" t="s">
        <v>820</v>
      </c>
      <c r="C236" s="27" t="s">
        <v>461</v>
      </c>
      <c r="D236" s="27" t="s">
        <v>462</v>
      </c>
      <c r="E236" s="26" t="s">
        <v>468</v>
      </c>
      <c r="F236" s="27" t="s">
        <v>464</v>
      </c>
      <c r="G236" s="26" t="s">
        <v>591</v>
      </c>
      <c r="H236" s="27" t="s">
        <v>455</v>
      </c>
      <c r="I236" s="27" t="s">
        <v>474</v>
      </c>
      <c r="J236" s="26" t="s">
        <v>800</v>
      </c>
    </row>
    <row r="237" ht="42" customHeight="1" spans="1:10">
      <c r="A237" s="138" t="s">
        <v>320</v>
      </c>
      <c r="B237" s="27" t="s">
        <v>820</v>
      </c>
      <c r="C237" s="27" t="s">
        <v>461</v>
      </c>
      <c r="D237" s="27" t="s">
        <v>462</v>
      </c>
      <c r="E237" s="26" t="s">
        <v>530</v>
      </c>
      <c r="F237" s="27" t="s">
        <v>464</v>
      </c>
      <c r="G237" s="26" t="s">
        <v>591</v>
      </c>
      <c r="H237" s="27" t="s">
        <v>455</v>
      </c>
      <c r="I237" s="27" t="s">
        <v>474</v>
      </c>
      <c r="J237" s="26" t="s">
        <v>801</v>
      </c>
    </row>
    <row r="238" ht="42" customHeight="1" spans="1:10">
      <c r="A238" s="138" t="s">
        <v>320</v>
      </c>
      <c r="B238" s="27" t="s">
        <v>820</v>
      </c>
      <c r="C238" s="27" t="s">
        <v>461</v>
      </c>
      <c r="D238" s="27" t="s">
        <v>462</v>
      </c>
      <c r="E238" s="26" t="s">
        <v>576</v>
      </c>
      <c r="F238" s="27" t="s">
        <v>464</v>
      </c>
      <c r="G238" s="26" t="s">
        <v>591</v>
      </c>
      <c r="H238" s="27" t="s">
        <v>455</v>
      </c>
      <c r="I238" s="27" t="s">
        <v>474</v>
      </c>
      <c r="J238" s="26" t="s">
        <v>802</v>
      </c>
    </row>
    <row r="239" ht="42" customHeight="1" spans="1:10">
      <c r="A239" s="138" t="s">
        <v>332</v>
      </c>
      <c r="B239" s="27" t="s">
        <v>832</v>
      </c>
      <c r="C239" s="27" t="s">
        <v>450</v>
      </c>
      <c r="D239" s="27" t="s">
        <v>470</v>
      </c>
      <c r="E239" s="26" t="s">
        <v>833</v>
      </c>
      <c r="F239" s="27" t="s">
        <v>453</v>
      </c>
      <c r="G239" s="26" t="s">
        <v>834</v>
      </c>
      <c r="H239" s="27" t="s">
        <v>835</v>
      </c>
      <c r="I239" s="27" t="s">
        <v>474</v>
      </c>
      <c r="J239" s="26" t="s">
        <v>836</v>
      </c>
    </row>
    <row r="240" ht="42" customHeight="1" spans="1:10">
      <c r="A240" s="138" t="s">
        <v>332</v>
      </c>
      <c r="B240" s="27" t="s">
        <v>832</v>
      </c>
      <c r="C240" s="27" t="s">
        <v>450</v>
      </c>
      <c r="D240" s="27" t="s">
        <v>476</v>
      </c>
      <c r="E240" s="26" t="s">
        <v>837</v>
      </c>
      <c r="F240" s="27" t="s">
        <v>453</v>
      </c>
      <c r="G240" s="26" t="s">
        <v>454</v>
      </c>
      <c r="H240" s="27" t="s">
        <v>455</v>
      </c>
      <c r="I240" s="27" t="s">
        <v>474</v>
      </c>
      <c r="J240" s="26" t="s">
        <v>838</v>
      </c>
    </row>
    <row r="241" ht="42" customHeight="1" spans="1:10">
      <c r="A241" s="138" t="s">
        <v>332</v>
      </c>
      <c r="B241" s="27" t="s">
        <v>832</v>
      </c>
      <c r="C241" s="27" t="s">
        <v>450</v>
      </c>
      <c r="D241" s="27" t="s">
        <v>451</v>
      </c>
      <c r="E241" s="26" t="s">
        <v>524</v>
      </c>
      <c r="F241" s="27" t="s">
        <v>453</v>
      </c>
      <c r="G241" s="26" t="s">
        <v>454</v>
      </c>
      <c r="H241" s="27" t="s">
        <v>455</v>
      </c>
      <c r="I241" s="27" t="s">
        <v>474</v>
      </c>
      <c r="J241" s="26" t="s">
        <v>839</v>
      </c>
    </row>
    <row r="242" ht="42" customHeight="1" spans="1:10">
      <c r="A242" s="138" t="s">
        <v>332</v>
      </c>
      <c r="B242" s="27" t="s">
        <v>832</v>
      </c>
      <c r="C242" s="27" t="s">
        <v>457</v>
      </c>
      <c r="D242" s="27" t="s">
        <v>458</v>
      </c>
      <c r="E242" s="26" t="s">
        <v>796</v>
      </c>
      <c r="F242" s="27" t="s">
        <v>453</v>
      </c>
      <c r="G242" s="26" t="s">
        <v>454</v>
      </c>
      <c r="H242" s="27" t="s">
        <v>455</v>
      </c>
      <c r="I242" s="27" t="s">
        <v>456</v>
      </c>
      <c r="J242" s="26" t="s">
        <v>840</v>
      </c>
    </row>
    <row r="243" ht="42" customHeight="1" spans="1:10">
      <c r="A243" s="138" t="s">
        <v>332</v>
      </c>
      <c r="B243" s="27" t="s">
        <v>832</v>
      </c>
      <c r="C243" s="27" t="s">
        <v>457</v>
      </c>
      <c r="D243" s="27" t="s">
        <v>631</v>
      </c>
      <c r="E243" s="26" t="s">
        <v>841</v>
      </c>
      <c r="F243" s="27" t="s">
        <v>453</v>
      </c>
      <c r="G243" s="26" t="s">
        <v>454</v>
      </c>
      <c r="H243" s="27" t="s">
        <v>455</v>
      </c>
      <c r="I243" s="27" t="s">
        <v>456</v>
      </c>
      <c r="J243" s="26" t="s">
        <v>842</v>
      </c>
    </row>
    <row r="244" ht="42" customHeight="1" spans="1:10">
      <c r="A244" s="138" t="s">
        <v>332</v>
      </c>
      <c r="B244" s="27" t="s">
        <v>832</v>
      </c>
      <c r="C244" s="27" t="s">
        <v>461</v>
      </c>
      <c r="D244" s="27" t="s">
        <v>462</v>
      </c>
      <c r="E244" s="26" t="s">
        <v>468</v>
      </c>
      <c r="F244" s="27" t="s">
        <v>453</v>
      </c>
      <c r="G244" s="26" t="s">
        <v>591</v>
      </c>
      <c r="H244" s="27" t="s">
        <v>455</v>
      </c>
      <c r="I244" s="27" t="s">
        <v>456</v>
      </c>
      <c r="J244" s="26" t="s">
        <v>843</v>
      </c>
    </row>
    <row r="245" ht="42" customHeight="1" spans="1:10">
      <c r="A245" s="138" t="s">
        <v>334</v>
      </c>
      <c r="B245" s="27" t="s">
        <v>844</v>
      </c>
      <c r="C245" s="27" t="s">
        <v>450</v>
      </c>
      <c r="D245" s="27" t="s">
        <v>470</v>
      </c>
      <c r="E245" s="26" t="s">
        <v>845</v>
      </c>
      <c r="F245" s="27" t="s">
        <v>453</v>
      </c>
      <c r="G245" s="26" t="s">
        <v>846</v>
      </c>
      <c r="H245" s="27" t="s">
        <v>522</v>
      </c>
      <c r="I245" s="27" t="s">
        <v>474</v>
      </c>
      <c r="J245" s="26" t="s">
        <v>847</v>
      </c>
    </row>
    <row r="246" ht="42" customHeight="1" spans="1:10">
      <c r="A246" s="138" t="s">
        <v>334</v>
      </c>
      <c r="B246" s="27" t="s">
        <v>844</v>
      </c>
      <c r="C246" s="27" t="s">
        <v>450</v>
      </c>
      <c r="D246" s="27" t="s">
        <v>476</v>
      </c>
      <c r="E246" s="26" t="s">
        <v>627</v>
      </c>
      <c r="F246" s="27" t="s">
        <v>453</v>
      </c>
      <c r="G246" s="26" t="s">
        <v>454</v>
      </c>
      <c r="H246" s="27" t="s">
        <v>455</v>
      </c>
      <c r="I246" s="27" t="s">
        <v>474</v>
      </c>
      <c r="J246" s="26" t="s">
        <v>627</v>
      </c>
    </row>
    <row r="247" ht="42" customHeight="1" spans="1:10">
      <c r="A247" s="138" t="s">
        <v>334</v>
      </c>
      <c r="B247" s="27" t="s">
        <v>844</v>
      </c>
      <c r="C247" s="27" t="s">
        <v>450</v>
      </c>
      <c r="D247" s="27" t="s">
        <v>451</v>
      </c>
      <c r="E247" s="26" t="s">
        <v>524</v>
      </c>
      <c r="F247" s="27" t="s">
        <v>453</v>
      </c>
      <c r="G247" s="26" t="s">
        <v>454</v>
      </c>
      <c r="H247" s="27" t="s">
        <v>455</v>
      </c>
      <c r="I247" s="27" t="s">
        <v>474</v>
      </c>
      <c r="J247" s="26" t="s">
        <v>548</v>
      </c>
    </row>
    <row r="248" ht="42" customHeight="1" spans="1:10">
      <c r="A248" s="138" t="s">
        <v>334</v>
      </c>
      <c r="B248" s="27" t="s">
        <v>844</v>
      </c>
      <c r="C248" s="27" t="s">
        <v>457</v>
      </c>
      <c r="D248" s="27" t="s">
        <v>458</v>
      </c>
      <c r="E248" s="26" t="s">
        <v>848</v>
      </c>
      <c r="F248" s="27" t="s">
        <v>453</v>
      </c>
      <c r="G248" s="26" t="s">
        <v>454</v>
      </c>
      <c r="H248" s="27" t="s">
        <v>455</v>
      </c>
      <c r="I248" s="27" t="s">
        <v>456</v>
      </c>
      <c r="J248" s="26" t="s">
        <v>848</v>
      </c>
    </row>
    <row r="249" ht="42" customHeight="1" spans="1:10">
      <c r="A249" s="138" t="s">
        <v>334</v>
      </c>
      <c r="B249" s="27" t="s">
        <v>844</v>
      </c>
      <c r="C249" s="27" t="s">
        <v>461</v>
      </c>
      <c r="D249" s="27" t="s">
        <v>462</v>
      </c>
      <c r="E249" s="26" t="s">
        <v>849</v>
      </c>
      <c r="F249" s="27" t="s">
        <v>464</v>
      </c>
      <c r="G249" s="26" t="s">
        <v>591</v>
      </c>
      <c r="H249" s="27" t="s">
        <v>455</v>
      </c>
      <c r="I249" s="27" t="s">
        <v>456</v>
      </c>
      <c r="J249" s="26" t="s">
        <v>713</v>
      </c>
    </row>
  </sheetData>
  <mergeCells count="92">
    <mergeCell ref="A2:J2"/>
    <mergeCell ref="A3:H3"/>
    <mergeCell ref="A7:A9"/>
    <mergeCell ref="A10:A12"/>
    <mergeCell ref="A13:A18"/>
    <mergeCell ref="A19:A24"/>
    <mergeCell ref="A25:A27"/>
    <mergeCell ref="A28:A30"/>
    <mergeCell ref="A31:A35"/>
    <mergeCell ref="A36:A38"/>
    <mergeCell ref="A39:A46"/>
    <mergeCell ref="A47:A56"/>
    <mergeCell ref="A57:A62"/>
    <mergeCell ref="A63:A65"/>
    <mergeCell ref="A66:A69"/>
    <mergeCell ref="A70:A72"/>
    <mergeCell ref="A73:A77"/>
    <mergeCell ref="A78:A85"/>
    <mergeCell ref="A86:A88"/>
    <mergeCell ref="A89:A91"/>
    <mergeCell ref="A92:A97"/>
    <mergeCell ref="A98:A101"/>
    <mergeCell ref="A102:A108"/>
    <mergeCell ref="A109:A116"/>
    <mergeCell ref="A117:A119"/>
    <mergeCell ref="A120:A134"/>
    <mergeCell ref="A135:A145"/>
    <mergeCell ref="A146:A152"/>
    <mergeCell ref="A153:A155"/>
    <mergeCell ref="A156:A162"/>
    <mergeCell ref="A163:A169"/>
    <mergeCell ref="A170:A172"/>
    <mergeCell ref="A173:A175"/>
    <mergeCell ref="A176:A178"/>
    <mergeCell ref="A179:A181"/>
    <mergeCell ref="A182:A186"/>
    <mergeCell ref="A187:A189"/>
    <mergeCell ref="A190:A192"/>
    <mergeCell ref="A193:A200"/>
    <mergeCell ref="A201:A203"/>
    <mergeCell ref="A204:A206"/>
    <mergeCell ref="A207:A217"/>
    <mergeCell ref="A218:A223"/>
    <mergeCell ref="A224:A229"/>
    <mergeCell ref="A230:A238"/>
    <mergeCell ref="A239:A244"/>
    <mergeCell ref="A245:A249"/>
    <mergeCell ref="B7:B9"/>
    <mergeCell ref="B10:B12"/>
    <mergeCell ref="B13:B18"/>
    <mergeCell ref="B19:B24"/>
    <mergeCell ref="B25:B27"/>
    <mergeCell ref="B28:B30"/>
    <mergeCell ref="B31:B35"/>
    <mergeCell ref="B36:B38"/>
    <mergeCell ref="B39:B46"/>
    <mergeCell ref="B47:B56"/>
    <mergeCell ref="B57:B62"/>
    <mergeCell ref="B63:B65"/>
    <mergeCell ref="B66:B69"/>
    <mergeCell ref="B70:B72"/>
    <mergeCell ref="B73:B77"/>
    <mergeCell ref="B78:B85"/>
    <mergeCell ref="B86:B88"/>
    <mergeCell ref="B89:B91"/>
    <mergeCell ref="B92:B97"/>
    <mergeCell ref="B98:B101"/>
    <mergeCell ref="B102:B108"/>
    <mergeCell ref="B109:B116"/>
    <mergeCell ref="B117:B119"/>
    <mergeCell ref="B120:B134"/>
    <mergeCell ref="B135:B145"/>
    <mergeCell ref="B146:B152"/>
    <mergeCell ref="B153:B155"/>
    <mergeCell ref="B156:B162"/>
    <mergeCell ref="B163:B169"/>
    <mergeCell ref="B170:B172"/>
    <mergeCell ref="B173:B175"/>
    <mergeCell ref="B176:B178"/>
    <mergeCell ref="B179:B181"/>
    <mergeCell ref="B182:B186"/>
    <mergeCell ref="B187:B189"/>
    <mergeCell ref="B190:B192"/>
    <mergeCell ref="B193:B200"/>
    <mergeCell ref="B201:B203"/>
    <mergeCell ref="B204:B206"/>
    <mergeCell ref="B207:B217"/>
    <mergeCell ref="B218:B223"/>
    <mergeCell ref="B224:B229"/>
    <mergeCell ref="B230:B238"/>
    <mergeCell ref="B239:B244"/>
    <mergeCell ref="B245:B24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2026-03-31T01:55:00Z</dcterms:created>
  <dcterms:modified xsi:type="dcterms:W3CDTF">2026-04-02T07:50:01Z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E30936C55D4A4F18AF5365804C01BAAC_13</vt:lpwstr>
  </property>
  <property fmtid="{D5CDD505-2E9C-101B-9397-08002B2CF9AE}" pid="3" name="KSOProductBuildVer">
    <vt:lpwstr>2052-12.8.2.18205</vt:lpwstr>
  </property>
</Properties>
</file>