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_FilterDatabase" localSheetId="7" hidden="1">'部门项目支出预算表05-1'!$A$7:$W$7</definedName>
  </definedNames>
  <calcPr calcId="144525"/>
</workbook>
</file>

<file path=xl/sharedStrings.xml><?xml version="1.0" encoding="utf-8"?>
<sst xmlns="http://schemas.openxmlformats.org/spreadsheetml/2006/main" count="3005" uniqueCount="709">
  <si>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</si>
  <si>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</si>
  <si>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</si>
  <si>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</si>
  <si>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</si>
  <si>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</si>
  <si>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</si>
  <si>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</si>
  <si>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</si>
  <si>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</si>
  <si>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</si>
  <si>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</si>
  <si>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</si>
  <si>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</si>
  <si>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</si>
  <si>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</si>
  <si>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</si>
  <si>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</si>
  <si>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</si>
  <si>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</si>
  <si>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</si>
  <si>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</si>
  <si>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</si>
  <si>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</si>
  <si>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</si>
  <si>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</si>
  <si>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</si>
  <si>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</si>
  <si>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</si>
  <si>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</si>
  <si>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</si>
  <si>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</si>
  <si>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</si>
  <si>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</si>
  <si>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</si>
  <si>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</si>
  <si>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</si>
  <si>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</si>
  <si>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</si>
  <si>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</si>
  <si>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</si>
  <si>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</si>
  <si>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</si>
  <si>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</si>
  <si>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</si>
  <si>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</si>
  <si>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</si>
  <si>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</si>
  <si>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</si>
  <si>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</si>
  <si>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</si>
  <si>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</si>
  <si>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</si>
  <si>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</si>
  <si>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</si>
  <si>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</si>
  <si>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</si>
  <si>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</si>
  <si>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</si>
  <si>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</si>
  <si>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</si>
  <si>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</si>
  <si>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</si>
  <si>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</si>
  <si>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</si>
  <si>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</si>
  <si>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</si>
  <si>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</si>
  <si>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</si>
  <si>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t>
  </si>
  <si>
    <t>昆明市官渡区文化和旅游局</t>
  </si>
  <si>
    <t>129001</t>
  </si>
  <si>
    <t>129004</t>
  </si>
  <si>
    <t>昆明市官渡区文化馆</t>
  </si>
  <si>
    <t>129005</t>
  </si>
  <si>
    <t>昆明市官渡区图书馆</t>
  </si>
  <si>
    <t>129006</t>
  </si>
  <si>
    <t>昆明市官渡区博物馆</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</si>
  <si>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</si>
  <si>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</si>
  <si>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</si>
  <si>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</si>
  <si>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</si>
  <si>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</si>
  <si>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</si>
  <si>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</si>
  <si>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</si>
  <si>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</si>
  <si>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</si>
  <si>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</si>
  <si>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</si>
  <si>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</si>
  <si>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</si>
  <si>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</si>
  <si>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</si>
  <si>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</si>
  <si>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</si>
  <si>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</si>
  <si>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</si>
  <si>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</si>
  <si>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</si>
  <si>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</si>
  <si>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</si>
  <si>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</si>
  <si>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</si>
  <si>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</si>
  <si>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</si>
  <si>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</si>
  <si>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2070101</t>
  </si>
  <si>
    <t>行政运行</t>
  </si>
  <si>
    <t>2070102</t>
  </si>
  <si>
    <t>一般行政管理事务</t>
  </si>
  <si>
    <t>2070104</t>
  </si>
  <si>
    <t>图书馆</t>
  </si>
  <si>
    <t>2070107</t>
  </si>
  <si>
    <t>艺术表演团体</t>
  </si>
  <si>
    <t>2070109</t>
  </si>
  <si>
    <t>群众文化</t>
  </si>
  <si>
    <t>2070199</t>
  </si>
  <si>
    <t>其他文化和旅游支出</t>
  </si>
  <si>
    <t>20702</t>
  </si>
  <si>
    <t>文物</t>
  </si>
  <si>
    <t>2070204</t>
  </si>
  <si>
    <t>文物保护</t>
  </si>
  <si>
    <t>2070205</t>
  </si>
  <si>
    <t>博物馆</t>
  </si>
  <si>
    <t>20706</t>
  </si>
  <si>
    <t>新闻出版电影</t>
  </si>
  <si>
    <t>2070607</t>
  </si>
  <si>
    <t>电影</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</si>
  <si>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</si>
  <si>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</si>
  <si>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</si>
  <si>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</si>
  <si>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</si>
  <si>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</si>
  <si>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</si>
  <si>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</si>
  <si>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</si>
  <si>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</si>
  <si>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</si>
  <si>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</si>
  <si>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</si>
  <si>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</si>
  <si>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</si>
  <si>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</si>
  <si>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</si>
  <si>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</si>
  <si>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</si>
  <si>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</si>
  <si>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</si>
  <si>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</si>
  <si>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</si>
  <si>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</si>
  <si>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</si>
  <si>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</si>
  <si>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</si>
  <si>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</si>
  <si>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</si>
  <si>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</si>
  <si>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</si>
  <si>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</si>
  <si>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</si>
  <si>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</si>
  <si>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</si>
  <si>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</si>
  <si>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</si>
  <si>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</si>
  <si>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</si>
  <si>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</si>
  <si>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</si>
  <si>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</si>
  <si>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</si>
  <si>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</si>
  <si>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</si>
  <si>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</si>
  <si>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</si>
  <si>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</si>
  <si>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</si>
  <si>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</si>
  <si>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</si>
  <si>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</si>
  <si>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</si>
  <si>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</si>
  <si>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</si>
  <si>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</si>
  <si>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</si>
  <si>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</si>
  <si>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</si>
  <si>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</si>
  <si>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</si>
  <si>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</si>
  <si>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</si>
  <si>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</si>
  <si>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</si>
  <si>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</si>
  <si>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</si>
  <si>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</si>
  <si>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</si>
  <si>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</si>
  <si>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</si>
  <si>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</si>
  <si>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</si>
  <si>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</si>
  <si>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</si>
  <si>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</si>
  <si>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</si>
  <si>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</si>
  <si>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</si>
  <si>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</si>
  <si>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</si>
  <si>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</si>
  <si>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</si>
  <si>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</si>
  <si>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</si>
  <si>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</si>
  <si>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</si>
  <si>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</si>
  <si>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</si>
  <si>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</si>
  <si>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</si>
  <si>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</si>
  <si>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</si>
  <si>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</si>
  <si>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</si>
  <si>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</si>
  <si>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</si>
  <si>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</si>
  <si>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</si>
  <si>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</si>
  <si>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</si>
  <si>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</si>
  <si>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</si>
  <si>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530111210000000004280</t>
  </si>
  <si>
    <t>行政人员工资支出</t>
  </si>
  <si>
    <t>30101</t>
  </si>
  <si>
    <t>基本工资</t>
  </si>
  <si>
    <t>30102</t>
  </si>
  <si>
    <t>津贴补贴</t>
  </si>
  <si>
    <t>30103</t>
  </si>
  <si>
    <t>奖金</t>
  </si>
  <si>
    <t>530111210000000004282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</si>
  <si>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</si>
  <si>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</si>
  <si>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</si>
  <si>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</si>
  <si>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</si>
  <si>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</si>
  <si>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</si>
  <si>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</si>
  <si>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</si>
  <si>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</si>
  <si>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</si>
  <si>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530111210000000004283</t>
  </si>
  <si>
    <t>30113</t>
  </si>
  <si>
    <t>530111210000000004287</t>
  </si>
  <si>
    <t>公务交通补贴</t>
  </si>
  <si>
    <t>30239</t>
  </si>
  <si>
    <t>其他交通费用</t>
  </si>
  <si>
    <t>530111210000000005069</t>
  </si>
  <si>
    <t>工会经费</t>
  </si>
  <si>
    <t>30228</t>
  </si>
  <si>
    <t>530111210000000005070</t>
  </si>
  <si>
    <t>一般公用支出</t>
  </si>
  <si>
    <t>30201</t>
  </si>
  <si>
    <t>办公费</t>
  </si>
  <si>
    <t>30205</t>
  </si>
  <si>
    <t>水费</t>
  </si>
  <si>
    <t>30207</t>
  </si>
  <si>
    <t>邮电费</t>
  </si>
  <si>
    <t>30211</t>
  </si>
  <si>
    <t>差旅费</t>
  </si>
  <si>
    <t>30213</t>
  </si>
  <si>
    <t>维修（护）费</t>
  </si>
  <si>
    <t>30216</t>
  </si>
  <si>
    <t>培训费</t>
  </si>
  <si>
    <t>30299</t>
  </si>
  <si>
    <t>其他商品和服务支出</t>
  </si>
  <si>
    <t>530111231100001456105</t>
  </si>
  <si>
    <t>行政人员绩效奖励</t>
  </si>
  <si>
    <t>530111231100001456116</t>
  </si>
  <si>
    <t>离退休人员支出</t>
  </si>
  <si>
    <t>30305</t>
  </si>
  <si>
    <t>生活补助</t>
  </si>
  <si>
    <t>530111241100002111632</t>
  </si>
  <si>
    <t>其他人员支出</t>
  </si>
  <si>
    <t>30199</t>
  </si>
  <si>
    <t>其他工资福利支出</t>
  </si>
  <si>
    <t>530111241100002111642</t>
  </si>
  <si>
    <t>离退休干部走访慰问经费</t>
  </si>
  <si>
    <t>530111251100003615663</t>
  </si>
  <si>
    <t>行政人员公共交通专项经费</t>
  </si>
  <si>
    <t>530111210000000003458</t>
  </si>
  <si>
    <t>事业人员工资支出</t>
  </si>
  <si>
    <t>30107</t>
  </si>
  <si>
    <t>绩效工资</t>
  </si>
  <si>
    <t>530111210000000003459</t>
  </si>
  <si>
    <t>530111210000000003460</t>
  </si>
  <si>
    <t>530111210000000003465</t>
  </si>
  <si>
    <t>530111210000000003466</t>
  </si>
  <si>
    <t>30206</t>
  </si>
  <si>
    <t>电费</t>
  </si>
  <si>
    <t>30209</t>
  </si>
  <si>
    <t>物业管理费</t>
  </si>
  <si>
    <t>530111231100001458198</t>
  </si>
  <si>
    <t>事业人员绩效奖励</t>
  </si>
  <si>
    <t>530111231100001458220</t>
  </si>
  <si>
    <t>530111241100002126414</t>
  </si>
  <si>
    <t>530111241100002126416</t>
  </si>
  <si>
    <t>530111251100003621498</t>
  </si>
  <si>
    <t>事业人员公共交通专项经费</t>
  </si>
  <si>
    <t>530111210000000002351</t>
  </si>
  <si>
    <t>530111210000000002352</t>
  </si>
  <si>
    <t>530111210000000002353</t>
  </si>
  <si>
    <t>530111210000000002356</t>
  </si>
  <si>
    <t>公车购置及运维费</t>
  </si>
  <si>
    <t>30231</t>
  </si>
  <si>
    <t>公务用车运行维护费</t>
  </si>
  <si>
    <t>530111210000000002358</t>
  </si>
  <si>
    <t>530111210000000002359</t>
  </si>
  <si>
    <t>530111231100001496487</t>
  </si>
  <si>
    <t>530111231100001496511</t>
  </si>
  <si>
    <t>530111241100002129764</t>
  </si>
  <si>
    <t>530111241100002129794</t>
  </si>
  <si>
    <t>530111251100003620966</t>
  </si>
  <si>
    <t>530111210000000003156</t>
  </si>
  <si>
    <t>530111210000000003157</t>
  </si>
  <si>
    <t>530111210000000003159</t>
  </si>
  <si>
    <t>530111210000000003163</t>
  </si>
  <si>
    <t>530111210000000003164</t>
  </si>
  <si>
    <t>30215</t>
  </si>
  <si>
    <t>会议费</t>
  </si>
  <si>
    <t>30217</t>
  </si>
  <si>
    <t>30227</t>
  </si>
  <si>
    <t>委托业务费</t>
  </si>
  <si>
    <t>530111231100001456361</t>
  </si>
  <si>
    <t>530111231100001479579</t>
  </si>
  <si>
    <t>530111241100002129638</t>
  </si>
  <si>
    <t>530111251100003616379</t>
  </si>
  <si>
    <t>预算05-1表</t>
  </si>
  <si>
    <t>项目分类</t>
  </si>
  <si>
    <t>项目单位</t>
  </si>
  <si>
    <t>经济科目编码</t>
  </si>
  <si>
    <t>经济科目名称</t>
  </si>
  <si>
    <t>本年拨款</t>
  </si>
  <si>
    <t>其中：本次下达</t>
  </si>
  <si>
    <t>专项业务类</t>
  </si>
  <si>
    <t>530111210000000003850</t>
  </si>
  <si>
    <t>业务工作专项资金</t>
  </si>
  <si>
    <t>530111261100005435291</t>
  </si>
  <si>
    <t>文旅康养产业链专项工作经费</t>
  </si>
  <si>
    <t>民生类</t>
  </si>
  <si>
    <t>530111261100005041076</t>
  </si>
  <si>
    <t>图书馆、文化馆免费开放经费</t>
  </si>
  <si>
    <t>530111261100005041091</t>
  </si>
  <si>
    <t>博物馆免费开放经费</t>
  </si>
  <si>
    <t>530111261100005041152</t>
  </si>
  <si>
    <t>文化站免费开放经费</t>
  </si>
  <si>
    <t>530111261100005041271</t>
  </si>
  <si>
    <t>遗属生活补助经费</t>
  </si>
  <si>
    <t>事业发展类</t>
  </si>
  <si>
    <t>530111210000000003877</t>
  </si>
  <si>
    <t>基层公共文化服务运行机制建设经费</t>
  </si>
  <si>
    <t>530111210000000003884</t>
  </si>
  <si>
    <t>老电影放映员生活补助经费</t>
  </si>
  <si>
    <t>530111210000000003922</t>
  </si>
  <si>
    <t>旅游宣传促销经费</t>
  </si>
  <si>
    <t>530111210000000003944</t>
  </si>
  <si>
    <t>旅游发展专项资金</t>
  </si>
  <si>
    <t>530111210000000003969</t>
  </si>
  <si>
    <t>公务接待专项资金</t>
  </si>
  <si>
    <t>530111241100003193599</t>
  </si>
  <si>
    <t>全国文物普查工作专项经费</t>
  </si>
  <si>
    <t>530111251100003891825</t>
  </si>
  <si>
    <t>文体旅游专班工作经费</t>
  </si>
  <si>
    <t>530111210000000003340</t>
  </si>
  <si>
    <t>文化馆业务工作专项经费</t>
  </si>
  <si>
    <t>530111210000000002376</t>
  </si>
  <si>
    <t>数据库资源服务专项资金</t>
  </si>
  <si>
    <t>530111210000000002390</t>
  </si>
  <si>
    <t>业务专项资金</t>
  </si>
  <si>
    <t>530111251100003866011</t>
  </si>
  <si>
    <t>收支专户利息收入专项资金</t>
  </si>
  <si>
    <t>530111210000000002156</t>
  </si>
  <si>
    <t>文物维修项目专项经费</t>
  </si>
  <si>
    <t>530111251100003736733</t>
  </si>
  <si>
    <t>业务工作经费</t>
  </si>
  <si>
    <t>530111261100005276180</t>
  </si>
  <si>
    <t>昆明市官渡区博物馆消防工程维稳经费</t>
  </si>
  <si>
    <t>31003</t>
  </si>
  <si>
    <t>专用设备购置</t>
  </si>
  <si>
    <t>预算05-2表</t>
  </si>
  <si>
    <t>项目年度绩效目标</t>
  </si>
  <si>
    <t>一级指标</t>
  </si>
  <si>
    <t>二级指标</t>
  </si>
  <si>
    <t>三级指标</t>
  </si>
  <si>
    <t>指标性质</t>
  </si>
  <si>
    <t>指标值</t>
  </si>
  <si>
    <t>度量单位</t>
  </si>
  <si>
    <t>指标属性</t>
  </si>
  <si>
    <t>指标内容</t>
  </si>
  <si>
    <t>官渡区是历史文化名城昆明市的主城区之一，人杰地灵，有着厚重的历史文化积淀，辖区内现有不可移动文物180余项，其中各级文物保护单位48项，含国家级2项、省级5项、市级11项、区级30项。为了更好的保护和传承这些优秀的历史文化遗产，官渡区博物馆积极争取上级资金，做好配合、服务和协调工作，认真开展各级文物保护单位的维护、修缮和管理工作。2026年，准备维修五谷寺文物保护单位。官渡区博物馆作为业务部门不参与文物保护单位的直接维修工程，但履行监管职责，指导管理使用单位开展维护修缮管理工作，对设计、维修方案组织专家论证，报请上级主管部门批准，严格按文物维修的原则、标准及相关要求进行指导，工程完成后组织专家进行验收并完成建档立案收集，根据工程进展给以一定的财政经费补助。通过文物古迹的修缮保护，确实保护好辖区的历史文化资料，增加历史文化涵。《中华人民共和国文物保护法》第九条　国务院文物行政部门主管全国文物保护工作。地方各级人民政府负责本行政区域内的文物保护工作。县级以上地方人民政府文物行政部门对本行政区域内的文物保护实施监督管理。县级以上人民政府有关部门在各自的职责范围内，负责有关的文物保护工作。第十三条　县级以上人民政府应当将文物保护事业纳入本级国民经济和社会发展规划，所需经费列入本级预算，确保文物保护事业发展与国民经济和社会发展水平相适应。 ？ 国有博物馆、纪念馆、文物保护单位等的事业性收入，纳入预算管理，用于文物保护事业，任何单位或者个人不得侵占、挪用。文物保护是国家和社会的共同责任，对于维护历史文化传承、促进文化多样性和社会可持续发展具有重要意义。各级政府应当加强对文物保护工作的领导，确保文物得到妥善保护和合理利用。</t>
  </si>
  <si>
    <t>产出指标</t>
  </si>
  <si>
    <t>数量指标</t>
  </si>
  <si>
    <t>文物保护维修</t>
  </si>
  <si>
    <t>&gt;=</t>
  </si>
  <si>
    <t>500000</t>
  </si>
  <si>
    <t>元</t>
  </si>
  <si>
    <t>定量指标</t>
  </si>
  <si>
    <t>2023年根据方案准备维修五谷寺、文明阁建筑群、魁星阁彩画3项文物保护单位。</t>
  </si>
  <si>
    <t>质量指标</t>
  </si>
  <si>
    <t>文物维修数量</t>
  </si>
  <si>
    <t>=</t>
  </si>
  <si>
    <t>项</t>
  </si>
  <si>
    <t>辖区内推进文物维修项目5项</t>
  </si>
  <si>
    <t>时效指标</t>
  </si>
  <si>
    <t>本年内完成</t>
  </si>
  <si>
    <t>365</t>
  </si>
  <si>
    <t>天</t>
  </si>
  <si>
    <t>2023年内完成</t>
  </si>
  <si>
    <t>效益指标</t>
  </si>
  <si>
    <t>社会效益</t>
  </si>
  <si>
    <t>文物保护发展</t>
  </si>
  <si>
    <t>年</t>
  </si>
  <si>
    <t>专家论证维修方案</t>
  </si>
  <si>
    <t>生态效益</t>
  </si>
  <si>
    <t>文物发展与生态效益相结合</t>
  </si>
  <si>
    <t>良好</t>
  </si>
  <si>
    <t>定性指标</t>
  </si>
  <si>
    <t>政府发展规定目标</t>
  </si>
  <si>
    <t>满意度指标</t>
  </si>
  <si>
    <t>服务对象满意度</t>
  </si>
  <si>
    <t>服务群众满意度调查</t>
  </si>
  <si>
    <t>90</t>
  </si>
  <si>
    <t>%</t>
  </si>
  <si>
    <t>服务群众满意度调查 表</t>
  </si>
  <si>
    <t>受益对象满意度</t>
  </si>
  <si>
    <t>文物维修满意度调查表</t>
  </si>
  <si>
    <t>内部人员满意度</t>
  </si>
  <si>
    <t>95</t>
  </si>
  <si>
    <t>火灾自动报警系统：系统功能涵盖了从火灾的发现、识别到控制、记录、传输以及故障处理等多个方面，旨在提高火灾防控的效率和准确性，减少火灾对生命财产的威胁。应急照明与疏散指示系统：主要由应急照明控制器、应急照明集中电源、消防应急灯具及相关装置组合而成，具有集中控制与管理、智能疏散指示、安全电压供电、故障报警与显示、兼容性与联动性等功能，系统能够在火灾等紧急情况下为人员疏散和消防救援提供有力的支持和保障。电气火灾监控系统：系统侦测到异常情况，如过载、短路或其他电气故障，会立即进行声、光等报警信号，并能指示报警部位，记录报警时间警报。确保电气系统的安全稳定运行，在火灾发生时提供及时有效的报警和应对措施。</t>
  </si>
  <si>
    <t>博物馆消防工程</t>
  </si>
  <si>
    <t>117975.74</t>
  </si>
  <si>
    <t>消防工程维稳经费</t>
  </si>
  <si>
    <t>博物馆消防维稳</t>
  </si>
  <si>
    <t>成本指标</t>
  </si>
  <si>
    <t>社会成本指标</t>
  </si>
  <si>
    <t>满意度</t>
  </si>
  <si>
    <t>工作年限×每工作一年应得的经济补偿。劳动合同法及有关国家规定对工作年限及经济补偿标准作了明确的规定。2023年12月，根据人社局编办的要求，官渡区博物馆对3名劳务派遣人员进行了清退，其中，尹微波在金马街道建工社区安排就业，赵丽芬、杜文娟正常解除（终止）劳动合同。赵丽芬工作年限7年零6个月，杜文娟工作年限3年零3个月，经代理机构昆明国投人力资源咨询服务有限公司核算，离职赔偿金总额为43526.32 元（大写：肆万叁仟伍佰贰拾陆元叁角贰分），由于长时间未进行赔偿，该二人已经申请了诉讼，现申请将该项目列入2025年预算项目。</t>
  </si>
  <si>
    <t>获补对象数</t>
  </si>
  <si>
    <t>1人</t>
  </si>
  <si>
    <t>人(人次、家)</t>
  </si>
  <si>
    <t>《中华人民共和国劳动合同法》</t>
  </si>
  <si>
    <t>按规定及时理赔</t>
  </si>
  <si>
    <t>经济效益</t>
  </si>
  <si>
    <t>理赔</t>
  </si>
  <si>
    <t>及时理赔</t>
  </si>
  <si>
    <t>政策知晓率</t>
  </si>
  <si>
    <t>满意度调查</t>
  </si>
  <si>
    <t>&gt;</t>
  </si>
  <si>
    <t>100</t>
  </si>
  <si>
    <t>收支专户利息收入按照财政规定全额上缴国库</t>
  </si>
  <si>
    <t>利息收入</t>
  </si>
  <si>
    <t>&lt;=</t>
  </si>
  <si>
    <t>1000</t>
  </si>
  <si>
    <t>反映2025年收支专户的利息收入</t>
  </si>
  <si>
    <t>上缴国库收入</t>
  </si>
  <si>
    <t>反映上缴国库收入情况</t>
  </si>
  <si>
    <t>反映获补助受益对象的满意程度。</t>
  </si>
  <si>
    <t>一到四季度日常为读者提供超过240万种的电子图书，30余万种外文图书和8000万篇稀缺中文期刊、论文。二季度完成支付百链读秀服务费。</t>
  </si>
  <si>
    <t>电子图书种数</t>
  </si>
  <si>
    <t>240万</t>
  </si>
  <si>
    <t>种</t>
  </si>
  <si>
    <t>评估定级一级图书馆标准</t>
  </si>
  <si>
    <t>提供优质的数据资源</t>
  </si>
  <si>
    <t>优质</t>
  </si>
  <si>
    <t>发现问题及时整改</t>
  </si>
  <si>
    <t>及时</t>
  </si>
  <si>
    <t>一站式整合检索和文献传递服务</t>
  </si>
  <si>
    <t>4.4亿条元数据</t>
  </si>
  <si>
    <t>条</t>
  </si>
  <si>
    <t>可持续影响</t>
  </si>
  <si>
    <t>为有需求的读者提供论文等数字资源，促进学术学习等</t>
  </si>
  <si>
    <t>促进学术学习等</t>
  </si>
  <si>
    <t>社会公众满意率</t>
  </si>
  <si>
    <t>读者满意度</t>
  </si>
  <si>
    <t>购买新借书证，满足新增读者办证需求；培训等其他业务。一季度完成一期内部培训，二季度完成购买借书证，三季度完成支付业务咨询培训，四季度完成一期内部培训。</t>
  </si>
  <si>
    <t>借书证数量</t>
  </si>
  <si>
    <t>个</t>
  </si>
  <si>
    <t>工作业务需要</t>
  </si>
  <si>
    <t>内部业务培训</t>
  </si>
  <si>
    <t>期</t>
  </si>
  <si>
    <t>新增读者人数</t>
  </si>
  <si>
    <t>2000</t>
  </si>
  <si>
    <t>提高馆内人员的业务素质</t>
  </si>
  <si>
    <t>业务素质提升</t>
  </si>
  <si>
    <t>社会公众满意度</t>
  </si>
  <si>
    <t>产业链专班发展工作经费</t>
  </si>
  <si>
    <t>公开发放的宣传材料数量</t>
  </si>
  <si>
    <t>200</t>
  </si>
  <si>
    <t>份（部、个、幅、条）</t>
  </si>
  <si>
    <t>反映制作宣传横幅、宣传册等的数量情况。</t>
  </si>
  <si>
    <t>及时率</t>
  </si>
  <si>
    <t>80</t>
  </si>
  <si>
    <t>反映事实发生与作为宣传事实发生之间的时间差距情况。</t>
  </si>
  <si>
    <t>计划完成率</t>
  </si>
  <si>
    <t>计划完成率=在规定时间内宣传任务完成数/宣传任务计划数*100%</t>
  </si>
  <si>
    <t>报刊（杂志、公众号）订阅区域增</t>
  </si>
  <si>
    <t>反映宣传辐射区域范围增长情况。
报刊（杂志、公众号）订阅区域增长率=（本年订阅区域量-上年订阅区域量）/上年订阅区域量*100%</t>
  </si>
  <si>
    <t>无</t>
  </si>
  <si>
    <t>反映社会公众对宣传的满意程度。</t>
  </si>
  <si>
    <t>打造文旅康养示范区，带动文旅康养产业增加</t>
  </si>
  <si>
    <t>项目完成率</t>
  </si>
  <si>
    <t>年度目标：1.旅游接待人数4044万人次，实现旅游收入684亿元；
                   2.全年宣传营销发布抖音视频及直播52场次，发布微信推动文章24余篇，并相应开展文旅宣传推广促销活动。
                   3.策划推出全新视觉形象，是官渡富有历史文化的区域和更年轻城区竞争，通过线上信息流投放、线下媒体官方媒体账号及自媒体矩阵宣传，推出我为官渡代言活动，打造最地道官渡活动；
                   4.挖掘根据官渡时代韵律及文化和旅游元素的创意性、时尚性、市场性相关原创产品，推动文旅融合发展，进一步激活旅游文创产品的研发与推广。</t>
  </si>
  <si>
    <t>发布稿件数量</t>
  </si>
  <si>
    <t>24</t>
  </si>
  <si>
    <t>篇</t>
  </si>
  <si>
    <t>反映通过相关媒体、网络等发布或推送稿件的篇数情况。</t>
  </si>
  <si>
    <t>发布稿件（短视频）原创率</t>
  </si>
  <si>
    <t>46</t>
  </si>
  <si>
    <t>发布稿件（短视频）原创率=发布或推送的原创稿件（短视频）数量/发布或推送的稿件（短视频）总数量*100%
适用于有原创要求的稿件或短视频，如购买信息、转载等没有自创要求的不适用该指标。</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</si>
  <si>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</si>
  <si>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</si>
  <si>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年度目标：1.旅游接待人数4044万人次，实现旅游收入684亿元；
                  2.到2022年，官渡区旅游业高质量发展取得重要成果，旅游产品供给更加丰富，服务质量明显提升，以产业要素整体品质的提升，实现旅游业发展从追求数量规模向注重品质提升转变，实现官渡区旅游产业转型升级，不断增强官渡区旅游发展活力和动力，提升官渡旅游的知名度、竞争力和影响力。</t>
  </si>
  <si>
    <t>政策宣传次数</t>
  </si>
  <si>
    <t>次</t>
  </si>
  <si>
    <t>反映补助政策的宣传力度情况。即通过门户网站、报刊、通信、电视、户外广告等对补助政策进行宣传的次数。</t>
  </si>
  <si>
    <t>兑现准确率</t>
  </si>
  <si>
    <t>反映补助准确发放的情况。
补助兑现准确率=补助兑付额/应付额*100%</t>
  </si>
  <si>
    <t>发放及时率</t>
  </si>
  <si>
    <t>反映发放单位及时发放补助资金的情况。
发放及时率=在时限内发放资金/应发放资金*100%</t>
  </si>
  <si>
    <t>降低企业成本</t>
  </si>
  <si>
    <t>反映补助有效降低受助企业平均成本的情况。</t>
  </si>
  <si>
    <t>反映补助政策的宣传效果情况。
政策知晓率=调查中补助政策知晓人数/调查总人数*100%</t>
  </si>
  <si>
    <t>反映获补助受益对象的满意程度</t>
  </si>
  <si>
    <t>反映普查工作的重大意义、重要进展和重要发现，展示全区文物资源状况，体现与此紧密相关的文物保护、管理、研究、利用等工作</t>
  </si>
  <si>
    <t>参与检查(核查)人数</t>
  </si>
  <si>
    <t>人</t>
  </si>
  <si>
    <t>反映参与检查核查的工作人数。</t>
  </si>
  <si>
    <t>检查（核查）任务完成率</t>
  </si>
  <si>
    <t>反映检查工作的执行情况。
检查任务完成率=实际完成检查（核查）任务数/计划完成检查（核查）任务数*100%</t>
  </si>
  <si>
    <t>检查（核查）任务及时完成率</t>
  </si>
  <si>
    <t>反映是否按时完成检查核查任务。
检查任务及时完成率=及时完成检查（核查）任务数/完成检查（核查）任务数*100%</t>
  </si>
  <si>
    <t>检查（核查）结果公开率</t>
  </si>
  <si>
    <t>反映相关检查核查结果依法公开情况。
检查结果公开率</t>
  </si>
  <si>
    <t>检查（核查）人员被投诉次数</t>
  </si>
  <si>
    <t>反映服务对象对检查核查工作的整体满意情况。</t>
  </si>
  <si>
    <t>按照《官渡区文化和旅游局经费使用管理规定》2024年业务工作经费用于整合全局各项办公业务经费，目标是管理全区文化、旅游事业。组织全区性重大文化、旅游活动；统筹安排文化、旅游经费，管理和组织全系统的人事、财务、劳资、职改、业务培训及纪检监察工作，对直属事业单位财物实施监督管理。全面推进全区文化和旅游建设。通过加强文化业务服务体系建设，加快公共文化产业发展，加大文化遗产保护力度，全面推进各项工作。</t>
  </si>
  <si>
    <t>组织召开重大会议</t>
  </si>
  <si>
    <t>'按实际组织召开的重大会议次数</t>
  </si>
  <si>
    <t>实际组织召开重大会议次数</t>
  </si>
  <si>
    <t>项目工作完成时效</t>
  </si>
  <si>
    <t>'2023年12月31日</t>
  </si>
  <si>
    <t>工作日</t>
  </si>
  <si>
    <t>年度日</t>
  </si>
  <si>
    <t>项目支出金额化评价</t>
  </si>
  <si>
    <t>'实际支出金额</t>
  </si>
  <si>
    <t>项目实际支出金额</t>
  </si>
  <si>
    <t>业务与考核性指标排名</t>
  </si>
  <si>
    <t>等次</t>
  </si>
  <si>
    <t>年度考核排名</t>
  </si>
  <si>
    <t>联系对口科室的评价</t>
  </si>
  <si>
    <t>'年度考核等次</t>
  </si>
  <si>
    <t>年度考核等次</t>
  </si>
  <si>
    <t>综合整合全局公务接待费，本着统筹兼顾、厉行节约、讲求实效的原则，目标是：加强单位内部控制，尤其对“三公”经费重点进行管控，力争以最少的钱发挥最大的绩效。规范我区党政机关国内公务接待管理工作，严肃接待纪律，厉行勤俭节约，反对铺张浪费，加强党风廉政建设。加强专项资金管理办法强化管理和监督，发挥专项资金的经济效益和社会效益。</t>
  </si>
  <si>
    <t>出访团组批次</t>
  </si>
  <si>
    <t>次/团组</t>
  </si>
  <si>
    <t>反映年度组织出访批次和团组的数量情况。</t>
  </si>
  <si>
    <t>出访国家数</t>
  </si>
  <si>
    <t>反映年度出访的国家总数情况。</t>
  </si>
  <si>
    <t>出访人数</t>
  </si>
  <si>
    <t>20</t>
  </si>
  <si>
    <t>反映年度组织出访人员总数情况。</t>
  </si>
  <si>
    <t>出访任务完成率</t>
  </si>
  <si>
    <t>反映出访计划完成的情况。
出访任务完成率=出访任务完成数/出访计划任务数*100%</t>
  </si>
  <si>
    <t>经费先行审核备案率</t>
  </si>
  <si>
    <t>反映出访团组对经费先行审核备案的情况。
经费先行审核备案率=出国前进行经费审核备案的团组数/出访总团组数*100%</t>
  </si>
  <si>
    <t>经费规范核销率</t>
  </si>
  <si>
    <t>反映出访出国经费规范核销情况。                   经费规范核销率=经费规范核销的团组数/出访总团组数*100%</t>
  </si>
  <si>
    <t>促成成果数</t>
  </si>
  <si>
    <t>反映出访团组出访促进成果达成的数量情况，如提出建设性意见、建议的数量等。</t>
  </si>
  <si>
    <t>服务满意度</t>
  </si>
  <si>
    <t>对反映出访团组出访促进成果达成的数量情况，如提出建设性意见、建议的数量等。 进行调查</t>
  </si>
  <si>
    <t>根据《昆明市办公室关于印发昆明市公共文化、自然资源、生态环境及应急救援领域财政事权和支出责任划分改革实施方案的通知》(昆政办〔2022〕43号)文件中《昆明市公共文化领域财政事权和支出责任划分改革实施方案》的相关要求：“其他基本公共文化服务项目。包括全市范围内国家基本公共文化服务指导标准涉及的读书看报、收听广播、收看电视、观赏电影、送地方戏、文体活动等事项(含基层公共文化服务)。按照省级划分的财政事权，由省与市共同承担支出责任，其中，市承担部分确认为市本级与县级共同财政事权，由市本级与县级分三档按比例分担支出责任。第一挡五华区、盘龙区、官渡区、西山区、呈贡区、安宁市、经开区、高新区、滇池度假区，区本级分担20%”。
2023年我区基层公共文化服务运行机制建设经费预算按第七次人口普查我区常住人口数129.52万人(不含开发区)，人均20元标准计，其中市级承担20%，区级承担80%。</t>
  </si>
  <si>
    <t>举办公益演出的场次</t>
  </si>
  <si>
    <t>'1500</t>
  </si>
  <si>
    <t>场</t>
  </si>
  <si>
    <t>反映年度举办公益演出的场次情况。</t>
  </si>
  <si>
    <t>节目数量</t>
  </si>
  <si>
    <t>50</t>
  </si>
  <si>
    <t>反映年度公益演出节目或主题数量。</t>
  </si>
  <si>
    <t>及时率=在规定时间内完成的公益演出场次/计划举办的公益演出的场次*100%</t>
  </si>
  <si>
    <t>观众人次</t>
  </si>
  <si>
    <t>400000</t>
  </si>
  <si>
    <t>人次</t>
  </si>
  <si>
    <t>反映观看节目的观众人次情况。</t>
  </si>
  <si>
    <t>宣传报道次数</t>
  </si>
  <si>
    <t>举办的公益演出活动被媒体宣传报道的次数，反映其引领示范作用的体现情况。</t>
  </si>
  <si>
    <t>群众满意度</t>
  </si>
  <si>
    <t>通过抽样调查，了解群众对公共文化服务活动的满意程度</t>
  </si>
  <si>
    <t>保障遗属合法权益，按时发放遗属补助</t>
  </si>
  <si>
    <t>遗属补助按时发放</t>
  </si>
  <si>
    <t>遗属补助</t>
  </si>
  <si>
    <t>官渡区文化馆、图书馆、博物馆、街道(社区)综合文化服务中心利用资源优势，向公众免费开放活动场馆，不断扩大服务范围，扎实有效落实延时、错时开放。</t>
  </si>
  <si>
    <t>开放时长</t>
  </si>
  <si>
    <t>小时</t>
  </si>
  <si>
    <t>官渡区街道（社区）公共文化设施每周平均开放时长46.5小时。</t>
  </si>
  <si>
    <t>向社会提供公共文化设施开放，产品和服务供给的“15分钟综合文化服务圈”。努力打通公共文化服务“最后一公里”。</t>
  </si>
  <si>
    <t>群众满意度指标</t>
  </si>
  <si>
    <t>官渡区文化馆、图书馆、利用资源优势，向公众免费开放活动场馆，不断扩大服务范围，扎实有效落实延时、错时开放。官渡区文化馆每周开放70余小时，官渡区图书馆每周开放61.5小时。</t>
  </si>
  <si>
    <t>60</t>
  </si>
  <si>
    <t>官渡区文化馆每周开放70余小时，官渡区图书馆每周开放61.5小时。官渡区街道（社区）公共文化设施每周平均开放时长46.5小时。</t>
  </si>
  <si>
    <t>开放质量</t>
  </si>
  <si>
    <t>公共文化设施严格落实错时、延时开放。</t>
  </si>
  <si>
    <t xml:space="preserve"> 群众满意度指标</t>
  </si>
  <si>
    <t>官渡区博物馆利用资源优势，向公众免费开放活动场馆，不断扩大服务范围，扎实有效落实延时、错时开放。</t>
  </si>
  <si>
    <t>免费开放时长</t>
  </si>
  <si>
    <t>群众满意度指标大于80%</t>
  </si>
  <si>
    <t>年度目标：
根据《昆明市关于解决乡镇（公社）老放映员历史遗留问题的实施方案》的相关规定，2025年，我区达到领取生活补助标准的老放映员共有31名。</t>
  </si>
  <si>
    <t>31</t>
  </si>
  <si>
    <t>反映获补助人员、企业的数量情况，也适用补贴、资助等形式的补助。</t>
  </si>
  <si>
    <t>获补覆盖率</t>
  </si>
  <si>
    <t>获补覆盖率=实际获得补助人数（企业数）/申请符合标准人数（企业数）*100%</t>
  </si>
  <si>
    <t>获补对象准确率</t>
  </si>
  <si>
    <t>反映获补助对象认定的准确性情况。
获补对象准确率=抽检符合标准的补助对象数/抽检实际补助对象数*100%</t>
  </si>
  <si>
    <t>生活状况改善</t>
  </si>
  <si>
    <t>有所改善</t>
  </si>
  <si>
    <t>反映补助促进受助对象生活状况改善的情况。</t>
  </si>
  <si>
    <t>服务对象满意度指标</t>
  </si>
  <si>
    <t>按照省市文化职能部门相关要求做好2025年各类文艺作品创作及比赛活动。组织开展2025年辖区群众文艺培训、公益文化课堂，完成文艺作品创作，积极完成区文化和旅游局安排的其他工作任务</t>
  </si>
  <si>
    <t>开设课程门数</t>
  </si>
  <si>
    <t>门</t>
  </si>
  <si>
    <t>反映预算部门（单位）组织开展各类培训开设课程的数量。</t>
  </si>
  <si>
    <t>组织培训期数</t>
  </si>
  <si>
    <t>16</t>
  </si>
  <si>
    <t>反映预算部门（单位）组织开展各类培训的期数。</t>
  </si>
  <si>
    <t>培训参加人次</t>
  </si>
  <si>
    <t>30</t>
  </si>
  <si>
    <t>反映预算部门（单位）组织开展各类培训的人次。</t>
  </si>
  <si>
    <t>培训人员合格率</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</si>
  <si>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</si>
  <si>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</si>
  <si>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</si>
  <si>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</si>
  <si>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</si>
  <si>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参训人员满意度</t>
  </si>
  <si>
    <t>反映参训人员对培训内容、讲师授课、课程设置和培训效果等的满意度。</t>
  </si>
  <si>
    <t>反映参训人员对培训内容、讲师授课、课程设置和培训效果等的满意度。
参训人员满意度=（对培训整体满意的参训人数/参训总人数）*100%</t>
  </si>
  <si>
    <t>预算06表</t>
  </si>
  <si>
    <t>政府性基金预算支出预算表</t>
  </si>
  <si>
    <t>单位名称：昆明市发展和改革委员会</t>
  </si>
  <si>
    <t>政府性基金预算支出</t>
  </si>
  <si>
    <t>备注：昆明市官渡区文化和旅游局无2026年政府性基金预算支出预算，故此表为空表。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</si>
  <si>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</si>
  <si>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</si>
  <si>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</si>
  <si>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</si>
  <si>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</si>
  <si>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</si>
  <si>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</si>
  <si>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</si>
  <si>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</si>
  <si>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</si>
  <si>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</si>
  <si>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A4纸</t>
  </si>
  <si>
    <t>复印纸</t>
  </si>
  <si>
    <t>公车加油、年检、保养、维修、过路费</t>
  </si>
  <si>
    <t>车辆维修和保养服务</t>
  </si>
  <si>
    <t>公车保险</t>
  </si>
  <si>
    <t>机动车保险服务</t>
  </si>
  <si>
    <t>消防工程采购</t>
  </si>
  <si>
    <t>消防工程和安防工程</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</si>
  <si>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</si>
  <si>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</si>
  <si>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</si>
  <si>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</si>
  <si>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</si>
  <si>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</si>
  <si>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</si>
  <si>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</si>
  <si>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备注：昆明市官渡区文化和旅游局此表为空表。</t>
  </si>
  <si>
    <t>预算09-1表</t>
  </si>
  <si>
    <t>单位名称（项目）</t>
  </si>
  <si>
    <t>地区</t>
  </si>
  <si>
    <t>磨憨经济合作区</t>
  </si>
  <si>
    <t>备注：昆明市官渡区文化和旅游局无2026年对下转移支付预算，此表为空表。</t>
  </si>
  <si>
    <t>预算09-2表</t>
  </si>
  <si>
    <t>备注：昆明市官渡区文化和旅游局无2026年市对下转移支付绩效目标表，此表为空表。</t>
  </si>
  <si>
    <t xml:space="preserve">预算10表
</t>
  </si>
  <si>
    <t>资产类别</t>
  </si>
  <si>
    <t>资产分类代码.名称</t>
  </si>
  <si>
    <t>资产名称</t>
  </si>
  <si>
    <t>计量单位</t>
  </si>
  <si>
    <t>财政部门批复数（元）</t>
  </si>
  <si>
    <t>单价</t>
  </si>
  <si>
    <t>金额</t>
  </si>
  <si>
    <t>备注：昆明市官渡区文化和旅游局无2026年新增资产配置，此表为空表。</t>
  </si>
  <si>
    <t>预算11表</t>
  </si>
  <si>
    <t>上级补助</t>
  </si>
  <si>
    <t>备注：昆明市官渡区文化和旅游局无2026年上级转移支付补助项目支出预算表，此表为空表。</t>
  </si>
  <si>
    <t>预算12表</t>
  </si>
  <si>
    <t>项目级次</t>
  </si>
  <si>
    <t>2026年</t>
  </si>
  <si>
    <t>2027年</t>
  </si>
  <si>
    <t>2028年</t>
  </si>
  <si>
    <t>313 事业发展类</t>
  </si>
  <si>
    <t>本级</t>
  </si>
  <si>
    <t>311 专项业务类</t>
  </si>
  <si>
    <t>312 民生类</t>
  </si>
</sst>
</file>

<file path=xl/styles.xml><?xml version="1.0" encoding="utf-8"?>
<styleSheet xmlns="http://schemas.openxmlformats.org/spreadsheetml/2006/main">
  <numFmts count="9">
    <numFmt numFmtId="176" formatCode="hh:mm:ss"/>
    <numFmt numFmtId="43" formatCode="_ * #,##0.00_ ;_ * \-#,##0.00_ ;_ * &quot;-&quot;??_ ;_ @_ "/>
    <numFmt numFmtId="44" formatCode="_ &quot;￥&quot;* #,##0.00_ ;_ &quot;￥&quot;* \-#,##0.00_ ;_ &quot;￥&quot;* &quot;-&quot;??_ ;_ @_ "/>
    <numFmt numFmtId="177" formatCode="#,##0.00;\-#,##0.00;;@"/>
    <numFmt numFmtId="178" formatCode="#,##0;\-#,##0;;@"/>
    <numFmt numFmtId="41" formatCode="_ * #,##0_ ;_ * \-#,##0_ ;_ * &quot;-&quot;_ ;_ @_ "/>
    <numFmt numFmtId="42" formatCode="_ &quot;￥&quot;* #,##0_ ;_ &quot;￥&quot;* \-#,##0_ ;_ &quot;￥&quot;* &quot;-&quot;_ ;_ @_ "/>
    <numFmt numFmtId="179" formatCode="yyyy\-mm\-dd\ hh:mm:ss"/>
    <numFmt numFmtId="180" formatCode="yyyy\-mm\-dd"/>
  </numFmts>
  <fonts count="41">
    <font>
      <sz val="11"/>
      <color theme="1"/>
      <name val="宋体"/>
      <charset val="134"/>
      <scheme val="minor"/>
    </font>
    <font>
      <sz val="11.25"/>
      <color rgb="FF000000"/>
      <name val="SimSun"/>
      <charset val="134"/>
    </font>
    <font>
      <b/>
      <sz val="21"/>
      <color rgb="FF000000"/>
      <name val="SimSun"/>
      <charset val="134"/>
    </font>
    <font>
      <sz val="9"/>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0.5"/>
      <color rgb="FF000000"/>
      <name val="宋体"/>
      <charset val="134"/>
    </font>
    <font>
      <b/>
      <sz val="10.5"/>
      <color rgb="FF000000"/>
      <name val="宋体"/>
      <charset val="134"/>
    </font>
    <font>
      <sz val="11"/>
      <color theme="1"/>
      <name val="宋体"/>
      <charset val="0"/>
      <scheme val="minor"/>
    </font>
    <font>
      <sz val="11"/>
      <color theme="0"/>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9"/>
      <name val="宋体"/>
      <charset val="134"/>
    </font>
    <font>
      <sz val="11"/>
      <color rgb="FF006100"/>
      <name val="宋体"/>
      <charset val="0"/>
      <scheme val="minor"/>
    </font>
    <font>
      <b/>
      <sz val="11"/>
      <color theme="3"/>
      <name val="宋体"/>
      <charset val="134"/>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b/>
      <sz val="11"/>
      <color rgb="FFFA7D00"/>
      <name val="宋体"/>
      <charset val="0"/>
      <scheme val="minor"/>
    </font>
    <font>
      <b/>
      <sz val="18"/>
      <color theme="3"/>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theme="6"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7"/>
        <bgColor indexed="64"/>
      </patternFill>
    </fill>
    <fill>
      <patternFill patternType="solid">
        <fgColor theme="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rgb="FFFFC7CE"/>
        <bgColor indexed="64"/>
      </patternFill>
    </fill>
    <fill>
      <patternFill patternType="solid">
        <fgColor theme="6"/>
        <bgColor indexed="64"/>
      </patternFill>
    </fill>
    <fill>
      <patternFill patternType="solid">
        <fgColor theme="6" tint="0.799981688894314"/>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178" fontId="27" fillId="0" borderId="1">
      <alignment horizontal="right" vertical="center"/>
    </xf>
    <xf numFmtId="179" fontId="27" fillId="0" borderId="1">
      <alignment horizontal="right" vertical="center"/>
    </xf>
    <xf numFmtId="180" fontId="27" fillId="0" borderId="1">
      <alignment horizontal="right" vertical="center"/>
    </xf>
    <xf numFmtId="0" fontId="22" fillId="25" borderId="0" applyNumberFormat="0" applyBorder="0" applyAlignment="0" applyProtection="0">
      <alignment vertical="center"/>
    </xf>
    <xf numFmtId="0" fontId="21" fillId="19" borderId="0" applyNumberFormat="0" applyBorder="0" applyAlignment="0" applyProtection="0">
      <alignment vertical="center"/>
    </xf>
    <xf numFmtId="0" fontId="21" fillId="18" borderId="0" applyNumberFormat="0" applyBorder="0" applyAlignment="0" applyProtection="0">
      <alignment vertical="center"/>
    </xf>
    <xf numFmtId="0" fontId="22" fillId="24" borderId="0" applyNumberFormat="0" applyBorder="0" applyAlignment="0" applyProtection="0">
      <alignment vertical="center"/>
    </xf>
    <xf numFmtId="0" fontId="22" fillId="23" borderId="0" applyNumberFormat="0" applyBorder="0" applyAlignment="0" applyProtection="0">
      <alignment vertical="center"/>
    </xf>
    <xf numFmtId="0" fontId="21" fillId="15" borderId="0" applyNumberFormat="0" applyBorder="0" applyAlignment="0" applyProtection="0">
      <alignment vertical="center"/>
    </xf>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22" fillId="12" borderId="0" applyNumberFormat="0" applyBorder="0" applyAlignment="0" applyProtection="0">
      <alignment vertical="center"/>
    </xf>
    <xf numFmtId="0" fontId="21" fillId="27" borderId="0" applyNumberFormat="0" applyBorder="0" applyAlignment="0" applyProtection="0">
      <alignment vertical="center"/>
    </xf>
    <xf numFmtId="0" fontId="21" fillId="16" borderId="0" applyNumberFormat="0" applyBorder="0" applyAlignment="0" applyProtection="0">
      <alignment vertical="center"/>
    </xf>
    <xf numFmtId="0" fontId="21" fillId="21" borderId="0" applyNumberFormat="0" applyBorder="0" applyAlignment="0" applyProtection="0">
      <alignment vertical="center"/>
    </xf>
    <xf numFmtId="0" fontId="40" fillId="0" borderId="0" applyNumberFormat="0" applyFill="0" applyBorder="0" applyAlignment="0" applyProtection="0">
      <alignment vertical="center"/>
    </xf>
    <xf numFmtId="0" fontId="32" fillId="0" borderId="0" applyNumberFormat="0" applyFill="0" applyBorder="0" applyAlignment="0" applyProtection="0">
      <alignment vertical="center"/>
    </xf>
    <xf numFmtId="10" fontId="27" fillId="0" borderId="1">
      <alignment horizontal="right" vertical="center"/>
    </xf>
    <xf numFmtId="177" fontId="27" fillId="0" borderId="1">
      <alignment horizontal="right" vertical="center"/>
    </xf>
    <xf numFmtId="0" fontId="33" fillId="22" borderId="19" applyNumberFormat="0" applyAlignment="0" applyProtection="0">
      <alignment vertical="center"/>
    </xf>
    <xf numFmtId="0" fontId="34" fillId="0" borderId="16" applyNumberFormat="0" applyFill="0" applyAlignment="0" applyProtection="0">
      <alignment vertical="center"/>
    </xf>
    <xf numFmtId="0" fontId="35" fillId="28" borderId="20" applyNumberFormat="0" applyAlignment="0" applyProtection="0">
      <alignment vertical="center"/>
    </xf>
    <xf numFmtId="0" fontId="37" fillId="0" borderId="0" applyNumberFormat="0" applyFill="0" applyBorder="0" applyAlignment="0" applyProtection="0">
      <alignment vertical="center"/>
    </xf>
    <xf numFmtId="0" fontId="36" fillId="29" borderId="21" applyNumberFormat="0" applyAlignment="0" applyProtection="0">
      <alignment vertical="center"/>
    </xf>
    <xf numFmtId="0" fontId="21" fillId="30" borderId="0" applyNumberFormat="0" applyBorder="0" applyAlignment="0" applyProtection="0">
      <alignment vertical="center"/>
    </xf>
    <xf numFmtId="0" fontId="21" fillId="33" borderId="0" applyNumberFormat="0" applyBorder="0" applyAlignment="0" applyProtection="0">
      <alignment vertical="center"/>
    </xf>
    <xf numFmtId="42" fontId="0" fillId="0" borderId="0" applyFont="0" applyFill="0" applyBorder="0" applyAlignment="0" applyProtection="0">
      <alignment vertical="center"/>
    </xf>
    <xf numFmtId="49" fontId="27" fillId="0" borderId="1">
      <alignment horizontal="left" vertical="center" wrapText="1"/>
    </xf>
    <xf numFmtId="0" fontId="29" fillId="0" borderId="17" applyNumberFormat="0" applyFill="0" applyAlignment="0" applyProtection="0">
      <alignment vertical="center"/>
    </xf>
    <xf numFmtId="0" fontId="31" fillId="0" borderId="0" applyNumberFormat="0" applyFill="0" applyBorder="0" applyAlignment="0" applyProtection="0">
      <alignment vertical="center"/>
    </xf>
    <xf numFmtId="0" fontId="39" fillId="29" borderId="20" applyNumberFormat="0" applyAlignment="0" applyProtection="0">
      <alignment vertical="center"/>
    </xf>
    <xf numFmtId="0" fontId="22" fillId="26" borderId="0" applyNumberFormat="0" applyBorder="0" applyAlignment="0" applyProtection="0">
      <alignment vertical="center"/>
    </xf>
    <xf numFmtId="41" fontId="0" fillId="0" borderId="0" applyFont="0" applyFill="0" applyBorder="0" applyAlignment="0" applyProtection="0">
      <alignment vertical="center"/>
    </xf>
    <xf numFmtId="0" fontId="22" fillId="10" borderId="0" applyNumberFormat="0" applyBorder="0" applyAlignment="0" applyProtection="0">
      <alignment vertical="center"/>
    </xf>
    <xf numFmtId="0" fontId="0" fillId="14" borderId="18" applyNumberFormat="0" applyFont="0" applyAlignment="0" applyProtection="0">
      <alignment vertical="center"/>
    </xf>
    <xf numFmtId="0" fontId="28" fillId="9" borderId="0" applyNumberFormat="0" applyBorder="0" applyAlignment="0" applyProtection="0">
      <alignment vertical="center"/>
    </xf>
    <xf numFmtId="44" fontId="0" fillId="0" borderId="0" applyFont="0" applyFill="0" applyBorder="0" applyAlignment="0" applyProtection="0">
      <alignment vertical="center"/>
    </xf>
    <xf numFmtId="177" fontId="27" fillId="0" borderId="1">
      <alignment horizontal="right" vertical="center"/>
    </xf>
    <xf numFmtId="43" fontId="0" fillId="0" borderId="0" applyFont="0" applyFill="0" applyBorder="0" applyAlignment="0" applyProtection="0">
      <alignment vertical="center"/>
    </xf>
    <xf numFmtId="176" fontId="27" fillId="0" borderId="1">
      <alignment horizontal="right" vertical="center"/>
    </xf>
    <xf numFmtId="0" fontId="26" fillId="0" borderId="16" applyNumberFormat="0" applyFill="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15" applyNumberFormat="0" applyFill="0" applyAlignment="0" applyProtection="0">
      <alignment vertical="center"/>
    </xf>
    <xf numFmtId="0" fontId="21" fillId="7" borderId="0" applyNumberFormat="0" applyBorder="0" applyAlignment="0" applyProtection="0">
      <alignment vertical="center"/>
    </xf>
    <xf numFmtId="0" fontId="21" fillId="17" borderId="0" applyNumberFormat="0" applyBorder="0" applyAlignment="0" applyProtection="0">
      <alignment vertical="center"/>
    </xf>
    <xf numFmtId="0" fontId="22" fillId="6" borderId="0" applyNumberFormat="0" applyBorder="0" applyAlignment="0" applyProtection="0">
      <alignment vertical="center"/>
    </xf>
    <xf numFmtId="0" fontId="24" fillId="0" borderId="14" applyNumberFormat="0" applyFill="0" applyAlignment="0" applyProtection="0">
      <alignment vertical="center"/>
    </xf>
    <xf numFmtId="0" fontId="22" fillId="8" borderId="0" applyNumberFormat="0" applyBorder="0" applyAlignment="0" applyProtection="0">
      <alignment vertical="center"/>
    </xf>
    <xf numFmtId="0" fontId="38" fillId="31" borderId="0" applyNumberFormat="0" applyBorder="0" applyAlignment="0" applyProtection="0">
      <alignment vertical="center"/>
    </xf>
    <xf numFmtId="0" fontId="21" fillId="5" borderId="0" applyNumberFormat="0" applyBorder="0" applyAlignment="0" applyProtection="0">
      <alignment vertical="center"/>
    </xf>
    <xf numFmtId="0" fontId="23" fillId="0" borderId="0" applyNumberFormat="0" applyFill="0" applyBorder="0" applyAlignment="0" applyProtection="0">
      <alignment vertical="center"/>
    </xf>
    <xf numFmtId="0" fontId="30" fillId="11" borderId="0" applyNumberFormat="0" applyBorder="0" applyAlignment="0" applyProtection="0">
      <alignment vertical="center"/>
    </xf>
    <xf numFmtId="0" fontId="22" fillId="20" borderId="0" applyNumberFormat="0" applyBorder="0" applyAlignment="0" applyProtection="0">
      <alignment vertical="center"/>
    </xf>
    <xf numFmtId="0" fontId="22" fillId="4" borderId="0" applyNumberFormat="0" applyBorder="0" applyAlignment="0" applyProtection="0">
      <alignment vertical="center"/>
    </xf>
    <xf numFmtId="0" fontId="21" fillId="3" borderId="0" applyNumberFormat="0" applyBorder="0" applyAlignment="0" applyProtection="0">
      <alignment vertical="center"/>
    </xf>
  </cellStyleXfs>
  <cellXfs count="206">
    <xf numFmtId="0" fontId="0" fillId="0" borderId="0" xfId="0" applyFont="1" applyBorder="1"/>
    <xf numFmtId="49" fontId="1" fillId="0" borderId="0" xfId="28" applyNumberFormat="1" applyFont="1" applyBorder="1">
      <alignment horizontal="left" vertical="center" wrapText="1"/>
    </xf>
    <xf numFmtId="49" fontId="2" fillId="0" borderId="0" xfId="0" applyNumberFormat="1" applyFont="1" applyBorder="1" applyAlignment="1">
      <alignment horizontal="center" vertical="center" wrapText="1"/>
    </xf>
    <xf numFmtId="49" fontId="3" fillId="0" borderId="0" xfId="0" applyNumberFormat="1" applyFont="1" applyBorder="1" applyAlignment="1">
      <alignment horizontal="left" vertical="center" wrapText="1"/>
    </xf>
    <xf numFmtId="49" fontId="3" fillId="0" borderId="1" xfId="28"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28" applyNumberFormat="1" applyFont="1" applyBorder="1">
      <alignment horizontal="left" vertical="center" wrapText="1"/>
    </xf>
    <xf numFmtId="49" fontId="5" fillId="0" borderId="1" xfId="28" applyNumberFormat="1" applyFont="1" applyBorder="1" applyAlignment="1">
      <alignment horizontal="left" vertical="center" wrapText="1" indent="1"/>
    </xf>
    <xf numFmtId="49" fontId="5" fillId="0" borderId="1" xfId="28" applyNumberFormat="1" applyFont="1" applyBorder="1" applyAlignment="1">
      <alignment horizontal="center" vertical="center" wrapText="1"/>
    </xf>
    <xf numFmtId="49" fontId="3" fillId="0" borderId="0" xfId="0" applyNumberFormat="1" applyFont="1" applyBorder="1" applyAlignment="1">
      <alignment horizontal="right" vertical="center" wrapText="1"/>
    </xf>
    <xf numFmtId="177" fontId="6" fillId="0" borderId="1" xfId="19" applyNumberFormat="1" applyFont="1" applyBorder="1">
      <alignment horizontal="right" vertical="center"/>
    </xf>
    <xf numFmtId="49" fontId="7" fillId="0" borderId="0" xfId="0" applyNumberFormat="1" applyFont="1" applyBorder="1"/>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7" fillId="0" borderId="1" xfId="0" applyFont="1" applyBorder="1" applyAlignment="1">
      <alignment horizontal="center" vertical="center"/>
    </xf>
    <xf numFmtId="0" fontId="9" fillId="0" borderId="1" xfId="0" applyFont="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7" fillId="0" borderId="5" xfId="0" applyFont="1" applyBorder="1" applyAlignment="1" applyProtection="1">
      <alignment horizontal="center" vertical="center" wrapText="1"/>
      <protection locked="0"/>
    </xf>
    <xf numFmtId="0" fontId="9" fillId="0" borderId="6" xfId="0" applyFont="1" applyBorder="1" applyAlignment="1">
      <alignment horizontal="left" vertical="center"/>
    </xf>
    <xf numFmtId="0" fontId="0" fillId="0" borderId="0" xfId="0" applyFont="1" applyFill="1" applyBorder="1" applyAlignment="1"/>
    <xf numFmtId="0" fontId="4" fillId="0" borderId="0" xfId="0" applyFont="1" applyBorder="1"/>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4" fontId="9" fillId="0" borderId="1" xfId="0" applyNumberFormat="1" applyFont="1" applyBorder="1" applyAlignment="1">
      <alignment horizontal="right" vertical="center" wrapText="1"/>
    </xf>
    <xf numFmtId="4" fontId="9" fillId="0" borderId="1" xfId="0" applyNumberFormat="1" applyFont="1" applyBorder="1" applyAlignment="1" applyProtection="1">
      <alignment horizontal="right" vertical="center" wrapText="1"/>
      <protection locked="0"/>
    </xf>
    <xf numFmtId="0" fontId="9" fillId="2" borderId="7" xfId="0" applyFont="1" applyFill="1" applyBorder="1" applyAlignment="1">
      <alignment horizontal="left" vertical="center"/>
    </xf>
    <xf numFmtId="0" fontId="9" fillId="0" borderId="0" xfId="0" applyFont="1" applyBorder="1" applyAlignment="1" applyProtection="1">
      <alignment horizontal="right" vertical="center"/>
      <protection locked="0"/>
    </xf>
    <xf numFmtId="0" fontId="9"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1" xfId="0" applyFont="1" applyBorder="1" applyAlignment="1" applyProtection="1">
      <alignment horizontal="center" vertical="center"/>
      <protection locked="0"/>
    </xf>
    <xf numFmtId="4" fontId="5" fillId="0" borderId="1" xfId="19" applyNumberFormat="1" applyFont="1" applyBorder="1">
      <alignment horizontal="right" vertical="center"/>
    </xf>
    <xf numFmtId="0" fontId="9"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9"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9" fillId="2"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2" borderId="1" xfId="0" applyFont="1" applyFill="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pplyProtection="1">
      <alignment horizontal="left"/>
      <protection locked="0"/>
    </xf>
    <xf numFmtId="0" fontId="9" fillId="0" borderId="1" xfId="0" applyFont="1" applyBorder="1" applyAlignment="1">
      <alignment horizontal="left"/>
    </xf>
    <xf numFmtId="0" fontId="9" fillId="2" borderId="1" xfId="0" applyFont="1" applyFill="1" applyBorder="1" applyAlignment="1" applyProtection="1">
      <alignment horizontal="center" vertical="center" wrapText="1"/>
      <protection locked="0"/>
    </xf>
    <xf numFmtId="3" fontId="9" fillId="2" borderId="1" xfId="0" applyNumberFormat="1" applyFont="1" applyFill="1" applyBorder="1" applyAlignment="1" applyProtection="1">
      <alignment horizontal="right" vertical="center"/>
      <protection locked="0"/>
    </xf>
    <xf numFmtId="4" fontId="9" fillId="0" borderId="1" xfId="0" applyNumberFormat="1" applyFont="1" applyBorder="1" applyAlignment="1" applyProtection="1">
      <alignment horizontal="right" vertical="center"/>
      <protection locked="0"/>
    </xf>
    <xf numFmtId="0" fontId="9" fillId="2" borderId="1" xfId="0" applyFont="1" applyFill="1" applyBorder="1" applyAlignment="1">
      <alignment horizontal="right" vertical="center"/>
    </xf>
    <xf numFmtId="0" fontId="9"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4" fillId="0" borderId="1" xfId="0" applyFont="1" applyBorder="1" applyAlignment="1">
      <alignment horizontal="center" vertical="center" wrapText="1"/>
    </xf>
    <xf numFmtId="0" fontId="9" fillId="0" borderId="1" xfId="0" applyFont="1" applyBorder="1" applyAlignment="1">
      <alignment vertical="center" wrapText="1"/>
    </xf>
    <xf numFmtId="0" fontId="8" fillId="0" borderId="0"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9"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4" fillId="0" borderId="8" xfId="0" applyFont="1" applyBorder="1" applyAlignment="1">
      <alignment horizontal="center" vertical="center" wrapText="1"/>
    </xf>
    <xf numFmtId="0" fontId="7" fillId="0" borderId="5" xfId="0" applyFont="1" applyBorder="1" applyAlignment="1">
      <alignment horizontal="center" vertical="center"/>
    </xf>
    <xf numFmtId="177" fontId="5" fillId="0" borderId="1" xfId="0" applyNumberFormat="1" applyFont="1" applyBorder="1" applyAlignment="1">
      <alignment horizontal="right" vertical="center"/>
    </xf>
    <xf numFmtId="0" fontId="7" fillId="0" borderId="0" xfId="0" applyFont="1" applyBorder="1" applyAlignment="1">
      <alignment wrapText="1"/>
    </xf>
    <xf numFmtId="0" fontId="7" fillId="0" borderId="0" xfId="0" applyFont="1" applyBorder="1" applyProtection="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0" borderId="4" xfId="0" applyFont="1" applyBorder="1" applyAlignment="1">
      <alignment horizontal="left" vertical="center" wrapText="1"/>
    </xf>
    <xf numFmtId="0" fontId="9" fillId="0" borderId="11" xfId="0" applyFont="1" applyBorder="1" applyAlignment="1" applyProtection="1">
      <alignment horizontal="left" vertical="center"/>
      <protection locked="0"/>
    </xf>
    <xf numFmtId="0" fontId="9" fillId="0" borderId="12" xfId="0" applyFont="1" applyBorder="1" applyAlignment="1">
      <alignment horizontal="center" vertical="center"/>
    </xf>
    <xf numFmtId="0" fontId="9" fillId="0" borderId="13" xfId="0" applyFont="1" applyBorder="1" applyAlignment="1" applyProtection="1">
      <alignment horizontal="left" vertical="center"/>
      <protection locked="0"/>
    </xf>
    <xf numFmtId="0" fontId="8"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9" fillId="0" borderId="11" xfId="0" applyFont="1" applyBorder="1" applyAlignment="1">
      <alignment horizontal="left" vertical="center" wrapText="1"/>
    </xf>
    <xf numFmtId="0" fontId="9" fillId="0" borderId="13" xfId="0" applyFont="1" applyBorder="1" applyAlignment="1">
      <alignment horizontal="left" vertical="center"/>
    </xf>
    <xf numFmtId="0" fontId="4" fillId="0" borderId="6" xfId="0" applyFont="1" applyBorder="1" applyAlignment="1">
      <alignment horizontal="center" vertical="center" wrapText="1"/>
    </xf>
    <xf numFmtId="0" fontId="9" fillId="2" borderId="11" xfId="0" applyFont="1" applyFill="1" applyBorder="1" applyAlignment="1">
      <alignment horizontal="left" vertical="center"/>
    </xf>
    <xf numFmtId="0" fontId="9"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9" fillId="0" borderId="0" xfId="0" applyFont="1" applyBorder="1" applyAlignment="1" applyProtection="1">
      <alignment horizontal="right" vertical="center" wrapText="1"/>
      <protection locked="0"/>
    </xf>
    <xf numFmtId="0" fontId="9" fillId="0" borderId="0" xfId="0" applyFont="1" applyBorder="1" applyAlignment="1" applyProtection="1">
      <alignment horizontal="right"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9" fillId="0" borderId="0" xfId="0" applyFont="1" applyBorder="1" applyAlignment="1">
      <alignment horizontal="left" vertical="center"/>
    </xf>
    <xf numFmtId="178" fontId="5" fillId="0" borderId="1" xfId="1" applyNumberFormat="1" applyFont="1" applyBorder="1" applyAlignment="1">
      <alignment horizontal="center" vertical="center"/>
    </xf>
    <xf numFmtId="178" fontId="5" fillId="0" borderId="1" xfId="0" applyNumberFormat="1" applyFont="1" applyBorder="1" applyAlignment="1">
      <alignment horizontal="center" vertical="center"/>
    </xf>
    <xf numFmtId="0" fontId="9" fillId="0" borderId="0" xfId="0" applyFont="1" applyBorder="1" applyAlignment="1">
      <alignment horizontal="left" vertical="center"/>
    </xf>
    <xf numFmtId="0" fontId="9" fillId="0" borderId="0" xfId="0" applyFont="1" applyBorder="1" applyAlignment="1" applyProtection="1">
      <alignment horizontal="left" vertical="center"/>
      <protection locked="0"/>
    </xf>
    <xf numFmtId="3" fontId="9" fillId="0" borderId="11" xfId="0" applyNumberFormat="1" applyFont="1" applyBorder="1" applyAlignment="1">
      <alignment horizontal="right" vertical="center"/>
    </xf>
    <xf numFmtId="0" fontId="9" fillId="2" borderId="11" xfId="0" applyFont="1" applyFill="1" applyBorder="1" applyAlignment="1">
      <alignment horizontal="right" vertical="center"/>
    </xf>
    <xf numFmtId="0" fontId="9" fillId="2" borderId="0" xfId="0" applyFont="1" applyFill="1" applyBorder="1" applyAlignment="1">
      <alignment horizontal="left" vertical="center"/>
    </xf>
    <xf numFmtId="177" fontId="5" fillId="0" borderId="0" xfId="0" applyNumberFormat="1" applyFont="1" applyBorder="1" applyAlignment="1">
      <alignment horizontal="left" vertical="center"/>
    </xf>
    <xf numFmtId="0" fontId="9"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9" fillId="0" borderId="1" xfId="0" applyFont="1" applyBorder="1" applyAlignment="1">
      <alignment horizontal="left" vertical="center" wrapText="1" indent="2"/>
    </xf>
    <xf numFmtId="0" fontId="7"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9" fillId="0" borderId="0" xfId="0" applyFont="1" applyBorder="1" applyAlignment="1">
      <alignment horizontal="right" vertical="center"/>
    </xf>
    <xf numFmtId="0" fontId="7" fillId="0" borderId="0" xfId="0" applyFont="1" applyBorder="1" applyAlignment="1" applyProtection="1">
      <alignment vertical="top"/>
      <protection locked="0"/>
    </xf>
    <xf numFmtId="0" fontId="4" fillId="0" borderId="0"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9" fillId="0" borderId="1" xfId="0" applyFont="1" applyBorder="1" applyAlignment="1">
      <alignment horizontal="left" vertical="center"/>
    </xf>
    <xf numFmtId="49" fontId="7" fillId="0" borderId="0" xfId="0" applyNumberFormat="1" applyFont="1" applyBorder="1" applyProtection="1">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0" fontId="9" fillId="0" borderId="0" xfId="0" applyFont="1" applyBorder="1" applyAlignment="1">
      <alignment horizontal="right" vertical="center" wrapText="1"/>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49" fontId="9" fillId="0" borderId="1" xfId="28" applyFont="1">
      <alignment horizontal="left" vertical="center" wrapText="1"/>
    </xf>
    <xf numFmtId="177" fontId="9" fillId="0" borderId="1" xfId="19" applyFont="1">
      <alignment horizontal="right" vertical="center"/>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9"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7"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5" xfId="0" applyFont="1" applyBorder="1" applyAlignment="1" applyProtection="1">
      <alignment horizontal="center" vertical="center"/>
      <protection locked="0"/>
    </xf>
    <xf numFmtId="0" fontId="16" fillId="2" borderId="4" xfId="0" applyFont="1" applyFill="1" applyBorder="1" applyAlignment="1" applyProtection="1">
      <alignment horizontal="center" vertical="center" wrapText="1"/>
      <protection locked="0"/>
    </xf>
    <xf numFmtId="0" fontId="16" fillId="0" borderId="4"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9" fillId="2" borderId="1" xfId="0" applyFont="1" applyFill="1" applyBorder="1" applyAlignment="1">
      <alignment horizontal="left" vertical="center" wrapText="1" indent="1"/>
    </xf>
    <xf numFmtId="0" fontId="9" fillId="2" borderId="1" xfId="0" applyFont="1" applyFill="1" applyBorder="1" applyAlignment="1">
      <alignment horizontal="left" vertical="center" wrapText="1" indent="2"/>
    </xf>
    <xf numFmtId="0" fontId="9" fillId="2" borderId="5" xfId="0" applyFont="1" applyFill="1" applyBorder="1" applyAlignment="1">
      <alignment horizontal="center" vertical="center" wrapText="1"/>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pplyProtection="1">
      <alignment horizontal="center" vertical="center" wrapText="1"/>
      <protection locked="0"/>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9" fillId="2" borderId="4" xfId="0" applyFont="1" applyFill="1" applyBorder="1" applyAlignment="1">
      <alignment horizontal="left" vertical="center"/>
    </xf>
    <xf numFmtId="0" fontId="9" fillId="2" borderId="1" xfId="0" applyFont="1" applyFill="1" applyBorder="1" applyAlignment="1">
      <alignment horizontal="center" vertical="center"/>
    </xf>
    <xf numFmtId="0" fontId="9"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7" fillId="0" borderId="13" xfId="0" applyFont="1" applyBorder="1" applyAlignment="1" applyProtection="1">
      <alignment horizontal="center" vertical="center"/>
      <protection locked="0"/>
    </xf>
    <xf numFmtId="0" fontId="7" fillId="0" borderId="13"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9" fillId="2" borderId="11" xfId="0" applyFont="1" applyFill="1" applyBorder="1" applyAlignment="1" applyProtection="1">
      <alignment horizontal="right" vertical="center"/>
      <protection locked="0"/>
    </xf>
    <xf numFmtId="0" fontId="9" fillId="0" borderId="1" xfId="0" applyFont="1" applyBorder="1" applyAlignment="1" applyProtection="1">
      <alignment vertical="center"/>
      <protection locked="0"/>
    </xf>
    <xf numFmtId="177" fontId="19" fillId="0" borderId="1" xfId="19" applyFont="1">
      <alignment horizontal="right" vertical="center"/>
    </xf>
    <xf numFmtId="177" fontId="20" fillId="0" borderId="1" xfId="19" applyFont="1">
      <alignment horizontal="right" vertical="center"/>
    </xf>
  </cellXfs>
  <cellStyles count="57">
    <cellStyle name="常规" xfId="0" builtinId="0"/>
    <cellStyle name="IntegralNumberStyle" xfId="1"/>
    <cellStyle name="DateTimeStyle" xfId="2"/>
    <cellStyle name="DateStyle" xfId="3"/>
    <cellStyle name="强调文字颜色 6" xfId="4" builtinId="49"/>
    <cellStyle name="20% - 强调文字颜色 5" xfId="5" builtinId="46"/>
    <cellStyle name="20% - 强调文字颜色 4" xfId="6" builtinId="42"/>
    <cellStyle name="强调文字颜色 4" xfId="7" builtinId="41"/>
    <cellStyle name="60% - 强调文字颜色 6" xfId="8" builtinId="52"/>
    <cellStyle name="40% - 强调文字颜色 3" xfId="9" builtinId="39"/>
    <cellStyle name="强调文字颜色 3" xfId="10" builtinId="37"/>
    <cellStyle name="60% - 强调文字颜色 2" xfId="11" builtinId="36"/>
    <cellStyle name="60% - 强调文字颜色 5" xfId="12" builtinId="48"/>
    <cellStyle name="40% - 强调文字颜色 2" xfId="13" builtinId="35"/>
    <cellStyle name="40% - 强调文字颜色 5" xfId="14" builtinId="47"/>
    <cellStyle name="20% - 强调文字颜色 2" xfId="15" builtinId="34"/>
    <cellStyle name="标题" xfId="16" builtinId="15"/>
    <cellStyle name="已访问的超链接" xfId="17" builtinId="9"/>
    <cellStyle name="PercentStyle" xfId="18"/>
    <cellStyle name="MoneyStyle" xfId="19"/>
    <cellStyle name="检查单元格" xfId="20" builtinId="23"/>
    <cellStyle name="标题 1" xfId="21" builtinId="16"/>
    <cellStyle name="输入" xfId="22" builtinId="20"/>
    <cellStyle name="超链接" xfId="23" builtinId="8"/>
    <cellStyle name="输出" xfId="24" builtinId="21"/>
    <cellStyle name="40% - 强调文字颜色 6" xfId="25" builtinId="51"/>
    <cellStyle name="20% - 强调文字颜色 3" xfId="26" builtinId="38"/>
    <cellStyle name="货币[0]" xfId="27" builtinId="7"/>
    <cellStyle name="TextStyle" xfId="28"/>
    <cellStyle name="标题 3" xfId="29" builtinId="18"/>
    <cellStyle name="解释性文本" xfId="30" builtinId="53"/>
    <cellStyle name="计算" xfId="31" builtinId="22"/>
    <cellStyle name="60% - 强调文字颜色 1" xfId="32" builtinId="32"/>
    <cellStyle name="千位分隔[0]" xfId="33" builtinId="6"/>
    <cellStyle name="60% - 强调文字颜色 3" xfId="34" builtinId="40"/>
    <cellStyle name="注释" xfId="35" builtinId="10"/>
    <cellStyle name="好" xfId="36" builtinId="26"/>
    <cellStyle name="货币" xfId="37" builtinId="4"/>
    <cellStyle name="NumberStyle" xfId="38"/>
    <cellStyle name="千位分隔" xfId="39" builtinId="3"/>
    <cellStyle name="TimeStyle" xfId="40"/>
    <cellStyle name="标题 2" xfId="41" builtinId="17"/>
    <cellStyle name="标题 4" xfId="42" builtinId="19"/>
    <cellStyle name="百分比" xfId="43" builtinId="5"/>
    <cellStyle name="链接单元格" xfId="44" builtinId="24"/>
    <cellStyle name="40% - 强调文字颜色 4" xfId="45" builtinId="43"/>
    <cellStyle name="20% - 强调文字颜色 1" xfId="46" builtinId="30"/>
    <cellStyle name="强调文字颜色 5" xfId="47" builtinId="45"/>
    <cellStyle name="汇总" xfId="48" builtinId="25"/>
    <cellStyle name="强调文字颜色 2" xfId="49" builtinId="33"/>
    <cellStyle name="差" xfId="50" builtinId="27"/>
    <cellStyle name="20% - 强调文字颜色 6" xfId="51" builtinId="50"/>
    <cellStyle name="警告文本" xfId="52" builtinId="11"/>
    <cellStyle name="适中" xfId="53" builtinId="28"/>
    <cellStyle name="强调文字颜色 1" xfId="54" builtinId="29"/>
    <cellStyle name="60% - 强调文字颜色 4" xfId="55" builtinId="44"/>
    <cellStyle name="40% - 强调文字颜色 1" xfId="56"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H38" sqref="H38"/>
    </sheetView>
  </sheetViews>
  <sheetFormatPr defaultColWidth="7.5" defaultRowHeight="12.75" customHeight="1" outlineLevelCol="3"/>
  <cols>
    <col min="1" max="4" width="35.875" customWidth="1"/>
  </cols>
  <sheetData>
    <row r="1" ht="15" customHeight="1" spans="1:4">
      <c r="A1" s="50"/>
      <c r="B1" s="50"/>
      <c r="C1" s="50"/>
      <c r="D1" s="67" t="s">
        <v>0</v>
      </c>
    </row>
    <row r="2" ht="41.25" customHeight="1" spans="1:1">
      <c r="A2" s="45" t="str">
        <f>"2026"&amp;"年部门财务收支预算总表"</f>
        <v>2026年部门财务收支预算总表</v>
      </c>
    </row>
    <row r="3" ht="17.25" customHeight="1" spans="1:4">
      <c r="A3" s="48" t="str">
        <f>"单位名称："&amp;"昆明市官渡区文化和旅游局"</f>
        <v>单位名称：昆明市官渡区文化和旅游局</v>
      </c>
      <c r="B3" s="168"/>
      <c r="D3" s="145" t="s">
        <v>1</v>
      </c>
    </row>
    <row r="4" ht="23.25" customHeight="1" spans="1:4">
      <c r="A4" s="169" t="s">
        <v>2</v>
      </c>
      <c r="B4" s="170"/>
      <c r="C4" s="169" t="s">
        <v>3</v>
      </c>
      <c r="D4" s="170"/>
    </row>
    <row r="5" ht="24" customHeight="1" spans="1:4">
      <c r="A5" s="169" t="s">
        <v>4</v>
      </c>
      <c r="B5" s="169" t="s">
        <v>5</v>
      </c>
      <c r="C5" s="169" t="s">
        <v>6</v>
      </c>
      <c r="D5" s="169" t="s">
        <v>5</v>
      </c>
    </row>
    <row r="6" ht="17.25" customHeight="1" spans="1:4">
      <c r="A6" s="171" t="s">
        <v>7</v>
      </c>
      <c r="B6" s="81">
        <v>23970918.7</v>
      </c>
      <c r="C6" s="171" t="s">
        <v>8</v>
      </c>
      <c r="D6" s="81"/>
    </row>
    <row r="7" ht="17.25" customHeight="1" spans="1:4">
      <c r="A7" s="171" t="s">
        <v>9</v>
      </c>
      <c r="B7" s="81"/>
      <c r="C7" s="171" t="s">
        <v>10</v>
      </c>
      <c r="D7" s="81"/>
    </row>
    <row r="8" ht="17.25" customHeight="1" spans="1:4">
      <c r="A8" s="171" t="s">
        <v>11</v>
      </c>
      <c r="B8" s="81"/>
      <c r="C8" s="203" t="s">
        <v>12</v>
      </c>
      <c r="D8" s="81"/>
    </row>
    <row r="9" ht="17.25" customHeight="1" spans="1:4">
      <c r="A9" s="171" t="s">
        <v>13</v>
      </c>
      <c r="B9" s="81"/>
      <c r="C9" s="203" t="s">
        <v>14</v>
      </c>
      <c r="D9" s="81"/>
    </row>
    <row r="10" ht="17.25" customHeight="1" spans="1:4">
      <c r="A10" s="171" t="s">
        <v>15</v>
      </c>
      <c r="B10" s="81">
        <v>1000</v>
      </c>
      <c r="C10" s="203" t="s">
        <v>16</v>
      </c>
      <c r="D10" s="81"/>
    </row>
    <row r="11" ht="17.25" customHeight="1" spans="1:4">
      <c r="A11" s="171" t="s">
        <v>17</v>
      </c>
      <c r="B11" s="81"/>
      <c r="C11" s="203" t="s">
        <v>18</v>
      </c>
      <c r="D11" s="81"/>
    </row>
    <row r="12" ht="17.25" customHeight="1" spans="1:4">
      <c r="A12" s="171" t="s">
        <v>19</v>
      </c>
      <c r="B12" s="81"/>
      <c r="C12" s="24" t="s">
        <v>20</v>
      </c>
      <c r="D12" s="204">
        <v>17329430.74</v>
      </c>
    </row>
    <row r="13" ht="17.25" customHeight="1" spans="1:4">
      <c r="A13" s="171" t="s">
        <v>21</v>
      </c>
      <c r="B13" s="81"/>
      <c r="C13" s="24" t="s">
        <v>22</v>
      </c>
      <c r="D13" s="204">
        <v>4032327.24</v>
      </c>
    </row>
    <row r="14" ht="17.25" customHeight="1" spans="1:4">
      <c r="A14" s="171" t="s">
        <v>23</v>
      </c>
      <c r="B14" s="81"/>
      <c r="C14" s="24" t="s">
        <v>24</v>
      </c>
      <c r="D14" s="204">
        <v>1422660.72</v>
      </c>
    </row>
    <row r="15" ht="17.25" customHeight="1" spans="1:4">
      <c r="A15" s="171" t="s">
        <v>25</v>
      </c>
      <c r="B15" s="81">
        <v>1000</v>
      </c>
      <c r="C15" s="24" t="s">
        <v>26</v>
      </c>
      <c r="D15" s="81"/>
    </row>
    <row r="16" ht="17.25" customHeight="1" spans="1:4">
      <c r="A16" s="149"/>
      <c r="B16" s="81"/>
      <c r="C16" s="24" t="s">
        <v>27</v>
      </c>
      <c r="D16" s="81"/>
    </row>
    <row r="17" ht="17.25" customHeight="1" spans="1:4">
      <c r="A17" s="172"/>
      <c r="B17" s="81"/>
      <c r="C17" s="24" t="s">
        <v>28</v>
      </c>
      <c r="D17" s="81"/>
    </row>
    <row r="18" ht="17.25" customHeight="1" spans="1:4">
      <c r="A18" s="172"/>
      <c r="B18" s="81"/>
      <c r="C18" s="24" t="s">
        <v>29</v>
      </c>
      <c r="D18" s="81"/>
    </row>
    <row r="19" ht="17.25" customHeight="1" spans="1:4">
      <c r="A19" s="172"/>
      <c r="B19" s="81"/>
      <c r="C19" s="24" t="s">
        <v>30</v>
      </c>
      <c r="D19" s="81"/>
    </row>
    <row r="20" ht="17.25" customHeight="1" spans="1:4">
      <c r="A20" s="172"/>
      <c r="B20" s="81"/>
      <c r="C20" s="24" t="s">
        <v>31</v>
      </c>
      <c r="D20" s="81"/>
    </row>
    <row r="21" ht="17.25" customHeight="1" spans="1:4">
      <c r="A21" s="172"/>
      <c r="B21" s="81"/>
      <c r="C21" s="24" t="s">
        <v>32</v>
      </c>
      <c r="D21" s="81"/>
    </row>
    <row r="22" ht="17.25" customHeight="1" spans="1:4">
      <c r="A22" s="172"/>
      <c r="B22" s="81"/>
      <c r="C22" s="24" t="s">
        <v>33</v>
      </c>
      <c r="D22" s="81"/>
    </row>
    <row r="23" ht="17.25" customHeight="1" spans="1:4">
      <c r="A23" s="172"/>
      <c r="B23" s="81"/>
      <c r="C23" s="24" t="s">
        <v>34</v>
      </c>
      <c r="D23" s="81"/>
    </row>
    <row r="24" ht="17.25" customHeight="1" spans="1:4">
      <c r="A24" s="172"/>
      <c r="B24" s="81"/>
      <c r="C24" s="24" t="s">
        <v>35</v>
      </c>
      <c r="D24" s="81">
        <v>1187500</v>
      </c>
    </row>
    <row r="25" ht="17.25" customHeight="1" spans="1:4">
      <c r="A25" s="172"/>
      <c r="B25" s="81"/>
      <c r="C25" s="24" t="s">
        <v>36</v>
      </c>
      <c r="D25" s="81"/>
    </row>
    <row r="26" ht="17.25" customHeight="1" spans="1:4">
      <c r="A26" s="172"/>
      <c r="B26" s="81"/>
      <c r="C26" s="149" t="s">
        <v>37</v>
      </c>
      <c r="D26" s="81"/>
    </row>
    <row r="27" ht="17.25" customHeight="1" spans="1:4">
      <c r="A27" s="172"/>
      <c r="B27" s="81"/>
      <c r="C27" s="24" t="s">
        <v>38</v>
      </c>
      <c r="D27" s="81"/>
    </row>
    <row r="28" ht="16.5" customHeight="1" spans="1:4">
      <c r="A28" s="172"/>
      <c r="B28" s="81"/>
      <c r="C28" s="24" t="s">
        <v>39</v>
      </c>
      <c r="D28" s="81"/>
    </row>
    <row r="29" ht="16.5" customHeight="1" spans="1:4">
      <c r="A29" s="172"/>
      <c r="B29" s="81"/>
      <c r="C29" s="149" t="s">
        <v>40</v>
      </c>
      <c r="D29" s="81"/>
    </row>
    <row r="30" ht="17.25" customHeight="1" spans="1:4">
      <c r="A30" s="172"/>
      <c r="B30" s="81"/>
      <c r="C30" s="149" t="s">
        <v>41</v>
      </c>
      <c r="D30" s="81"/>
    </row>
    <row r="31" ht="17.25" customHeight="1" spans="1:4">
      <c r="A31" s="172"/>
      <c r="B31" s="81"/>
      <c r="C31" s="24" t="s">
        <v>42</v>
      </c>
      <c r="D31" s="81"/>
    </row>
    <row r="32" ht="16.5" customHeight="1" spans="1:4">
      <c r="A32" s="172" t="s">
        <v>43</v>
      </c>
      <c r="B32" s="205">
        <v>23971918.7</v>
      </c>
      <c r="C32" s="172" t="s">
        <v>44</v>
      </c>
      <c r="D32" s="205">
        <v>23971918.7</v>
      </c>
    </row>
    <row r="33" ht="16.5" customHeight="1" spans="1:4">
      <c r="A33" s="149" t="s">
        <v>45</v>
      </c>
      <c r="B33" s="81"/>
      <c r="C33" s="149" t="s">
        <v>46</v>
      </c>
      <c r="D33" s="81"/>
    </row>
    <row r="34" ht="16.5" customHeight="1" spans="1:4">
      <c r="A34" s="24" t="s">
        <v>47</v>
      </c>
      <c r="B34" s="81"/>
      <c r="C34" s="24" t="s">
        <v>47</v>
      </c>
      <c r="D34" s="81"/>
    </row>
    <row r="35" ht="16.5" customHeight="1" spans="1:4">
      <c r="A35" s="24" t="s">
        <v>48</v>
      </c>
      <c r="B35" s="81"/>
      <c r="C35" s="24" t="s">
        <v>49</v>
      </c>
      <c r="D35" s="81"/>
    </row>
    <row r="36" ht="16.5" customHeight="1" spans="1:4">
      <c r="A36" s="173" t="s">
        <v>50</v>
      </c>
      <c r="B36" s="205">
        <v>23971918.7</v>
      </c>
      <c r="C36" s="173" t="s">
        <v>51</v>
      </c>
      <c r="D36" s="205">
        <v>23971918.7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9" sqref="C19"/>
    </sheetView>
  </sheetViews>
  <sheetFormatPr defaultColWidth="8" defaultRowHeight="14.25" customHeight="1" outlineLevelCol="5"/>
  <cols>
    <col min="1" max="1" width="28.125" customWidth="1"/>
    <col min="2" max="2" width="18.125" customWidth="1"/>
    <col min="3" max="3" width="28.125" customWidth="1"/>
    <col min="4" max="4" width="24.25" customWidth="1"/>
    <col min="5" max="6" width="32.125" customWidth="1"/>
  </cols>
  <sheetData>
    <row r="1" ht="12" customHeight="1" spans="1:6">
      <c r="A1" s="122">
        <v>1</v>
      </c>
      <c r="B1" s="123">
        <v>0</v>
      </c>
      <c r="C1" s="122">
        <v>1</v>
      </c>
      <c r="D1" s="124"/>
      <c r="E1" s="124"/>
      <c r="F1" s="121" t="s">
        <v>648</v>
      </c>
    </row>
    <row r="2" ht="42" customHeight="1" spans="1:6">
      <c r="A2" s="125" t="str">
        <f>"2026"&amp;"年部门政府性基金预算支出预算表"</f>
        <v>2026年部门政府性基金预算支出预算表</v>
      </c>
      <c r="B2" s="125" t="s">
        <v>649</v>
      </c>
      <c r="C2" s="126"/>
      <c r="D2" s="127"/>
      <c r="E2" s="127"/>
      <c r="F2" s="127"/>
    </row>
    <row r="3" ht="13.5" customHeight="1" spans="1:6">
      <c r="A3" s="13" t="str">
        <f>"单位名称："&amp;"昆明市官渡区文化和旅游局"</f>
        <v>单位名称：昆明市官渡区文化和旅游局</v>
      </c>
      <c r="B3" s="13" t="s">
        <v>650</v>
      </c>
      <c r="C3" s="122"/>
      <c r="D3" s="124"/>
      <c r="E3" s="124"/>
      <c r="F3" s="121" t="s">
        <v>1</v>
      </c>
    </row>
    <row r="4" ht="19.5" customHeight="1" spans="1:6">
      <c r="A4" s="128" t="s">
        <v>216</v>
      </c>
      <c r="B4" s="129" t="s">
        <v>79</v>
      </c>
      <c r="C4" s="128" t="s">
        <v>80</v>
      </c>
      <c r="D4" s="37" t="s">
        <v>651</v>
      </c>
      <c r="E4" s="38"/>
      <c r="F4" s="39"/>
    </row>
    <row r="5" ht="18.75" customHeight="1" spans="1:6">
      <c r="A5" s="130"/>
      <c r="B5" s="131"/>
      <c r="C5" s="130"/>
      <c r="D5" s="132" t="s">
        <v>55</v>
      </c>
      <c r="E5" s="37" t="s">
        <v>82</v>
      </c>
      <c r="F5" s="132" t="s">
        <v>83</v>
      </c>
    </row>
    <row r="6" ht="18.75" customHeight="1" spans="1:6">
      <c r="A6" s="72">
        <v>1</v>
      </c>
      <c r="B6" s="133" t="s">
        <v>90</v>
      </c>
      <c r="C6" s="72">
        <v>3</v>
      </c>
      <c r="D6" s="134">
        <v>4</v>
      </c>
      <c r="E6" s="134">
        <v>5</v>
      </c>
      <c r="F6" s="134">
        <v>6</v>
      </c>
    </row>
    <row r="7" ht="21" customHeight="1" spans="1:6">
      <c r="A7" s="23"/>
      <c r="B7" s="23"/>
      <c r="C7" s="23"/>
      <c r="D7" s="81"/>
      <c r="E7" s="81"/>
      <c r="F7" s="81"/>
    </row>
    <row r="8" ht="21" customHeight="1" spans="1:6">
      <c r="A8" s="23"/>
      <c r="B8" s="23"/>
      <c r="C8" s="23"/>
      <c r="D8" s="81"/>
      <c r="E8" s="81"/>
      <c r="F8" s="81"/>
    </row>
    <row r="9" ht="18.75" customHeight="1" spans="1:6">
      <c r="A9" s="135" t="s">
        <v>206</v>
      </c>
      <c r="B9" s="135" t="s">
        <v>206</v>
      </c>
      <c r="C9" s="136" t="s">
        <v>206</v>
      </c>
      <c r="D9" s="81"/>
      <c r="E9" s="81"/>
      <c r="F9" s="81"/>
    </row>
    <row r="10" customHeight="1" spans="1:1">
      <c r="A10" t="s">
        <v>652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4"/>
  <sheetViews>
    <sheetView showZeros="0" workbookViewId="0">
      <selection activeCell="A1" sqref="A1"/>
    </sheetView>
  </sheetViews>
  <sheetFormatPr defaultColWidth="8" defaultRowHeight="14.25" customHeight="1"/>
  <cols>
    <col min="1" max="2" width="28.5" customWidth="1"/>
    <col min="3" max="3" width="36" customWidth="1"/>
    <col min="4" max="4" width="19" customWidth="1"/>
    <col min="5" max="5" width="30.875" customWidth="1"/>
    <col min="6" max="6" width="6.75" customWidth="1"/>
    <col min="7" max="7" width="9.75" customWidth="1"/>
    <col min="8" max="8" width="11.625" customWidth="1"/>
    <col min="9" max="18" width="17.5" customWidth="1"/>
    <col min="19" max="19" width="17.375" customWidth="1"/>
  </cols>
  <sheetData>
    <row r="1" ht="15.75" customHeight="1" spans="2:19">
      <c r="B1" s="83"/>
      <c r="C1" s="83"/>
      <c r="R1" s="35"/>
      <c r="S1" s="35" t="s">
        <v>653</v>
      </c>
    </row>
    <row r="2" ht="41.25" customHeight="1" spans="1:19">
      <c r="A2" s="75" t="str">
        <f>"2026"&amp;"年部门政府采购预算表"</f>
        <v>2026年部门政府采购预算表</v>
      </c>
      <c r="B2" s="71"/>
      <c r="C2" s="71"/>
      <c r="D2" s="12"/>
      <c r="E2" s="12"/>
      <c r="F2" s="12"/>
      <c r="G2" s="12"/>
      <c r="H2" s="12"/>
      <c r="I2" s="12"/>
      <c r="J2" s="12"/>
      <c r="K2" s="12"/>
      <c r="L2" s="12"/>
      <c r="M2" s="71"/>
      <c r="N2" s="12"/>
      <c r="O2" s="12"/>
      <c r="P2" s="71"/>
      <c r="Q2" s="12"/>
      <c r="R2" s="71"/>
      <c r="S2" s="71"/>
    </row>
    <row r="3" ht="18.75" customHeight="1" spans="1:19">
      <c r="A3" s="112" t="str">
        <f>"单位名称："&amp;"昆明市官渡区文化和旅游局"</f>
        <v>单位名称：昆明市官渡区文化和旅游局</v>
      </c>
      <c r="B3" s="84"/>
      <c r="C3" s="84"/>
      <c r="D3" s="28"/>
      <c r="E3" s="28"/>
      <c r="F3" s="28"/>
      <c r="G3" s="28"/>
      <c r="H3" s="28"/>
      <c r="I3" s="28"/>
      <c r="J3" s="28"/>
      <c r="K3" s="28"/>
      <c r="L3" s="28"/>
      <c r="R3" s="36"/>
      <c r="S3" s="121" t="s">
        <v>1</v>
      </c>
    </row>
    <row r="4" ht="15.75" customHeight="1" spans="1:19">
      <c r="A4" s="16" t="s">
        <v>215</v>
      </c>
      <c r="B4" s="85" t="s">
        <v>216</v>
      </c>
      <c r="C4" s="85" t="s">
        <v>654</v>
      </c>
      <c r="D4" s="93" t="s">
        <v>655</v>
      </c>
      <c r="E4" s="93" t="s">
        <v>656</v>
      </c>
      <c r="F4" s="93" t="s">
        <v>657</v>
      </c>
      <c r="G4" s="93" t="s">
        <v>658</v>
      </c>
      <c r="H4" s="93" t="s">
        <v>659</v>
      </c>
      <c r="I4" s="98" t="s">
        <v>223</v>
      </c>
      <c r="J4" s="98"/>
      <c r="K4" s="98"/>
      <c r="L4" s="98"/>
      <c r="M4" s="102"/>
      <c r="N4" s="98"/>
      <c r="O4" s="98"/>
      <c r="P4" s="108"/>
      <c r="Q4" s="98"/>
      <c r="R4" s="102"/>
      <c r="S4" s="109"/>
    </row>
    <row r="5" ht="17.25" customHeight="1" spans="1:19">
      <c r="A5" s="18"/>
      <c r="B5" s="86"/>
      <c r="C5" s="86"/>
      <c r="D5" s="94"/>
      <c r="E5" s="94"/>
      <c r="F5" s="94"/>
      <c r="G5" s="94"/>
      <c r="H5" s="94"/>
      <c r="I5" s="94" t="s">
        <v>55</v>
      </c>
      <c r="J5" s="94" t="s">
        <v>58</v>
      </c>
      <c r="K5" s="94" t="s">
        <v>660</v>
      </c>
      <c r="L5" s="94" t="s">
        <v>661</v>
      </c>
      <c r="M5" s="103" t="s">
        <v>662</v>
      </c>
      <c r="N5" s="104" t="s">
        <v>663</v>
      </c>
      <c r="O5" s="104"/>
      <c r="P5" s="110"/>
      <c r="Q5" s="104"/>
      <c r="R5" s="111"/>
      <c r="S5" s="87"/>
    </row>
    <row r="6" ht="54" customHeight="1" spans="1:19">
      <c r="A6" s="20"/>
      <c r="B6" s="87"/>
      <c r="C6" s="87"/>
      <c r="D6" s="95"/>
      <c r="E6" s="95"/>
      <c r="F6" s="95"/>
      <c r="G6" s="95"/>
      <c r="H6" s="95"/>
      <c r="I6" s="95"/>
      <c r="J6" s="95" t="s">
        <v>57</v>
      </c>
      <c r="K6" s="95"/>
      <c r="L6" s="95"/>
      <c r="M6" s="105"/>
      <c r="N6" s="95" t="s">
        <v>57</v>
      </c>
      <c r="O6" s="95" t="s">
        <v>64</v>
      </c>
      <c r="P6" s="87" t="s">
        <v>65</v>
      </c>
      <c r="Q6" s="95" t="s">
        <v>66</v>
      </c>
      <c r="R6" s="105" t="s">
        <v>67</v>
      </c>
      <c r="S6" s="87" t="s">
        <v>68</v>
      </c>
    </row>
    <row r="7" ht="18" customHeight="1" spans="1:19">
      <c r="A7" s="113">
        <v>1</v>
      </c>
      <c r="B7" s="113" t="s">
        <v>90</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88" t="s">
        <v>70</v>
      </c>
      <c r="B8" s="89" t="s">
        <v>73</v>
      </c>
      <c r="C8" s="89" t="s">
        <v>263</v>
      </c>
      <c r="D8" s="96" t="s">
        <v>664</v>
      </c>
      <c r="E8" s="96" t="s">
        <v>665</v>
      </c>
      <c r="F8" s="96" t="s">
        <v>407</v>
      </c>
      <c r="G8" s="117">
        <v>1</v>
      </c>
      <c r="H8" s="81"/>
      <c r="I8" s="81">
        <v>3000</v>
      </c>
      <c r="J8" s="81">
        <v>3000</v>
      </c>
      <c r="K8" s="81"/>
      <c r="L8" s="81"/>
      <c r="M8" s="81"/>
      <c r="N8" s="81"/>
      <c r="O8" s="81"/>
      <c r="P8" s="81"/>
      <c r="Q8" s="81"/>
      <c r="R8" s="81"/>
      <c r="S8" s="81"/>
    </row>
    <row r="9" ht="21" customHeight="1" spans="1:19">
      <c r="A9" s="88" t="s">
        <v>70</v>
      </c>
      <c r="B9" s="89" t="s">
        <v>75</v>
      </c>
      <c r="C9" s="89" t="s">
        <v>315</v>
      </c>
      <c r="D9" s="96" t="s">
        <v>666</v>
      </c>
      <c r="E9" s="96" t="s">
        <v>667</v>
      </c>
      <c r="F9" s="96" t="s">
        <v>407</v>
      </c>
      <c r="G9" s="117">
        <v>1</v>
      </c>
      <c r="H9" s="81">
        <v>2000</v>
      </c>
      <c r="I9" s="81">
        <v>2000</v>
      </c>
      <c r="J9" s="81">
        <v>2000</v>
      </c>
      <c r="K9" s="81"/>
      <c r="L9" s="81"/>
      <c r="M9" s="81"/>
      <c r="N9" s="81"/>
      <c r="O9" s="81"/>
      <c r="P9" s="81"/>
      <c r="Q9" s="81"/>
      <c r="R9" s="81"/>
      <c r="S9" s="81"/>
    </row>
    <row r="10" ht="21" customHeight="1" spans="1:19">
      <c r="A10" s="88" t="s">
        <v>70</v>
      </c>
      <c r="B10" s="89" t="s">
        <v>75</v>
      </c>
      <c r="C10" s="89" t="s">
        <v>315</v>
      </c>
      <c r="D10" s="96" t="s">
        <v>668</v>
      </c>
      <c r="E10" s="96" t="s">
        <v>669</v>
      </c>
      <c r="F10" s="96" t="s">
        <v>407</v>
      </c>
      <c r="G10" s="117">
        <v>1</v>
      </c>
      <c r="H10" s="81">
        <v>2000</v>
      </c>
      <c r="I10" s="81">
        <v>2000</v>
      </c>
      <c r="J10" s="81">
        <v>2000</v>
      </c>
      <c r="K10" s="81"/>
      <c r="L10" s="81"/>
      <c r="M10" s="81"/>
      <c r="N10" s="81"/>
      <c r="O10" s="81"/>
      <c r="P10" s="81"/>
      <c r="Q10" s="81"/>
      <c r="R10" s="81"/>
      <c r="S10" s="81"/>
    </row>
    <row r="11" ht="21" customHeight="1" spans="1:19">
      <c r="A11" s="88" t="s">
        <v>70</v>
      </c>
      <c r="B11" s="89" t="s">
        <v>75</v>
      </c>
      <c r="C11" s="89" t="s">
        <v>263</v>
      </c>
      <c r="D11" s="96" t="s">
        <v>665</v>
      </c>
      <c r="E11" s="96" t="s">
        <v>665</v>
      </c>
      <c r="F11" s="96" t="s">
        <v>407</v>
      </c>
      <c r="G11" s="117">
        <v>1</v>
      </c>
      <c r="H11" s="81">
        <v>1000</v>
      </c>
      <c r="I11" s="81">
        <v>1000</v>
      </c>
      <c r="J11" s="81">
        <v>1000</v>
      </c>
      <c r="K11" s="81"/>
      <c r="L11" s="81"/>
      <c r="M11" s="81"/>
      <c r="N11" s="81"/>
      <c r="O11" s="81"/>
      <c r="P11" s="81"/>
      <c r="Q11" s="81"/>
      <c r="R11" s="81"/>
      <c r="S11" s="81"/>
    </row>
    <row r="12" ht="21" customHeight="1" spans="1:19">
      <c r="A12" s="88" t="s">
        <v>70</v>
      </c>
      <c r="B12" s="89" t="s">
        <v>77</v>
      </c>
      <c r="C12" s="89" t="s">
        <v>388</v>
      </c>
      <c r="D12" s="96" t="s">
        <v>670</v>
      </c>
      <c r="E12" s="96" t="s">
        <v>671</v>
      </c>
      <c r="F12" s="96" t="s">
        <v>407</v>
      </c>
      <c r="G12" s="117">
        <v>1</v>
      </c>
      <c r="H12" s="81">
        <v>117975.74</v>
      </c>
      <c r="I12" s="81">
        <v>117975.74</v>
      </c>
      <c r="J12" s="81">
        <v>117975.74</v>
      </c>
      <c r="K12" s="81"/>
      <c r="L12" s="81"/>
      <c r="M12" s="81"/>
      <c r="N12" s="81"/>
      <c r="O12" s="81"/>
      <c r="P12" s="81"/>
      <c r="Q12" s="81"/>
      <c r="R12" s="81"/>
      <c r="S12" s="81"/>
    </row>
    <row r="13" ht="21" customHeight="1" spans="1:19">
      <c r="A13" s="90" t="s">
        <v>206</v>
      </c>
      <c r="B13" s="91"/>
      <c r="C13" s="91"/>
      <c r="D13" s="97"/>
      <c r="E13" s="97"/>
      <c r="F13" s="97"/>
      <c r="G13" s="118"/>
      <c r="H13" s="81">
        <v>122975.74</v>
      </c>
      <c r="I13" s="81">
        <v>125975.74</v>
      </c>
      <c r="J13" s="81">
        <v>125975.74</v>
      </c>
      <c r="K13" s="81"/>
      <c r="L13" s="81"/>
      <c r="M13" s="81"/>
      <c r="N13" s="81"/>
      <c r="O13" s="81"/>
      <c r="P13" s="81"/>
      <c r="Q13" s="81"/>
      <c r="R13" s="81"/>
      <c r="S13" s="81"/>
    </row>
    <row r="14" ht="21" customHeight="1" spans="1:19">
      <c r="A14" s="115" t="s">
        <v>672</v>
      </c>
      <c r="B14" s="116"/>
      <c r="C14" s="116"/>
      <c r="D14" s="115"/>
      <c r="E14" s="115"/>
      <c r="F14" s="115"/>
      <c r="G14" s="119"/>
      <c r="H14" s="120"/>
      <c r="I14" s="120"/>
      <c r="J14" s="120"/>
      <c r="K14" s="120"/>
      <c r="L14" s="120"/>
      <c r="M14" s="120"/>
      <c r="N14" s="120"/>
      <c r="O14" s="120"/>
      <c r="P14" s="120"/>
      <c r="Q14" s="120"/>
      <c r="R14" s="120"/>
      <c r="S14" s="120"/>
    </row>
  </sheetData>
  <mergeCells count="19">
    <mergeCell ref="A2:S2"/>
    <mergeCell ref="A3:H3"/>
    <mergeCell ref="I4:S4"/>
    <mergeCell ref="N5:S5"/>
    <mergeCell ref="A13:G13"/>
    <mergeCell ref="A14:S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31" sqref="A31"/>
    </sheetView>
  </sheetViews>
  <sheetFormatPr defaultColWidth="8" defaultRowHeight="14.25" customHeight="1"/>
  <cols>
    <col min="1" max="5" width="34.25" customWidth="1"/>
    <col min="6" max="6" width="24.125" customWidth="1"/>
    <col min="7" max="7" width="25" customWidth="1"/>
    <col min="8" max="8" width="24.625" customWidth="1"/>
    <col min="9" max="9" width="34.25" customWidth="1"/>
    <col min="10" max="18" width="17.875" customWidth="1"/>
    <col min="19" max="20" width="17.75" customWidth="1"/>
  </cols>
  <sheetData>
    <row r="1" ht="16.5" customHeight="1" spans="1:20">
      <c r="A1" s="82"/>
      <c r="B1" s="83"/>
      <c r="C1" s="83"/>
      <c r="D1" s="83"/>
      <c r="E1" s="83"/>
      <c r="F1" s="83"/>
      <c r="G1" s="83"/>
      <c r="H1" s="82"/>
      <c r="I1" s="82"/>
      <c r="J1" s="82"/>
      <c r="K1" s="82"/>
      <c r="L1" s="82"/>
      <c r="M1" s="82"/>
      <c r="N1" s="100"/>
      <c r="O1" s="82"/>
      <c r="P1" s="82"/>
      <c r="Q1" s="83"/>
      <c r="R1" s="82"/>
      <c r="S1" s="106"/>
      <c r="T1" s="106" t="s">
        <v>673</v>
      </c>
    </row>
    <row r="2" ht="41.25" customHeight="1" spans="1:20">
      <c r="A2" s="75" t="str">
        <f>"2026"&amp;"年部门政府购买服务预算表"</f>
        <v>2026年部门政府购买服务预算表</v>
      </c>
      <c r="B2" s="71"/>
      <c r="C2" s="71"/>
      <c r="D2" s="71"/>
      <c r="E2" s="71"/>
      <c r="F2" s="71"/>
      <c r="G2" s="71"/>
      <c r="H2" s="92"/>
      <c r="I2" s="92"/>
      <c r="J2" s="92"/>
      <c r="K2" s="92"/>
      <c r="L2" s="92"/>
      <c r="M2" s="92"/>
      <c r="N2" s="101"/>
      <c r="O2" s="92"/>
      <c r="P2" s="92"/>
      <c r="Q2" s="71"/>
      <c r="R2" s="92"/>
      <c r="S2" s="101"/>
      <c r="T2" s="71"/>
    </row>
    <row r="3" ht="22.5" customHeight="1" spans="1:20">
      <c r="A3" s="76" t="str">
        <f>"单位名称："&amp;"昆明市官渡区文化和旅游局"</f>
        <v>单位名称：昆明市官渡区文化和旅游局</v>
      </c>
      <c r="B3" s="84"/>
      <c r="C3" s="84"/>
      <c r="D3" s="84"/>
      <c r="E3" s="84"/>
      <c r="F3" s="84"/>
      <c r="G3" s="84"/>
      <c r="H3" s="77"/>
      <c r="I3" s="77"/>
      <c r="J3" s="77"/>
      <c r="K3" s="77"/>
      <c r="L3" s="77"/>
      <c r="M3" s="77"/>
      <c r="N3" s="100"/>
      <c r="O3" s="82"/>
      <c r="P3" s="82"/>
      <c r="Q3" s="83"/>
      <c r="R3" s="82"/>
      <c r="S3" s="107"/>
      <c r="T3" s="106" t="s">
        <v>1</v>
      </c>
    </row>
    <row r="4" ht="24" customHeight="1" spans="1:20">
      <c r="A4" s="16" t="s">
        <v>215</v>
      </c>
      <c r="B4" s="85" t="s">
        <v>216</v>
      </c>
      <c r="C4" s="85" t="s">
        <v>654</v>
      </c>
      <c r="D4" s="85" t="s">
        <v>674</v>
      </c>
      <c r="E4" s="85" t="s">
        <v>675</v>
      </c>
      <c r="F4" s="85" t="s">
        <v>676</v>
      </c>
      <c r="G4" s="85" t="s">
        <v>677</v>
      </c>
      <c r="H4" s="93" t="s">
        <v>678</v>
      </c>
      <c r="I4" s="93" t="s">
        <v>679</v>
      </c>
      <c r="J4" s="98" t="s">
        <v>223</v>
      </c>
      <c r="K4" s="98"/>
      <c r="L4" s="98"/>
      <c r="M4" s="98"/>
      <c r="N4" s="102"/>
      <c r="O4" s="98"/>
      <c r="P4" s="98"/>
      <c r="Q4" s="108"/>
      <c r="R4" s="98"/>
      <c r="S4" s="102"/>
      <c r="T4" s="109"/>
    </row>
    <row r="5" ht="24" customHeight="1" spans="1:20">
      <c r="A5" s="18"/>
      <c r="B5" s="86"/>
      <c r="C5" s="86"/>
      <c r="D5" s="86"/>
      <c r="E5" s="86"/>
      <c r="F5" s="86"/>
      <c r="G5" s="86"/>
      <c r="H5" s="94"/>
      <c r="I5" s="94"/>
      <c r="J5" s="94" t="s">
        <v>55</v>
      </c>
      <c r="K5" s="94" t="s">
        <v>58</v>
      </c>
      <c r="L5" s="94" t="s">
        <v>660</v>
      </c>
      <c r="M5" s="94" t="s">
        <v>661</v>
      </c>
      <c r="N5" s="103" t="s">
        <v>662</v>
      </c>
      <c r="O5" s="104" t="s">
        <v>663</v>
      </c>
      <c r="P5" s="104"/>
      <c r="Q5" s="110"/>
      <c r="R5" s="104"/>
      <c r="S5" s="111"/>
      <c r="T5" s="87"/>
    </row>
    <row r="6" ht="54" customHeight="1" spans="1:20">
      <c r="A6" s="20"/>
      <c r="B6" s="87"/>
      <c r="C6" s="87"/>
      <c r="D6" s="87"/>
      <c r="E6" s="87"/>
      <c r="F6" s="87"/>
      <c r="G6" s="87"/>
      <c r="H6" s="95"/>
      <c r="I6" s="95"/>
      <c r="J6" s="95"/>
      <c r="K6" s="95" t="s">
        <v>57</v>
      </c>
      <c r="L6" s="95"/>
      <c r="M6" s="95"/>
      <c r="N6" s="105"/>
      <c r="O6" s="95" t="s">
        <v>57</v>
      </c>
      <c r="P6" s="95" t="s">
        <v>64</v>
      </c>
      <c r="Q6" s="87" t="s">
        <v>65</v>
      </c>
      <c r="R6" s="95" t="s">
        <v>66</v>
      </c>
      <c r="S6" s="105" t="s">
        <v>67</v>
      </c>
      <c r="T6" s="87" t="s">
        <v>68</v>
      </c>
    </row>
    <row r="7" ht="17.25" customHeight="1" spans="1:20">
      <c r="A7" s="31">
        <v>1</v>
      </c>
      <c r="B7" s="87">
        <v>2</v>
      </c>
      <c r="C7" s="31">
        <v>3</v>
      </c>
      <c r="D7" s="31">
        <v>4</v>
      </c>
      <c r="E7" s="87">
        <v>5</v>
      </c>
      <c r="F7" s="31">
        <v>6</v>
      </c>
      <c r="G7" s="31">
        <v>7</v>
      </c>
      <c r="H7" s="87">
        <v>8</v>
      </c>
      <c r="I7" s="31">
        <v>9</v>
      </c>
      <c r="J7" s="31">
        <v>10</v>
      </c>
      <c r="K7" s="87">
        <v>11</v>
      </c>
      <c r="L7" s="31">
        <v>12</v>
      </c>
      <c r="M7" s="31">
        <v>13</v>
      </c>
      <c r="N7" s="87">
        <v>14</v>
      </c>
      <c r="O7" s="31">
        <v>15</v>
      </c>
      <c r="P7" s="31">
        <v>16</v>
      </c>
      <c r="Q7" s="87">
        <v>17</v>
      </c>
      <c r="R7" s="31">
        <v>18</v>
      </c>
      <c r="S7" s="31">
        <v>19</v>
      </c>
      <c r="T7" s="31">
        <v>20</v>
      </c>
    </row>
    <row r="8" ht="21" customHeight="1" spans="1:20">
      <c r="A8" s="88"/>
      <c r="B8" s="89"/>
      <c r="C8" s="89"/>
      <c r="D8" s="89"/>
      <c r="E8" s="89"/>
      <c r="F8" s="89"/>
      <c r="G8" s="89"/>
      <c r="H8" s="96"/>
      <c r="I8" s="96"/>
      <c r="J8" s="81"/>
      <c r="K8" s="81"/>
      <c r="L8" s="81"/>
      <c r="M8" s="81"/>
      <c r="N8" s="81"/>
      <c r="O8" s="81"/>
      <c r="P8" s="81"/>
      <c r="Q8" s="81"/>
      <c r="R8" s="81"/>
      <c r="S8" s="81"/>
      <c r="T8" s="81"/>
    </row>
    <row r="9" ht="21" customHeight="1" spans="1:20">
      <c r="A9" s="90" t="s">
        <v>206</v>
      </c>
      <c r="B9" s="91"/>
      <c r="C9" s="91"/>
      <c r="D9" s="91"/>
      <c r="E9" s="91"/>
      <c r="F9" s="91"/>
      <c r="G9" s="91"/>
      <c r="H9" s="97"/>
      <c r="I9" s="99"/>
      <c r="J9" s="81"/>
      <c r="K9" s="81"/>
      <c r="L9" s="81"/>
      <c r="M9" s="81"/>
      <c r="N9" s="81"/>
      <c r="O9" s="81"/>
      <c r="P9" s="81"/>
      <c r="Q9" s="81"/>
      <c r="R9" s="81"/>
      <c r="S9" s="81"/>
      <c r="T9" s="81"/>
    </row>
    <row r="10" customHeight="1" spans="1:1">
      <c r="A10" t="s">
        <v>680</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J20" sqref="J20"/>
    </sheetView>
  </sheetViews>
  <sheetFormatPr defaultColWidth="8" defaultRowHeight="14.25" customHeight="1" outlineLevelCol="4"/>
  <cols>
    <col min="1" max="1" width="33" customWidth="1"/>
    <col min="2" max="5" width="17.5" customWidth="1"/>
  </cols>
  <sheetData>
    <row r="1" ht="17.25" customHeight="1" spans="4:5">
      <c r="D1" s="74"/>
      <c r="E1" s="35" t="s">
        <v>681</v>
      </c>
    </row>
    <row r="2" ht="41.25" customHeight="1" spans="1:5">
      <c r="A2" s="75" t="str">
        <f>"2026"&amp;"年对下转移支付预算表"</f>
        <v>2026年对下转移支付预算表</v>
      </c>
      <c r="B2" s="12"/>
      <c r="C2" s="12"/>
      <c r="D2" s="12"/>
      <c r="E2" s="71"/>
    </row>
    <row r="3" ht="18" customHeight="1" spans="1:5">
      <c r="A3" s="76" t="str">
        <f>"单位名称："&amp;"昆明市官渡区文化和旅游局"</f>
        <v>单位名称：昆明市官渡区文化和旅游局</v>
      </c>
      <c r="B3" s="77"/>
      <c r="C3" s="77"/>
      <c r="D3" s="78"/>
      <c r="E3" s="36" t="s">
        <v>1</v>
      </c>
    </row>
    <row r="4" ht="19.5" customHeight="1" spans="1:5">
      <c r="A4" s="29" t="s">
        <v>682</v>
      </c>
      <c r="B4" s="37" t="s">
        <v>223</v>
      </c>
      <c r="C4" s="38"/>
      <c r="D4" s="38"/>
      <c r="E4" s="72" t="s">
        <v>683</v>
      </c>
    </row>
    <row r="5" ht="40.5" customHeight="1" spans="1:5">
      <c r="A5" s="31"/>
      <c r="B5" s="30" t="s">
        <v>55</v>
      </c>
      <c r="C5" s="16" t="s">
        <v>58</v>
      </c>
      <c r="D5" s="79" t="s">
        <v>660</v>
      </c>
      <c r="E5" s="40" t="s">
        <v>684</v>
      </c>
    </row>
    <row r="6" ht="19.5" customHeight="1" spans="1:5">
      <c r="A6" s="21">
        <v>1</v>
      </c>
      <c r="B6" s="21">
        <v>2</v>
      </c>
      <c r="C6" s="21">
        <v>3</v>
      </c>
      <c r="D6" s="80">
        <v>4</v>
      </c>
      <c r="E6" s="40">
        <v>5</v>
      </c>
    </row>
    <row r="7" ht="19.5" customHeight="1" spans="1:5">
      <c r="A7" s="22"/>
      <c r="B7" s="81"/>
      <c r="C7" s="81"/>
      <c r="D7" s="81"/>
      <c r="E7" s="81"/>
    </row>
    <row r="8" ht="19.5" customHeight="1" spans="1:5">
      <c r="A8" s="70"/>
      <c r="B8" s="81"/>
      <c r="C8" s="81"/>
      <c r="D8" s="81"/>
      <c r="E8" s="81"/>
    </row>
    <row r="9" customHeight="1" spans="1:1">
      <c r="A9" t="s">
        <v>685</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22" sqref="B22"/>
    </sheetView>
  </sheetViews>
  <sheetFormatPr defaultColWidth="8" defaultRowHeight="12" customHeight="1" outlineLevelRow="7"/>
  <cols>
    <col min="1" max="1" width="30" customWidth="1"/>
    <col min="2" max="2" width="25.375" customWidth="1"/>
    <col min="3" max="5" width="20.625" customWidth="1"/>
    <col min="6" max="6" width="9.875" customWidth="1"/>
    <col min="7" max="7" width="22" customWidth="1"/>
    <col min="8" max="8" width="13.625" customWidth="1"/>
    <col min="9" max="9" width="11.75" customWidth="1"/>
    <col min="10" max="10" width="16.5" customWidth="1"/>
  </cols>
  <sheetData>
    <row r="1" ht="16.5" customHeight="1" spans="10:10">
      <c r="J1" s="35" t="s">
        <v>686</v>
      </c>
    </row>
    <row r="2" ht="41.25" customHeight="1" spans="1:10">
      <c r="A2" s="68" t="str">
        <f>"2026"&amp;"年对下转移支付绩效目标表"</f>
        <v>2026年对下转移支付绩效目标表</v>
      </c>
      <c r="B2" s="12"/>
      <c r="C2" s="12"/>
      <c r="D2" s="12"/>
      <c r="E2" s="12"/>
      <c r="F2" s="71"/>
      <c r="G2" s="12"/>
      <c r="H2" s="71"/>
      <c r="I2" s="71"/>
      <c r="J2" s="12"/>
    </row>
    <row r="3" ht="17.25" customHeight="1" spans="1:1">
      <c r="A3" s="13" t="str">
        <f>"单位名称："&amp;"昆明市官渡区文化和旅游局"</f>
        <v>单位名称：昆明市官渡区文化和旅游局</v>
      </c>
    </row>
    <row r="4" ht="44.25" customHeight="1" spans="1:10">
      <c r="A4" s="69" t="s">
        <v>682</v>
      </c>
      <c r="B4" s="69" t="s">
        <v>392</v>
      </c>
      <c r="C4" s="69" t="s">
        <v>393</v>
      </c>
      <c r="D4" s="69" t="s">
        <v>394</v>
      </c>
      <c r="E4" s="69" t="s">
        <v>395</v>
      </c>
      <c r="F4" s="72" t="s">
        <v>396</v>
      </c>
      <c r="G4" s="69" t="s">
        <v>397</v>
      </c>
      <c r="H4" s="72" t="s">
        <v>398</v>
      </c>
      <c r="I4" s="72" t="s">
        <v>399</v>
      </c>
      <c r="J4" s="69" t="s">
        <v>400</v>
      </c>
    </row>
    <row r="5" ht="14.25" customHeight="1" spans="1:10">
      <c r="A5" s="69">
        <v>1</v>
      </c>
      <c r="B5" s="69">
        <v>2</v>
      </c>
      <c r="C5" s="69">
        <v>3</v>
      </c>
      <c r="D5" s="69">
        <v>4</v>
      </c>
      <c r="E5" s="69">
        <v>5</v>
      </c>
      <c r="F5" s="72">
        <v>6</v>
      </c>
      <c r="G5" s="69">
        <v>7</v>
      </c>
      <c r="H5" s="72">
        <v>8</v>
      </c>
      <c r="I5" s="72">
        <v>9</v>
      </c>
      <c r="J5" s="69">
        <v>10</v>
      </c>
    </row>
    <row r="6" ht="42" customHeight="1" spans="1:10">
      <c r="A6" s="22"/>
      <c r="B6" s="70"/>
      <c r="C6" s="70"/>
      <c r="D6" s="70"/>
      <c r="E6" s="58"/>
      <c r="F6" s="73"/>
      <c r="G6" s="58"/>
      <c r="H6" s="73"/>
      <c r="I6" s="73"/>
      <c r="J6" s="58"/>
    </row>
    <row r="7" ht="42" customHeight="1" spans="1:10">
      <c r="A7" s="22"/>
      <c r="B7" s="23"/>
      <c r="C7" s="23"/>
      <c r="D7" s="23"/>
      <c r="E7" s="22"/>
      <c r="F7" s="23"/>
      <c r="G7" s="22"/>
      <c r="H7" s="23"/>
      <c r="I7" s="23"/>
      <c r="J7" s="22"/>
    </row>
    <row r="8" customHeight="1" spans="1:1">
      <c r="A8" s="27" t="s">
        <v>687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26" sqref="B26"/>
    </sheetView>
  </sheetViews>
  <sheetFormatPr defaultColWidth="9.125" defaultRowHeight="14.25" customHeight="1"/>
  <cols>
    <col min="1" max="3" width="29.5" customWidth="1"/>
    <col min="4" max="4" width="39.875" customWidth="1"/>
    <col min="5" max="5" width="24.125" customWidth="1"/>
    <col min="6" max="6" width="19" customWidth="1"/>
    <col min="7" max="9" width="23" customWidth="1"/>
  </cols>
  <sheetData>
    <row r="1" customHeight="1" spans="1:9">
      <c r="A1" s="42" t="s">
        <v>688</v>
      </c>
      <c r="B1" s="43"/>
      <c r="C1" s="43"/>
      <c r="D1" s="44"/>
      <c r="E1" s="44"/>
      <c r="F1" s="44"/>
      <c r="G1" s="43"/>
      <c r="H1" s="43"/>
      <c r="I1" s="44"/>
    </row>
    <row r="2" ht="41.25" customHeight="1" spans="1:9">
      <c r="A2" s="45" t="str">
        <f>"2026"&amp;"年新增资产配置预算表"</f>
        <v>2026年新增资产配置预算表</v>
      </c>
      <c r="B2" s="46"/>
      <c r="C2" s="46"/>
      <c r="D2" s="47"/>
      <c r="E2" s="47"/>
      <c r="F2" s="47"/>
      <c r="G2" s="46"/>
      <c r="H2" s="46"/>
      <c r="I2" s="47"/>
    </row>
    <row r="3" customHeight="1" spans="1:9">
      <c r="A3" s="48" t="str">
        <f>"单位名称："&amp;"昆明市官渡区文化和旅游局"</f>
        <v>单位名称：昆明市官渡区文化和旅游局</v>
      </c>
      <c r="B3" s="49"/>
      <c r="C3" s="49"/>
      <c r="D3" s="50"/>
      <c r="F3" s="47"/>
      <c r="G3" s="46"/>
      <c r="H3" s="46"/>
      <c r="I3" s="67" t="s">
        <v>1</v>
      </c>
    </row>
    <row r="4" ht="28.5" customHeight="1" spans="1:9">
      <c r="A4" s="51" t="s">
        <v>215</v>
      </c>
      <c r="B4" s="52" t="s">
        <v>216</v>
      </c>
      <c r="C4" s="53" t="s">
        <v>689</v>
      </c>
      <c r="D4" s="51" t="s">
        <v>690</v>
      </c>
      <c r="E4" s="51" t="s">
        <v>691</v>
      </c>
      <c r="F4" s="51" t="s">
        <v>692</v>
      </c>
      <c r="G4" s="52" t="s">
        <v>693</v>
      </c>
      <c r="H4" s="40"/>
      <c r="I4" s="51"/>
    </row>
    <row r="5" ht="21" customHeight="1" spans="1:9">
      <c r="A5" s="53"/>
      <c r="B5" s="54"/>
      <c r="C5" s="54"/>
      <c r="D5" s="55"/>
      <c r="E5" s="54"/>
      <c r="F5" s="54"/>
      <c r="G5" s="52" t="s">
        <v>658</v>
      </c>
      <c r="H5" s="52" t="s">
        <v>694</v>
      </c>
      <c r="I5" s="52" t="s">
        <v>695</v>
      </c>
    </row>
    <row r="6" ht="17.25" customHeight="1" spans="1:9">
      <c r="A6" s="56" t="s">
        <v>89</v>
      </c>
      <c r="B6" s="57" t="s">
        <v>90</v>
      </c>
      <c r="C6" s="56" t="s">
        <v>91</v>
      </c>
      <c r="D6" s="58" t="s">
        <v>92</v>
      </c>
      <c r="E6" s="56" t="s">
        <v>93</v>
      </c>
      <c r="F6" s="57" t="s">
        <v>94</v>
      </c>
      <c r="G6" s="63" t="s">
        <v>95</v>
      </c>
      <c r="H6" s="58" t="s">
        <v>96</v>
      </c>
      <c r="I6" s="58">
        <v>9</v>
      </c>
    </row>
    <row r="7" ht="19.5" customHeight="1" spans="1:9">
      <c r="A7" s="59"/>
      <c r="B7" s="24"/>
      <c r="C7" s="24"/>
      <c r="D7" s="22"/>
      <c r="E7" s="23"/>
      <c r="F7" s="63"/>
      <c r="G7" s="64"/>
      <c r="H7" s="65"/>
      <c r="I7" s="65"/>
    </row>
    <row r="8" ht="19.5" customHeight="1" spans="1:9">
      <c r="A8" s="60" t="s">
        <v>55</v>
      </c>
      <c r="B8" s="61"/>
      <c r="C8" s="61"/>
      <c r="D8" s="62"/>
      <c r="E8" s="66"/>
      <c r="F8" s="66"/>
      <c r="G8" s="64"/>
      <c r="H8" s="65"/>
      <c r="I8" s="65"/>
    </row>
    <row r="9" customHeight="1" spans="1:1">
      <c r="A9" s="27" t="s">
        <v>696</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3" sqref="C13"/>
    </sheetView>
  </sheetViews>
  <sheetFormatPr defaultColWidth="8" defaultRowHeight="14.25" customHeight="1"/>
  <cols>
    <col min="1" max="1" width="16.875" customWidth="1"/>
    <col min="2" max="2" width="29.625" customWidth="1"/>
    <col min="3" max="3" width="20.875" customWidth="1"/>
    <col min="4" max="4" width="9.75" customWidth="1"/>
    <col min="5" max="5" width="15.5" customWidth="1"/>
    <col min="6" max="6" width="8.625" customWidth="1"/>
    <col min="7" max="7" width="15.5" customWidth="1"/>
    <col min="8" max="11" width="20.25" customWidth="1"/>
  </cols>
  <sheetData>
    <row r="1" customHeight="1" spans="4:11">
      <c r="D1" s="11"/>
      <c r="E1" s="11"/>
      <c r="F1" s="11"/>
      <c r="G1" s="11"/>
      <c r="K1" s="35" t="s">
        <v>697</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"单位名称："&amp;"昆明市官渡区文化和旅游局"</f>
        <v>单位名称：昆明市官渡区文化和旅游局</v>
      </c>
      <c r="B3" s="14"/>
      <c r="C3" s="14"/>
      <c r="D3" s="14"/>
      <c r="E3" s="14"/>
      <c r="F3" s="14"/>
      <c r="G3" s="14"/>
      <c r="H3" s="28"/>
      <c r="I3" s="28"/>
      <c r="J3" s="28"/>
      <c r="K3" s="36" t="s">
        <v>1</v>
      </c>
    </row>
    <row r="4" ht="21.75" customHeight="1" spans="1:11">
      <c r="A4" s="15" t="s">
        <v>340</v>
      </c>
      <c r="B4" s="15" t="s">
        <v>218</v>
      </c>
      <c r="C4" s="15" t="s">
        <v>341</v>
      </c>
      <c r="D4" s="16" t="s">
        <v>219</v>
      </c>
      <c r="E4" s="16" t="s">
        <v>220</v>
      </c>
      <c r="F4" s="16" t="s">
        <v>342</v>
      </c>
      <c r="G4" s="16" t="s">
        <v>343</v>
      </c>
      <c r="H4" s="29" t="s">
        <v>55</v>
      </c>
      <c r="I4" s="37" t="s">
        <v>698</v>
      </c>
      <c r="J4" s="38"/>
      <c r="K4" s="39"/>
    </row>
    <row r="5" ht="21.75" customHeight="1" spans="1:11">
      <c r="A5" s="17"/>
      <c r="B5" s="17"/>
      <c r="C5" s="17"/>
      <c r="D5" s="18"/>
      <c r="E5" s="18"/>
      <c r="F5" s="18"/>
      <c r="G5" s="18"/>
      <c r="H5" s="30"/>
      <c r="I5" s="16" t="s">
        <v>58</v>
      </c>
      <c r="J5" s="16" t="s">
        <v>59</v>
      </c>
      <c r="K5" s="16" t="s">
        <v>60</v>
      </c>
    </row>
    <row r="6" ht="40.5" customHeight="1" spans="1:11">
      <c r="A6" s="19"/>
      <c r="B6" s="19"/>
      <c r="C6" s="19"/>
      <c r="D6" s="20"/>
      <c r="E6" s="20"/>
      <c r="F6" s="20"/>
      <c r="G6" s="20"/>
      <c r="H6" s="31"/>
      <c r="I6" s="20" t="s">
        <v>57</v>
      </c>
      <c r="J6" s="20"/>
      <c r="K6" s="20"/>
    </row>
    <row r="7" ht="15" customHeight="1" spans="1:11">
      <c r="A7" s="21">
        <v>1</v>
      </c>
      <c r="B7" s="21">
        <v>2</v>
      </c>
      <c r="C7" s="21">
        <v>3</v>
      </c>
      <c r="D7" s="21">
        <v>4</v>
      </c>
      <c r="E7" s="21">
        <v>5</v>
      </c>
      <c r="F7" s="21">
        <v>6</v>
      </c>
      <c r="G7" s="21">
        <v>7</v>
      </c>
      <c r="H7" s="21">
        <v>8</v>
      </c>
      <c r="I7" s="21">
        <v>9</v>
      </c>
      <c r="J7" s="40">
        <v>10</v>
      </c>
      <c r="K7" s="40">
        <v>11</v>
      </c>
    </row>
    <row r="8" ht="18.75" customHeight="1" spans="1:11">
      <c r="A8" s="22"/>
      <c r="B8" s="23"/>
      <c r="C8" s="22"/>
      <c r="D8" s="22"/>
      <c r="E8" s="22"/>
      <c r="F8" s="22"/>
      <c r="G8" s="22"/>
      <c r="H8" s="32"/>
      <c r="I8" s="41"/>
      <c r="J8" s="41"/>
      <c r="K8" s="32"/>
    </row>
    <row r="9" ht="18.75" customHeight="1" spans="1:11">
      <c r="A9" s="24"/>
      <c r="B9" s="23"/>
      <c r="C9" s="23"/>
      <c r="D9" s="23"/>
      <c r="E9" s="23"/>
      <c r="F9" s="23"/>
      <c r="G9" s="23"/>
      <c r="H9" s="33"/>
      <c r="I9" s="33"/>
      <c r="J9" s="33"/>
      <c r="K9" s="32"/>
    </row>
    <row r="10" ht="18.75" customHeight="1" spans="1:11">
      <c r="A10" s="25" t="s">
        <v>206</v>
      </c>
      <c r="B10" s="26"/>
      <c r="C10" s="26"/>
      <c r="D10" s="26"/>
      <c r="E10" s="26"/>
      <c r="F10" s="26"/>
      <c r="G10" s="34"/>
      <c r="H10" s="33"/>
      <c r="I10" s="33"/>
      <c r="J10" s="33"/>
      <c r="K10" s="32"/>
    </row>
    <row r="11" customHeight="1" spans="1:1">
      <c r="A11" s="27" t="s">
        <v>699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1"/>
  <sheetViews>
    <sheetView showGridLines="0" showZeros="0" topLeftCell="A10" workbookViewId="0">
      <selection activeCell="A1" sqref="A1"/>
    </sheetView>
  </sheetViews>
  <sheetFormatPr defaultColWidth="8.75" defaultRowHeight="12.75" customHeight="1" outlineLevelCol="6"/>
  <cols>
    <col min="1" max="1" width="42.875" customWidth="1"/>
    <col min="2" max="2" width="16.75" customWidth="1"/>
    <col min="3" max="3" width="56.25" customWidth="1"/>
    <col min="4" max="4" width="7.625" customWidth="1"/>
    <col min="5" max="7" width="18" customWidth="1"/>
  </cols>
  <sheetData>
    <row r="1" ht="15" customHeight="1" spans="1:7">
      <c r="A1" s="1"/>
      <c r="B1" s="1"/>
      <c r="C1" s="1"/>
      <c r="D1" s="1"/>
      <c r="E1" s="1"/>
      <c r="F1" s="1"/>
      <c r="G1" s="9" t="s">
        <v>700</v>
      </c>
    </row>
    <row r="2" ht="45" customHeight="1" spans="1:7">
      <c r="A2" s="2" t="str">
        <f>"2026"&amp;"年部门项目支出中期规划预算表"</f>
        <v>2026年部门项目支出中期规划预算表</v>
      </c>
      <c r="B2" s="2"/>
      <c r="C2" s="2"/>
      <c r="D2" s="2"/>
      <c r="E2" s="2"/>
      <c r="F2" s="2"/>
      <c r="G2" s="2"/>
    </row>
    <row r="3" ht="15" customHeight="1" spans="1:7">
      <c r="A3" s="3" t="str">
        <f>"单位名称："&amp;"昆明市官渡区文化和旅游局"</f>
        <v>单位名称：昆明市官渡区文化和旅游局</v>
      </c>
      <c r="B3" s="3"/>
      <c r="C3" s="1"/>
      <c r="D3" s="1"/>
      <c r="E3" s="1"/>
      <c r="F3" s="1"/>
      <c r="G3" s="9" t="s">
        <v>1</v>
      </c>
    </row>
    <row r="4" ht="45" customHeight="1" spans="1:7">
      <c r="A4" s="4" t="s">
        <v>341</v>
      </c>
      <c r="B4" s="4" t="s">
        <v>340</v>
      </c>
      <c r="C4" s="4" t="s">
        <v>218</v>
      </c>
      <c r="D4" s="4" t="s">
        <v>701</v>
      </c>
      <c r="E4" s="4" t="s">
        <v>58</v>
      </c>
      <c r="F4" s="4"/>
      <c r="G4" s="4"/>
    </row>
    <row r="5" ht="45" customHeight="1" spans="1:7">
      <c r="A5" s="4"/>
      <c r="B5" s="4"/>
      <c r="C5" s="4"/>
      <c r="D5" s="4"/>
      <c r="E5" s="4" t="s">
        <v>702</v>
      </c>
      <c r="F5" s="4" t="s">
        <v>703</v>
      </c>
      <c r="G5" s="4" t="s">
        <v>704</v>
      </c>
    </row>
    <row r="6" ht="15" customHeight="1" spans="1:7">
      <c r="A6" s="5">
        <v>1</v>
      </c>
      <c r="B6" s="5">
        <v>2</v>
      </c>
      <c r="C6" s="5">
        <v>3</v>
      </c>
      <c r="D6" s="5">
        <v>4</v>
      </c>
      <c r="E6" s="5">
        <v>5</v>
      </c>
      <c r="F6" s="5">
        <v>6</v>
      </c>
      <c r="G6" s="5">
        <v>7</v>
      </c>
    </row>
    <row r="7" ht="22.5" customHeight="1" spans="1:7">
      <c r="A7" s="6" t="s">
        <v>70</v>
      </c>
      <c r="B7" s="6"/>
      <c r="C7" s="6"/>
      <c r="D7" s="6"/>
      <c r="E7" s="10">
        <v>4373922.14</v>
      </c>
      <c r="F7" s="10"/>
      <c r="G7" s="10"/>
    </row>
    <row r="8" ht="22.5" customHeight="1" spans="1:7">
      <c r="A8" s="7" t="s">
        <v>70</v>
      </c>
      <c r="B8" s="6"/>
      <c r="C8" s="6"/>
      <c r="D8" s="6"/>
      <c r="E8" s="10">
        <v>4045946.4</v>
      </c>
      <c r="F8" s="10"/>
      <c r="G8" s="10"/>
    </row>
    <row r="9" ht="22.5" customHeight="1" spans="1:7">
      <c r="A9" s="6"/>
      <c r="B9" s="6" t="s">
        <v>705</v>
      </c>
      <c r="C9" s="6" t="s">
        <v>374</v>
      </c>
      <c r="D9" s="6" t="s">
        <v>706</v>
      </c>
      <c r="E9" s="10">
        <v>1000000</v>
      </c>
      <c r="F9" s="10"/>
      <c r="G9" s="10"/>
    </row>
    <row r="10" ht="22.5" customHeight="1" spans="1:7">
      <c r="A10" s="6"/>
      <c r="B10" s="6" t="s">
        <v>707</v>
      </c>
      <c r="C10" s="6" t="s">
        <v>350</v>
      </c>
      <c r="D10" s="6" t="s">
        <v>706</v>
      </c>
      <c r="E10" s="10">
        <v>2000000</v>
      </c>
      <c r="F10" s="10"/>
      <c r="G10" s="10"/>
    </row>
    <row r="11" ht="22.5" customHeight="1" spans="1:7">
      <c r="A11" s="6"/>
      <c r="B11" s="6" t="s">
        <v>705</v>
      </c>
      <c r="C11" s="6" t="s">
        <v>366</v>
      </c>
      <c r="D11" s="6" t="s">
        <v>706</v>
      </c>
      <c r="E11" s="10">
        <v>50000</v>
      </c>
      <c r="F11" s="10"/>
      <c r="G11" s="10"/>
    </row>
    <row r="12" ht="22.5" customHeight="1" spans="1:7">
      <c r="A12" s="6"/>
      <c r="B12" s="6" t="s">
        <v>705</v>
      </c>
      <c r="C12" s="6" t="s">
        <v>368</v>
      </c>
      <c r="D12" s="6" t="s">
        <v>706</v>
      </c>
      <c r="E12" s="10">
        <v>150000</v>
      </c>
      <c r="F12" s="10"/>
      <c r="G12" s="10"/>
    </row>
    <row r="13" ht="22.5" customHeight="1" spans="1:7">
      <c r="A13" s="6"/>
      <c r="B13" s="6" t="s">
        <v>705</v>
      </c>
      <c r="C13" s="6" t="s">
        <v>372</v>
      </c>
      <c r="D13" s="6" t="s">
        <v>706</v>
      </c>
      <c r="E13" s="10">
        <v>100000</v>
      </c>
      <c r="F13" s="10"/>
      <c r="G13" s="10"/>
    </row>
    <row r="14" ht="22.5" customHeight="1" spans="1:7">
      <c r="A14" s="6"/>
      <c r="B14" s="6" t="s">
        <v>707</v>
      </c>
      <c r="C14" s="6" t="s">
        <v>348</v>
      </c>
      <c r="D14" s="6" t="s">
        <v>706</v>
      </c>
      <c r="E14" s="10">
        <v>100000</v>
      </c>
      <c r="F14" s="10"/>
      <c r="G14" s="10"/>
    </row>
    <row r="15" ht="22.5" customHeight="1" spans="1:7">
      <c r="A15" s="6"/>
      <c r="B15" s="6" t="s">
        <v>705</v>
      </c>
      <c r="C15" s="6" t="s">
        <v>370</v>
      </c>
      <c r="D15" s="6" t="s">
        <v>706</v>
      </c>
      <c r="E15" s="10">
        <v>8100</v>
      </c>
      <c r="F15" s="10"/>
      <c r="G15" s="10"/>
    </row>
    <row r="16" ht="22.5" customHeight="1" spans="1:7">
      <c r="A16" s="6"/>
      <c r="B16" s="6" t="s">
        <v>705</v>
      </c>
      <c r="C16" s="6" t="s">
        <v>362</v>
      </c>
      <c r="D16" s="6" t="s">
        <v>706</v>
      </c>
      <c r="E16" s="10">
        <v>360000</v>
      </c>
      <c r="F16" s="10"/>
      <c r="G16" s="10"/>
    </row>
    <row r="17" ht="22.5" customHeight="1" spans="1:7">
      <c r="A17" s="6"/>
      <c r="B17" s="6" t="s">
        <v>708</v>
      </c>
      <c r="C17" s="6" t="s">
        <v>359</v>
      </c>
      <c r="D17" s="6" t="s">
        <v>706</v>
      </c>
      <c r="E17" s="10">
        <v>11606.4</v>
      </c>
      <c r="F17" s="10"/>
      <c r="G17" s="10"/>
    </row>
    <row r="18" ht="22.5" customHeight="1" spans="1:7">
      <c r="A18" s="6"/>
      <c r="B18" s="6" t="s">
        <v>708</v>
      </c>
      <c r="C18" s="6" t="s">
        <v>357</v>
      </c>
      <c r="D18" s="6" t="s">
        <v>706</v>
      </c>
      <c r="E18" s="10">
        <v>51200</v>
      </c>
      <c r="F18" s="10"/>
      <c r="G18" s="10"/>
    </row>
    <row r="19" ht="22.5" customHeight="1" spans="1:7">
      <c r="A19" s="6"/>
      <c r="B19" s="6" t="s">
        <v>708</v>
      </c>
      <c r="C19" s="6" t="s">
        <v>353</v>
      </c>
      <c r="D19" s="6" t="s">
        <v>706</v>
      </c>
      <c r="E19" s="10">
        <v>51200</v>
      </c>
      <c r="F19" s="10"/>
      <c r="G19" s="10"/>
    </row>
    <row r="20" ht="22.5" customHeight="1" spans="1:7">
      <c r="A20" s="6"/>
      <c r="B20" s="6" t="s">
        <v>708</v>
      </c>
      <c r="C20" s="6" t="s">
        <v>355</v>
      </c>
      <c r="D20" s="6" t="s">
        <v>706</v>
      </c>
      <c r="E20" s="10">
        <v>64000</v>
      </c>
      <c r="F20" s="10"/>
      <c r="G20" s="10"/>
    </row>
    <row r="21" ht="22.5" customHeight="1" spans="1:7">
      <c r="A21" s="6"/>
      <c r="B21" s="6" t="s">
        <v>705</v>
      </c>
      <c r="C21" s="6" t="s">
        <v>364</v>
      </c>
      <c r="D21" s="6" t="s">
        <v>706</v>
      </c>
      <c r="E21" s="10">
        <v>99840</v>
      </c>
      <c r="F21" s="10"/>
      <c r="G21" s="10"/>
    </row>
    <row r="22" ht="22.5" customHeight="1" spans="1:7">
      <c r="A22" s="7" t="s">
        <v>73</v>
      </c>
      <c r="B22" s="6"/>
      <c r="C22" s="6"/>
      <c r="D22" s="6"/>
      <c r="E22" s="10">
        <v>50000</v>
      </c>
      <c r="F22" s="10"/>
      <c r="G22" s="10"/>
    </row>
    <row r="23" ht="22.5" customHeight="1" spans="1:7">
      <c r="A23" s="6"/>
      <c r="B23" s="6" t="s">
        <v>707</v>
      </c>
      <c r="C23" s="6" t="s">
        <v>376</v>
      </c>
      <c r="D23" s="6" t="s">
        <v>706</v>
      </c>
      <c r="E23" s="10">
        <v>50000</v>
      </c>
      <c r="F23" s="10"/>
      <c r="G23" s="10"/>
    </row>
    <row r="24" ht="22.5" customHeight="1" spans="1:7">
      <c r="A24" s="7" t="s">
        <v>75</v>
      </c>
      <c r="B24" s="6"/>
      <c r="C24" s="6"/>
      <c r="D24" s="6"/>
      <c r="E24" s="10">
        <v>80000</v>
      </c>
      <c r="F24" s="10"/>
      <c r="G24" s="10"/>
    </row>
    <row r="25" ht="22.5" customHeight="1" spans="1:7">
      <c r="A25" s="6"/>
      <c r="B25" s="6" t="s">
        <v>707</v>
      </c>
      <c r="C25" s="6" t="s">
        <v>378</v>
      </c>
      <c r="D25" s="6" t="s">
        <v>706</v>
      </c>
      <c r="E25" s="10">
        <v>30000</v>
      </c>
      <c r="F25" s="10"/>
      <c r="G25" s="10"/>
    </row>
    <row r="26" ht="22.5" customHeight="1" spans="1:7">
      <c r="A26" s="6"/>
      <c r="B26" s="6" t="s">
        <v>707</v>
      </c>
      <c r="C26" s="6" t="s">
        <v>380</v>
      </c>
      <c r="D26" s="6" t="s">
        <v>706</v>
      </c>
      <c r="E26" s="10">
        <v>50000</v>
      </c>
      <c r="F26" s="10"/>
      <c r="G26" s="10"/>
    </row>
    <row r="27" ht="22.5" customHeight="1" spans="1:7">
      <c r="A27" s="7" t="s">
        <v>77</v>
      </c>
      <c r="B27" s="6"/>
      <c r="C27" s="6"/>
      <c r="D27" s="6"/>
      <c r="E27" s="10">
        <v>197975.74</v>
      </c>
      <c r="F27" s="10"/>
      <c r="G27" s="10"/>
    </row>
    <row r="28" ht="22.5" customHeight="1" spans="1:7">
      <c r="A28" s="6"/>
      <c r="B28" s="6" t="s">
        <v>705</v>
      </c>
      <c r="C28" s="6" t="s">
        <v>384</v>
      </c>
      <c r="D28" s="6" t="s">
        <v>706</v>
      </c>
      <c r="E28" s="10">
        <v>50000</v>
      </c>
      <c r="F28" s="10"/>
      <c r="G28" s="10"/>
    </row>
    <row r="29" ht="22.5" customHeight="1" spans="1:7">
      <c r="A29" s="6"/>
      <c r="B29" s="6" t="s">
        <v>705</v>
      </c>
      <c r="C29" s="6" t="s">
        <v>388</v>
      </c>
      <c r="D29" s="6" t="s">
        <v>706</v>
      </c>
      <c r="E29" s="10">
        <v>117975.74</v>
      </c>
      <c r="F29" s="10"/>
      <c r="G29" s="10"/>
    </row>
    <row r="30" ht="22.5" customHeight="1" spans="1:7">
      <c r="A30" s="6"/>
      <c r="B30" s="6" t="s">
        <v>705</v>
      </c>
      <c r="C30" s="6" t="s">
        <v>386</v>
      </c>
      <c r="D30" s="6" t="s">
        <v>706</v>
      </c>
      <c r="E30" s="10">
        <v>30000</v>
      </c>
      <c r="F30" s="10"/>
      <c r="G30" s="10"/>
    </row>
    <row r="31" ht="22.5" customHeight="1" spans="1:7">
      <c r="A31" s="8" t="s">
        <v>55</v>
      </c>
      <c r="B31" s="8"/>
      <c r="C31" s="8"/>
      <c r="D31" s="8"/>
      <c r="E31" s="10">
        <v>4373922.14</v>
      </c>
      <c r="F31" s="10"/>
      <c r="G31" s="10"/>
    </row>
  </sheetData>
  <mergeCells count="8">
    <mergeCell ref="A2:G2"/>
    <mergeCell ref="A3:B3"/>
    <mergeCell ref="E4:G4"/>
    <mergeCell ref="A31:D31"/>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GridLines="0" showZeros="0" workbookViewId="0">
      <selection activeCell="C31" sqref="C31"/>
    </sheetView>
  </sheetViews>
  <sheetFormatPr defaultColWidth="7.5" defaultRowHeight="12.75" customHeight="1"/>
  <cols>
    <col min="1" max="1" width="13.9" customWidth="1"/>
    <col min="2" max="2" width="30.625" customWidth="1"/>
    <col min="3" max="19" width="19.25" customWidth="1"/>
  </cols>
  <sheetData>
    <row r="1" ht="17.25" customHeight="1" spans="1:1">
      <c r="A1" s="67" t="s">
        <v>52</v>
      </c>
    </row>
    <row r="2" ht="41.25" customHeight="1" spans="1:1">
      <c r="A2" s="45" t="str">
        <f>"2026"&amp;"年部门收入预算表"</f>
        <v>2026年部门收入预算表</v>
      </c>
    </row>
    <row r="3" ht="17.25" customHeight="1" spans="1:19">
      <c r="A3" s="48" t="str">
        <f>"单位名称："&amp;"昆明市官渡区文化和旅游局"</f>
        <v>单位名称：昆明市官渡区文化和旅游局</v>
      </c>
      <c r="S3" s="50" t="s">
        <v>1</v>
      </c>
    </row>
    <row r="4" ht="21.75" customHeight="1" spans="1:19">
      <c r="A4" s="189" t="s">
        <v>53</v>
      </c>
      <c r="B4" s="190" t="s">
        <v>54</v>
      </c>
      <c r="C4" s="190" t="s">
        <v>55</v>
      </c>
      <c r="D4" s="191" t="s">
        <v>56</v>
      </c>
      <c r="E4" s="191"/>
      <c r="F4" s="191"/>
      <c r="G4" s="191"/>
      <c r="H4" s="191"/>
      <c r="I4" s="135"/>
      <c r="J4" s="191"/>
      <c r="K4" s="191"/>
      <c r="L4" s="191"/>
      <c r="M4" s="191"/>
      <c r="N4" s="201"/>
      <c r="O4" s="191" t="s">
        <v>45</v>
      </c>
      <c r="P4" s="191"/>
      <c r="Q4" s="191"/>
      <c r="R4" s="191"/>
      <c r="S4" s="201"/>
    </row>
    <row r="5" ht="27" customHeight="1" spans="1:19">
      <c r="A5" s="192"/>
      <c r="B5" s="193"/>
      <c r="C5" s="193"/>
      <c r="D5" s="193" t="s">
        <v>57</v>
      </c>
      <c r="E5" s="193" t="s">
        <v>58</v>
      </c>
      <c r="F5" s="193" t="s">
        <v>59</v>
      </c>
      <c r="G5" s="193" t="s">
        <v>60</v>
      </c>
      <c r="H5" s="193" t="s">
        <v>61</v>
      </c>
      <c r="I5" s="198" t="s">
        <v>62</v>
      </c>
      <c r="J5" s="199"/>
      <c r="K5" s="199"/>
      <c r="L5" s="199"/>
      <c r="M5" s="199"/>
      <c r="N5" s="200"/>
      <c r="O5" s="193" t="s">
        <v>57</v>
      </c>
      <c r="P5" s="193" t="s">
        <v>58</v>
      </c>
      <c r="Q5" s="193" t="s">
        <v>59</v>
      </c>
      <c r="R5" s="193" t="s">
        <v>60</v>
      </c>
      <c r="S5" s="193" t="s">
        <v>63</v>
      </c>
    </row>
    <row r="6" ht="30" customHeight="1" spans="1:19">
      <c r="A6" s="194"/>
      <c r="B6" s="99"/>
      <c r="C6" s="118"/>
      <c r="D6" s="118"/>
      <c r="E6" s="118"/>
      <c r="F6" s="118"/>
      <c r="G6" s="118"/>
      <c r="H6" s="118"/>
      <c r="I6" s="73" t="s">
        <v>57</v>
      </c>
      <c r="J6" s="200" t="s">
        <v>64</v>
      </c>
      <c r="K6" s="200" t="s">
        <v>65</v>
      </c>
      <c r="L6" s="200" t="s">
        <v>66</v>
      </c>
      <c r="M6" s="200" t="s">
        <v>67</v>
      </c>
      <c r="N6" s="200" t="s">
        <v>68</v>
      </c>
      <c r="O6" s="202"/>
      <c r="P6" s="202"/>
      <c r="Q6" s="202"/>
      <c r="R6" s="202"/>
      <c r="S6" s="118"/>
    </row>
    <row r="7" ht="15" customHeight="1" spans="1:19">
      <c r="A7" s="195">
        <v>1</v>
      </c>
      <c r="B7" s="195">
        <v>2</v>
      </c>
      <c r="C7" s="195">
        <v>3</v>
      </c>
      <c r="D7" s="195">
        <v>4</v>
      </c>
      <c r="E7" s="195">
        <v>5</v>
      </c>
      <c r="F7" s="195">
        <v>6</v>
      </c>
      <c r="G7" s="195">
        <v>7</v>
      </c>
      <c r="H7" s="195">
        <v>8</v>
      </c>
      <c r="I7" s="73">
        <v>9</v>
      </c>
      <c r="J7" s="195">
        <v>10</v>
      </c>
      <c r="K7" s="195">
        <v>11</v>
      </c>
      <c r="L7" s="195">
        <v>12</v>
      </c>
      <c r="M7" s="195">
        <v>13</v>
      </c>
      <c r="N7" s="195">
        <v>14</v>
      </c>
      <c r="O7" s="195">
        <v>15</v>
      </c>
      <c r="P7" s="195">
        <v>16</v>
      </c>
      <c r="Q7" s="195">
        <v>17</v>
      </c>
      <c r="R7" s="195">
        <v>18</v>
      </c>
      <c r="S7" s="195">
        <v>19</v>
      </c>
    </row>
    <row r="8" ht="18" customHeight="1" spans="1:19">
      <c r="A8" s="23" t="s">
        <v>69</v>
      </c>
      <c r="B8" s="23" t="s">
        <v>70</v>
      </c>
      <c r="C8" s="81">
        <v>23971918.7</v>
      </c>
      <c r="D8" s="81">
        <v>23971918.7</v>
      </c>
      <c r="E8" s="81">
        <v>23970918.7</v>
      </c>
      <c r="F8" s="81"/>
      <c r="G8" s="81"/>
      <c r="H8" s="81"/>
      <c r="I8" s="81">
        <v>1000</v>
      </c>
      <c r="J8" s="81"/>
      <c r="K8" s="81"/>
      <c r="L8" s="81"/>
      <c r="M8" s="81"/>
      <c r="N8" s="81">
        <v>1000</v>
      </c>
      <c r="O8" s="81"/>
      <c r="P8" s="81"/>
      <c r="Q8" s="81"/>
      <c r="R8" s="81"/>
      <c r="S8" s="81"/>
    </row>
    <row r="9" ht="18" customHeight="1" spans="1:19">
      <c r="A9" s="196" t="s">
        <v>71</v>
      </c>
      <c r="B9" s="196" t="s">
        <v>70</v>
      </c>
      <c r="C9" s="81">
        <v>10429199.4</v>
      </c>
      <c r="D9" s="81">
        <v>10429199.4</v>
      </c>
      <c r="E9" s="81">
        <v>10429199.4</v>
      </c>
      <c r="F9" s="81"/>
      <c r="G9" s="81"/>
      <c r="H9" s="81"/>
      <c r="I9" s="81"/>
      <c r="J9" s="81"/>
      <c r="K9" s="81"/>
      <c r="L9" s="81"/>
      <c r="M9" s="81"/>
      <c r="N9" s="81"/>
      <c r="O9" s="81"/>
      <c r="P9" s="81"/>
      <c r="Q9" s="81"/>
      <c r="R9" s="81"/>
      <c r="S9" s="81"/>
    </row>
    <row r="10" ht="18" customHeight="1" spans="1:19">
      <c r="A10" s="196" t="s">
        <v>72</v>
      </c>
      <c r="B10" s="196" t="s">
        <v>73</v>
      </c>
      <c r="C10" s="81">
        <v>5361175.48</v>
      </c>
      <c r="D10" s="81">
        <v>5361175.48</v>
      </c>
      <c r="E10" s="81">
        <v>5361175.48</v>
      </c>
      <c r="F10" s="81"/>
      <c r="G10" s="81"/>
      <c r="H10" s="81"/>
      <c r="I10" s="81"/>
      <c r="J10" s="81"/>
      <c r="K10" s="81"/>
      <c r="L10" s="81"/>
      <c r="M10" s="81"/>
      <c r="N10" s="81"/>
      <c r="O10" s="81"/>
      <c r="P10" s="81"/>
      <c r="Q10" s="81"/>
      <c r="R10" s="81"/>
      <c r="S10" s="81"/>
    </row>
    <row r="11" ht="18" customHeight="1" spans="1:19">
      <c r="A11" s="196" t="s">
        <v>74</v>
      </c>
      <c r="B11" s="196" t="s">
        <v>75</v>
      </c>
      <c r="C11" s="81">
        <v>5448534.08</v>
      </c>
      <c r="D11" s="81">
        <v>5448534.08</v>
      </c>
      <c r="E11" s="81">
        <v>5448534.08</v>
      </c>
      <c r="F11" s="81"/>
      <c r="G11" s="81"/>
      <c r="H11" s="81"/>
      <c r="I11" s="81"/>
      <c r="J11" s="81"/>
      <c r="K11" s="81"/>
      <c r="L11" s="81"/>
      <c r="M11" s="81"/>
      <c r="N11" s="81"/>
      <c r="O11" s="81"/>
      <c r="P11" s="81"/>
      <c r="Q11" s="81"/>
      <c r="R11" s="81"/>
      <c r="S11" s="81"/>
    </row>
    <row r="12" ht="18" customHeight="1" spans="1:19">
      <c r="A12" s="196" t="s">
        <v>76</v>
      </c>
      <c r="B12" s="196" t="s">
        <v>77</v>
      </c>
      <c r="C12" s="81">
        <v>2733009.74</v>
      </c>
      <c r="D12" s="81">
        <v>2733009.74</v>
      </c>
      <c r="E12" s="81">
        <v>2732009.74</v>
      </c>
      <c r="F12" s="81"/>
      <c r="G12" s="81"/>
      <c r="H12" s="81"/>
      <c r="I12" s="81">
        <v>1000</v>
      </c>
      <c r="J12" s="81"/>
      <c r="K12" s="81"/>
      <c r="L12" s="81"/>
      <c r="M12" s="81"/>
      <c r="N12" s="81">
        <v>1000</v>
      </c>
      <c r="O12" s="81"/>
      <c r="P12" s="81"/>
      <c r="Q12" s="81"/>
      <c r="R12" s="81"/>
      <c r="S12" s="81"/>
    </row>
    <row r="13" ht="18" customHeight="1" spans="1:19">
      <c r="A13" s="53" t="s">
        <v>55</v>
      </c>
      <c r="B13" s="197"/>
      <c r="C13" s="81">
        <v>23971918.7</v>
      </c>
      <c r="D13" s="81">
        <v>23971918.7</v>
      </c>
      <c r="E13" s="81">
        <v>23970918.7</v>
      </c>
      <c r="F13" s="81"/>
      <c r="G13" s="81"/>
      <c r="H13" s="81"/>
      <c r="I13" s="81">
        <v>1000</v>
      </c>
      <c r="J13" s="81"/>
      <c r="K13" s="81"/>
      <c r="L13" s="81"/>
      <c r="M13" s="81"/>
      <c r="N13" s="81">
        <v>1000</v>
      </c>
      <c r="O13" s="81"/>
      <c r="P13" s="81"/>
      <c r="Q13" s="81"/>
      <c r="R13" s="81"/>
      <c r="S13" s="81"/>
    </row>
  </sheetData>
  <mergeCells count="20">
    <mergeCell ref="A1:S1"/>
    <mergeCell ref="A2:S2"/>
    <mergeCell ref="A3:B3"/>
    <mergeCell ref="D4:N4"/>
    <mergeCell ref="O4:S4"/>
    <mergeCell ref="I5:N5"/>
    <mergeCell ref="A13:B13"/>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9"/>
  <sheetViews>
    <sheetView showGridLines="0" showZeros="0" workbookViewId="0">
      <selection activeCell="F43" sqref="F43"/>
    </sheetView>
  </sheetViews>
  <sheetFormatPr defaultColWidth="7.5" defaultRowHeight="12.75" customHeight="1"/>
  <cols>
    <col min="1" max="1" width="12.5" customWidth="1"/>
    <col min="2" max="2" width="32.875" customWidth="1"/>
    <col min="3" max="8" width="21.5" customWidth="1"/>
    <col min="9" max="9" width="23.375" customWidth="1"/>
    <col min="10" max="11" width="21.375" customWidth="1"/>
    <col min="12" max="15" width="21.5" customWidth="1"/>
  </cols>
  <sheetData>
    <row r="1" ht="17.25" customHeight="1" spans="1:1">
      <c r="A1" s="50" t="s">
        <v>78</v>
      </c>
    </row>
    <row r="2" ht="41.25" customHeight="1" spans="1:1">
      <c r="A2" s="45" t="str">
        <f>"2026"&amp;"年部门支出预算表"</f>
        <v>2026年部门支出预算表</v>
      </c>
    </row>
    <row r="3" ht="17.25" customHeight="1" spans="1:15">
      <c r="A3" s="48" t="str">
        <f>"单位名称："&amp;"昆明市官渡区文化和旅游局"</f>
        <v>单位名称：昆明市官渡区文化和旅游局</v>
      </c>
      <c r="O3" s="50" t="s">
        <v>1</v>
      </c>
    </row>
    <row r="4" ht="27" customHeight="1" spans="1:15">
      <c r="A4" s="175" t="s">
        <v>79</v>
      </c>
      <c r="B4" s="175" t="s">
        <v>80</v>
      </c>
      <c r="C4" s="175" t="s">
        <v>55</v>
      </c>
      <c r="D4" s="176" t="s">
        <v>58</v>
      </c>
      <c r="E4" s="183"/>
      <c r="F4" s="184"/>
      <c r="G4" s="185" t="s">
        <v>59</v>
      </c>
      <c r="H4" s="185" t="s">
        <v>60</v>
      </c>
      <c r="I4" s="185" t="s">
        <v>81</v>
      </c>
      <c r="J4" s="176" t="s">
        <v>62</v>
      </c>
      <c r="K4" s="183"/>
      <c r="L4" s="183"/>
      <c r="M4" s="183"/>
      <c r="N4" s="187"/>
      <c r="O4" s="188"/>
    </row>
    <row r="5" ht="42" customHeight="1" spans="1:15">
      <c r="A5" s="177"/>
      <c r="B5" s="177"/>
      <c r="C5" s="178"/>
      <c r="D5" s="179" t="s">
        <v>57</v>
      </c>
      <c r="E5" s="179" t="s">
        <v>82</v>
      </c>
      <c r="F5" s="179" t="s">
        <v>83</v>
      </c>
      <c r="G5" s="178"/>
      <c r="H5" s="178"/>
      <c r="I5" s="186"/>
      <c r="J5" s="179" t="s">
        <v>57</v>
      </c>
      <c r="K5" s="169" t="s">
        <v>84</v>
      </c>
      <c r="L5" s="169" t="s">
        <v>85</v>
      </c>
      <c r="M5" s="169" t="s">
        <v>86</v>
      </c>
      <c r="N5" s="169" t="s">
        <v>87</v>
      </c>
      <c r="O5" s="169" t="s">
        <v>88</v>
      </c>
    </row>
    <row r="6" ht="18" customHeight="1" spans="1:15">
      <c r="A6" s="56" t="s">
        <v>89</v>
      </c>
      <c r="B6" s="56" t="s">
        <v>90</v>
      </c>
      <c r="C6" s="56" t="s">
        <v>91</v>
      </c>
      <c r="D6" s="63" t="s">
        <v>92</v>
      </c>
      <c r="E6" s="63" t="s">
        <v>93</v>
      </c>
      <c r="F6" s="63" t="s">
        <v>94</v>
      </c>
      <c r="G6" s="63" t="s">
        <v>95</v>
      </c>
      <c r="H6" s="63" t="s">
        <v>96</v>
      </c>
      <c r="I6" s="63" t="s">
        <v>97</v>
      </c>
      <c r="J6" s="63" t="s">
        <v>98</v>
      </c>
      <c r="K6" s="63" t="s">
        <v>99</v>
      </c>
      <c r="L6" s="63" t="s">
        <v>100</v>
      </c>
      <c r="M6" s="63" t="s">
        <v>101</v>
      </c>
      <c r="N6" s="56" t="s">
        <v>102</v>
      </c>
      <c r="O6" s="63" t="s">
        <v>103</v>
      </c>
    </row>
    <row r="7" ht="21" customHeight="1" spans="1:15">
      <c r="A7" s="59" t="s">
        <v>104</v>
      </c>
      <c r="B7" s="59" t="s">
        <v>105</v>
      </c>
      <c r="C7" s="81">
        <v>17329430.74</v>
      </c>
      <c r="D7" s="81">
        <v>17328430.74</v>
      </c>
      <c r="E7" s="81">
        <v>12966115</v>
      </c>
      <c r="F7" s="81">
        <v>4362315.74</v>
      </c>
      <c r="G7" s="81"/>
      <c r="H7" s="81"/>
      <c r="I7" s="81"/>
      <c r="J7" s="81">
        <v>1000</v>
      </c>
      <c r="K7" s="81"/>
      <c r="L7" s="81"/>
      <c r="M7" s="81"/>
      <c r="N7" s="81"/>
      <c r="O7" s="81">
        <v>1000</v>
      </c>
    </row>
    <row r="8" ht="21" customHeight="1" spans="1:15">
      <c r="A8" s="180" t="s">
        <v>106</v>
      </c>
      <c r="B8" s="180" t="s">
        <v>107</v>
      </c>
      <c r="C8" s="81">
        <v>15294421</v>
      </c>
      <c r="D8" s="81">
        <v>15294421</v>
      </c>
      <c r="E8" s="81">
        <v>11293921</v>
      </c>
      <c r="F8" s="81">
        <v>4000500</v>
      </c>
      <c r="G8" s="81"/>
      <c r="H8" s="81"/>
      <c r="I8" s="81"/>
      <c r="J8" s="81"/>
      <c r="K8" s="81"/>
      <c r="L8" s="81"/>
      <c r="M8" s="81"/>
      <c r="N8" s="81"/>
      <c r="O8" s="81"/>
    </row>
    <row r="9" ht="21" customHeight="1" spans="1:15">
      <c r="A9" s="181" t="s">
        <v>108</v>
      </c>
      <c r="B9" s="181" t="s">
        <v>109</v>
      </c>
      <c r="C9" s="81">
        <v>7304528</v>
      </c>
      <c r="D9" s="81">
        <v>7304528</v>
      </c>
      <c r="E9" s="81">
        <v>4204528</v>
      </c>
      <c r="F9" s="81">
        <v>3100000</v>
      </c>
      <c r="G9" s="81"/>
      <c r="H9" s="81"/>
      <c r="I9" s="81"/>
      <c r="J9" s="81"/>
      <c r="K9" s="81"/>
      <c r="L9" s="81"/>
      <c r="M9" s="81"/>
      <c r="N9" s="81"/>
      <c r="O9" s="81"/>
    </row>
    <row r="10" ht="21" customHeight="1" spans="1:15">
      <c r="A10" s="181" t="s">
        <v>110</v>
      </c>
      <c r="B10" s="181" t="s">
        <v>111</v>
      </c>
      <c r="C10" s="81">
        <v>8100</v>
      </c>
      <c r="D10" s="81">
        <v>8100</v>
      </c>
      <c r="E10" s="81"/>
      <c r="F10" s="81">
        <v>8100</v>
      </c>
      <c r="G10" s="81"/>
      <c r="H10" s="81"/>
      <c r="I10" s="81"/>
      <c r="J10" s="81"/>
      <c r="K10" s="81"/>
      <c r="L10" s="81"/>
      <c r="M10" s="81"/>
      <c r="N10" s="81"/>
      <c r="O10" s="81"/>
    </row>
    <row r="11" ht="21" customHeight="1" spans="1:15">
      <c r="A11" s="181" t="s">
        <v>112</v>
      </c>
      <c r="B11" s="181" t="s">
        <v>113</v>
      </c>
      <c r="C11" s="81">
        <v>3645054</v>
      </c>
      <c r="D11" s="81">
        <v>3645054</v>
      </c>
      <c r="E11" s="81">
        <v>3565054</v>
      </c>
      <c r="F11" s="81">
        <v>80000</v>
      </c>
      <c r="G11" s="81"/>
      <c r="H11" s="81"/>
      <c r="I11" s="81"/>
      <c r="J11" s="81"/>
      <c r="K11" s="81"/>
      <c r="L11" s="81"/>
      <c r="M11" s="81"/>
      <c r="N11" s="81"/>
      <c r="O11" s="81"/>
    </row>
    <row r="12" ht="21" customHeight="1" spans="1:15">
      <c r="A12" s="181" t="s">
        <v>114</v>
      </c>
      <c r="B12" s="181" t="s">
        <v>115</v>
      </c>
      <c r="C12" s="81">
        <v>3574339</v>
      </c>
      <c r="D12" s="81">
        <v>3574339</v>
      </c>
      <c r="E12" s="81">
        <v>3524339</v>
      </c>
      <c r="F12" s="81">
        <v>50000</v>
      </c>
      <c r="G12" s="81"/>
      <c r="H12" s="81"/>
      <c r="I12" s="81"/>
      <c r="J12" s="81"/>
      <c r="K12" s="81"/>
      <c r="L12" s="81"/>
      <c r="M12" s="81"/>
      <c r="N12" s="81"/>
      <c r="O12" s="81"/>
    </row>
    <row r="13" ht="21" customHeight="1" spans="1:15">
      <c r="A13" s="181" t="s">
        <v>116</v>
      </c>
      <c r="B13" s="181" t="s">
        <v>117</v>
      </c>
      <c r="C13" s="81">
        <v>102400</v>
      </c>
      <c r="D13" s="81">
        <v>102400</v>
      </c>
      <c r="E13" s="81"/>
      <c r="F13" s="81">
        <v>102400</v>
      </c>
      <c r="G13" s="81"/>
      <c r="H13" s="81"/>
      <c r="I13" s="81"/>
      <c r="J13" s="81"/>
      <c r="K13" s="81"/>
      <c r="L13" s="81"/>
      <c r="M13" s="81"/>
      <c r="N13" s="81"/>
      <c r="O13" s="81"/>
    </row>
    <row r="14" ht="21" customHeight="1" spans="1:15">
      <c r="A14" s="181" t="s">
        <v>118</v>
      </c>
      <c r="B14" s="181" t="s">
        <v>119</v>
      </c>
      <c r="C14" s="81">
        <v>660000</v>
      </c>
      <c r="D14" s="81">
        <v>660000</v>
      </c>
      <c r="E14" s="81"/>
      <c r="F14" s="81">
        <v>660000</v>
      </c>
      <c r="G14" s="81"/>
      <c r="H14" s="81"/>
      <c r="I14" s="81"/>
      <c r="J14" s="81"/>
      <c r="K14" s="81"/>
      <c r="L14" s="81"/>
      <c r="M14" s="81"/>
      <c r="N14" s="81"/>
      <c r="O14" s="81"/>
    </row>
    <row r="15" ht="21" customHeight="1" spans="1:15">
      <c r="A15" s="180" t="s">
        <v>120</v>
      </c>
      <c r="B15" s="180" t="s">
        <v>121</v>
      </c>
      <c r="C15" s="81">
        <v>1935169.74</v>
      </c>
      <c r="D15" s="81">
        <v>1934169.74</v>
      </c>
      <c r="E15" s="81">
        <v>1672194</v>
      </c>
      <c r="F15" s="81">
        <v>261975.74</v>
      </c>
      <c r="G15" s="81"/>
      <c r="H15" s="81"/>
      <c r="I15" s="81"/>
      <c r="J15" s="81">
        <v>1000</v>
      </c>
      <c r="K15" s="81"/>
      <c r="L15" s="81"/>
      <c r="M15" s="81"/>
      <c r="N15" s="81"/>
      <c r="O15" s="81">
        <v>1000</v>
      </c>
    </row>
    <row r="16" ht="21" customHeight="1" spans="1:15">
      <c r="A16" s="181" t="s">
        <v>122</v>
      </c>
      <c r="B16" s="181" t="s">
        <v>123</v>
      </c>
      <c r="C16" s="81">
        <v>50000</v>
      </c>
      <c r="D16" s="81">
        <v>50000</v>
      </c>
      <c r="E16" s="81"/>
      <c r="F16" s="81">
        <v>50000</v>
      </c>
      <c r="G16" s="81"/>
      <c r="H16" s="81"/>
      <c r="I16" s="81"/>
      <c r="J16" s="81"/>
      <c r="K16" s="81"/>
      <c r="L16" s="81"/>
      <c r="M16" s="81"/>
      <c r="N16" s="81"/>
      <c r="O16" s="81"/>
    </row>
    <row r="17" ht="21" customHeight="1" spans="1:15">
      <c r="A17" s="181" t="s">
        <v>124</v>
      </c>
      <c r="B17" s="181" t="s">
        <v>125</v>
      </c>
      <c r="C17" s="81">
        <v>1885169.74</v>
      </c>
      <c r="D17" s="81">
        <v>1884169.74</v>
      </c>
      <c r="E17" s="81">
        <v>1672194</v>
      </c>
      <c r="F17" s="81">
        <v>211975.74</v>
      </c>
      <c r="G17" s="81"/>
      <c r="H17" s="81"/>
      <c r="I17" s="81"/>
      <c r="J17" s="81">
        <v>1000</v>
      </c>
      <c r="K17" s="81"/>
      <c r="L17" s="81"/>
      <c r="M17" s="81"/>
      <c r="N17" s="81"/>
      <c r="O17" s="81">
        <v>1000</v>
      </c>
    </row>
    <row r="18" ht="21" customHeight="1" spans="1:15">
      <c r="A18" s="180" t="s">
        <v>126</v>
      </c>
      <c r="B18" s="180" t="s">
        <v>127</v>
      </c>
      <c r="C18" s="81">
        <v>99840</v>
      </c>
      <c r="D18" s="81">
        <v>99840</v>
      </c>
      <c r="E18" s="81"/>
      <c r="F18" s="81">
        <v>99840</v>
      </c>
      <c r="G18" s="81"/>
      <c r="H18" s="81"/>
      <c r="I18" s="81"/>
      <c r="J18" s="81"/>
      <c r="K18" s="81"/>
      <c r="L18" s="81"/>
      <c r="M18" s="81"/>
      <c r="N18" s="81"/>
      <c r="O18" s="81"/>
    </row>
    <row r="19" ht="21" customHeight="1" spans="1:15">
      <c r="A19" s="181" t="s">
        <v>128</v>
      </c>
      <c r="B19" s="181" t="s">
        <v>129</v>
      </c>
      <c r="C19" s="81">
        <v>99840</v>
      </c>
      <c r="D19" s="81">
        <v>99840</v>
      </c>
      <c r="E19" s="81"/>
      <c r="F19" s="81">
        <v>99840</v>
      </c>
      <c r="G19" s="81"/>
      <c r="H19" s="81"/>
      <c r="I19" s="81"/>
      <c r="J19" s="81"/>
      <c r="K19" s="81"/>
      <c r="L19" s="81"/>
      <c r="M19" s="81"/>
      <c r="N19" s="81"/>
      <c r="O19" s="81"/>
    </row>
    <row r="20" ht="21" customHeight="1" spans="1:15">
      <c r="A20" s="59" t="s">
        <v>130</v>
      </c>
      <c r="B20" s="59" t="s">
        <v>131</v>
      </c>
      <c r="C20" s="81">
        <v>4032327.24</v>
      </c>
      <c r="D20" s="81">
        <v>4032327.24</v>
      </c>
      <c r="E20" s="81">
        <v>4020720.84</v>
      </c>
      <c r="F20" s="81">
        <v>11606.4</v>
      </c>
      <c r="G20" s="81"/>
      <c r="H20" s="81"/>
      <c r="I20" s="81"/>
      <c r="J20" s="81"/>
      <c r="K20" s="81"/>
      <c r="L20" s="81"/>
      <c r="M20" s="81"/>
      <c r="N20" s="81"/>
      <c r="O20" s="81"/>
    </row>
    <row r="21" ht="21" customHeight="1" spans="1:15">
      <c r="A21" s="180" t="s">
        <v>132</v>
      </c>
      <c r="B21" s="180" t="s">
        <v>133</v>
      </c>
      <c r="C21" s="81">
        <v>4019520.84</v>
      </c>
      <c r="D21" s="81">
        <v>4019520.84</v>
      </c>
      <c r="E21" s="81">
        <v>4019520.84</v>
      </c>
      <c r="F21" s="81"/>
      <c r="G21" s="81"/>
      <c r="H21" s="81"/>
      <c r="I21" s="81"/>
      <c r="J21" s="81"/>
      <c r="K21" s="81"/>
      <c r="L21" s="81"/>
      <c r="M21" s="81"/>
      <c r="N21" s="81"/>
      <c r="O21" s="81"/>
    </row>
    <row r="22" ht="21" customHeight="1" spans="1:15">
      <c r="A22" s="181" t="s">
        <v>134</v>
      </c>
      <c r="B22" s="181" t="s">
        <v>135</v>
      </c>
      <c r="C22" s="81">
        <v>1055000</v>
      </c>
      <c r="D22" s="81">
        <v>1055000</v>
      </c>
      <c r="E22" s="81">
        <v>1055000</v>
      </c>
      <c r="F22" s="81"/>
      <c r="G22" s="81"/>
      <c r="H22" s="81"/>
      <c r="I22" s="81"/>
      <c r="J22" s="81"/>
      <c r="K22" s="81"/>
      <c r="L22" s="81"/>
      <c r="M22" s="81"/>
      <c r="N22" s="81"/>
      <c r="O22" s="81"/>
    </row>
    <row r="23" ht="21" customHeight="1" spans="1:15">
      <c r="A23" s="181" t="s">
        <v>136</v>
      </c>
      <c r="B23" s="181" t="s">
        <v>137</v>
      </c>
      <c r="C23" s="81">
        <v>1026800</v>
      </c>
      <c r="D23" s="81">
        <v>1026800</v>
      </c>
      <c r="E23" s="81">
        <v>1026800</v>
      </c>
      <c r="F23" s="81"/>
      <c r="G23" s="81"/>
      <c r="H23" s="81"/>
      <c r="I23" s="81"/>
      <c r="J23" s="81"/>
      <c r="K23" s="81"/>
      <c r="L23" s="81"/>
      <c r="M23" s="81"/>
      <c r="N23" s="81"/>
      <c r="O23" s="81"/>
    </row>
    <row r="24" ht="21" customHeight="1" spans="1:15">
      <c r="A24" s="181" t="s">
        <v>138</v>
      </c>
      <c r="B24" s="181" t="s">
        <v>139</v>
      </c>
      <c r="C24" s="81">
        <v>1445115.84</v>
      </c>
      <c r="D24" s="81">
        <v>1445115.84</v>
      </c>
      <c r="E24" s="81">
        <v>1445115.84</v>
      </c>
      <c r="F24" s="81"/>
      <c r="G24" s="81"/>
      <c r="H24" s="81"/>
      <c r="I24" s="81"/>
      <c r="J24" s="81"/>
      <c r="K24" s="81"/>
      <c r="L24" s="81"/>
      <c r="M24" s="81"/>
      <c r="N24" s="81"/>
      <c r="O24" s="81"/>
    </row>
    <row r="25" ht="21" customHeight="1" spans="1:15">
      <c r="A25" s="181" t="s">
        <v>140</v>
      </c>
      <c r="B25" s="181" t="s">
        <v>141</v>
      </c>
      <c r="C25" s="81">
        <v>492605</v>
      </c>
      <c r="D25" s="81">
        <v>492605</v>
      </c>
      <c r="E25" s="81">
        <v>492605</v>
      </c>
      <c r="F25" s="81"/>
      <c r="G25" s="81"/>
      <c r="H25" s="81"/>
      <c r="I25" s="81"/>
      <c r="J25" s="81"/>
      <c r="K25" s="81"/>
      <c r="L25" s="81"/>
      <c r="M25" s="81"/>
      <c r="N25" s="81"/>
      <c r="O25" s="81"/>
    </row>
    <row r="26" ht="21" customHeight="1" spans="1:15">
      <c r="A26" s="180" t="s">
        <v>142</v>
      </c>
      <c r="B26" s="180" t="s">
        <v>143</v>
      </c>
      <c r="C26" s="81">
        <v>1200</v>
      </c>
      <c r="D26" s="81">
        <v>1200</v>
      </c>
      <c r="E26" s="81">
        <v>1200</v>
      </c>
      <c r="F26" s="81"/>
      <c r="G26" s="81"/>
      <c r="H26" s="81"/>
      <c r="I26" s="81"/>
      <c r="J26" s="81"/>
      <c r="K26" s="81"/>
      <c r="L26" s="81"/>
      <c r="M26" s="81"/>
      <c r="N26" s="81"/>
      <c r="O26" s="81"/>
    </row>
    <row r="27" ht="21" customHeight="1" spans="1:15">
      <c r="A27" s="181" t="s">
        <v>144</v>
      </c>
      <c r="B27" s="181" t="s">
        <v>145</v>
      </c>
      <c r="C27" s="81">
        <v>1200</v>
      </c>
      <c r="D27" s="81">
        <v>1200</v>
      </c>
      <c r="E27" s="81">
        <v>1200</v>
      </c>
      <c r="F27" s="81"/>
      <c r="G27" s="81"/>
      <c r="H27" s="81"/>
      <c r="I27" s="81"/>
      <c r="J27" s="81"/>
      <c r="K27" s="81"/>
      <c r="L27" s="81"/>
      <c r="M27" s="81"/>
      <c r="N27" s="81"/>
      <c r="O27" s="81"/>
    </row>
    <row r="28" ht="21" customHeight="1" spans="1:15">
      <c r="A28" s="180" t="s">
        <v>146</v>
      </c>
      <c r="B28" s="180" t="s">
        <v>147</v>
      </c>
      <c r="C28" s="81">
        <v>11606.4</v>
      </c>
      <c r="D28" s="81">
        <v>11606.4</v>
      </c>
      <c r="E28" s="81"/>
      <c r="F28" s="81">
        <v>11606.4</v>
      </c>
      <c r="G28" s="81"/>
      <c r="H28" s="81"/>
      <c r="I28" s="81"/>
      <c r="J28" s="81"/>
      <c r="K28" s="81"/>
      <c r="L28" s="81"/>
      <c r="M28" s="81"/>
      <c r="N28" s="81"/>
      <c r="O28" s="81"/>
    </row>
    <row r="29" ht="21" customHeight="1" spans="1:15">
      <c r="A29" s="181" t="s">
        <v>148</v>
      </c>
      <c r="B29" s="181" t="s">
        <v>149</v>
      </c>
      <c r="C29" s="81">
        <v>11606.4</v>
      </c>
      <c r="D29" s="81">
        <v>11606.4</v>
      </c>
      <c r="E29" s="81"/>
      <c r="F29" s="81">
        <v>11606.4</v>
      </c>
      <c r="G29" s="81"/>
      <c r="H29" s="81"/>
      <c r="I29" s="81"/>
      <c r="J29" s="81"/>
      <c r="K29" s="81"/>
      <c r="L29" s="81"/>
      <c r="M29" s="81"/>
      <c r="N29" s="81"/>
      <c r="O29" s="81"/>
    </row>
    <row r="30" ht="21" customHeight="1" spans="1:15">
      <c r="A30" s="59" t="s">
        <v>150</v>
      </c>
      <c r="B30" s="59" t="s">
        <v>151</v>
      </c>
      <c r="C30" s="81">
        <v>1422660.72</v>
      </c>
      <c r="D30" s="81">
        <v>1422660.72</v>
      </c>
      <c r="E30" s="81">
        <v>1422660.72</v>
      </c>
      <c r="F30" s="81"/>
      <c r="G30" s="81"/>
      <c r="H30" s="81"/>
      <c r="I30" s="81"/>
      <c r="J30" s="81"/>
      <c r="K30" s="81"/>
      <c r="L30" s="81"/>
      <c r="M30" s="81"/>
      <c r="N30" s="81"/>
      <c r="O30" s="81"/>
    </row>
    <row r="31" ht="21" customHeight="1" spans="1:15">
      <c r="A31" s="180" t="s">
        <v>152</v>
      </c>
      <c r="B31" s="180" t="s">
        <v>153</v>
      </c>
      <c r="C31" s="81">
        <v>1422660.72</v>
      </c>
      <c r="D31" s="81">
        <v>1422660.72</v>
      </c>
      <c r="E31" s="81">
        <v>1422660.72</v>
      </c>
      <c r="F31" s="81"/>
      <c r="G31" s="81"/>
      <c r="H31" s="81"/>
      <c r="I31" s="81"/>
      <c r="J31" s="81"/>
      <c r="K31" s="81"/>
      <c r="L31" s="81"/>
      <c r="M31" s="81"/>
      <c r="N31" s="81"/>
      <c r="O31" s="81"/>
    </row>
    <row r="32" ht="21" customHeight="1" spans="1:15">
      <c r="A32" s="181" t="s">
        <v>154</v>
      </c>
      <c r="B32" s="181" t="s">
        <v>155</v>
      </c>
      <c r="C32" s="81">
        <v>160000</v>
      </c>
      <c r="D32" s="81">
        <v>160000</v>
      </c>
      <c r="E32" s="81">
        <v>160000</v>
      </c>
      <c r="F32" s="81"/>
      <c r="G32" s="81"/>
      <c r="H32" s="81"/>
      <c r="I32" s="81"/>
      <c r="J32" s="81"/>
      <c r="K32" s="81"/>
      <c r="L32" s="81"/>
      <c r="M32" s="81"/>
      <c r="N32" s="81"/>
      <c r="O32" s="81"/>
    </row>
    <row r="33" ht="21" customHeight="1" spans="1:15">
      <c r="A33" s="181" t="s">
        <v>156</v>
      </c>
      <c r="B33" s="181" t="s">
        <v>157</v>
      </c>
      <c r="C33" s="81">
        <v>496023.24</v>
      </c>
      <c r="D33" s="81">
        <v>496023.24</v>
      </c>
      <c r="E33" s="81">
        <v>496023.24</v>
      </c>
      <c r="F33" s="81"/>
      <c r="G33" s="81"/>
      <c r="H33" s="81"/>
      <c r="I33" s="81"/>
      <c r="J33" s="81"/>
      <c r="K33" s="81"/>
      <c r="L33" s="81"/>
      <c r="M33" s="81"/>
      <c r="N33" s="81"/>
      <c r="O33" s="81"/>
    </row>
    <row r="34" ht="21" customHeight="1" spans="1:15">
      <c r="A34" s="181" t="s">
        <v>158</v>
      </c>
      <c r="B34" s="181" t="s">
        <v>159</v>
      </c>
      <c r="C34" s="81">
        <v>630059.92</v>
      </c>
      <c r="D34" s="81">
        <v>630059.92</v>
      </c>
      <c r="E34" s="81">
        <v>630059.92</v>
      </c>
      <c r="F34" s="81"/>
      <c r="G34" s="81"/>
      <c r="H34" s="81"/>
      <c r="I34" s="81"/>
      <c r="J34" s="81"/>
      <c r="K34" s="81"/>
      <c r="L34" s="81"/>
      <c r="M34" s="81"/>
      <c r="N34" s="81"/>
      <c r="O34" s="81"/>
    </row>
    <row r="35" ht="21" customHeight="1" spans="1:15">
      <c r="A35" s="181" t="s">
        <v>160</v>
      </c>
      <c r="B35" s="181" t="s">
        <v>161</v>
      </c>
      <c r="C35" s="81">
        <v>136577.56</v>
      </c>
      <c r="D35" s="81">
        <v>136577.56</v>
      </c>
      <c r="E35" s="81">
        <v>136577.56</v>
      </c>
      <c r="F35" s="81"/>
      <c r="G35" s="81"/>
      <c r="H35" s="81"/>
      <c r="I35" s="81"/>
      <c r="J35" s="81"/>
      <c r="K35" s="81"/>
      <c r="L35" s="81"/>
      <c r="M35" s="81"/>
      <c r="N35" s="81"/>
      <c r="O35" s="81"/>
    </row>
    <row r="36" ht="21" customHeight="1" spans="1:15">
      <c r="A36" s="59" t="s">
        <v>162</v>
      </c>
      <c r="B36" s="59" t="s">
        <v>163</v>
      </c>
      <c r="C36" s="81">
        <v>1187500</v>
      </c>
      <c r="D36" s="81">
        <v>1187500</v>
      </c>
      <c r="E36" s="81">
        <v>1187500</v>
      </c>
      <c r="F36" s="81"/>
      <c r="G36" s="81"/>
      <c r="H36" s="81"/>
      <c r="I36" s="81"/>
      <c r="J36" s="81"/>
      <c r="K36" s="81"/>
      <c r="L36" s="81"/>
      <c r="M36" s="81"/>
      <c r="N36" s="81"/>
      <c r="O36" s="81"/>
    </row>
    <row r="37" ht="21" customHeight="1" spans="1:15">
      <c r="A37" s="180" t="s">
        <v>164</v>
      </c>
      <c r="B37" s="180" t="s">
        <v>165</v>
      </c>
      <c r="C37" s="81">
        <v>1187500</v>
      </c>
      <c r="D37" s="81">
        <v>1187500</v>
      </c>
      <c r="E37" s="81">
        <v>1187500</v>
      </c>
      <c r="F37" s="81"/>
      <c r="G37" s="81"/>
      <c r="H37" s="81"/>
      <c r="I37" s="81"/>
      <c r="J37" s="81"/>
      <c r="K37" s="81"/>
      <c r="L37" s="81"/>
      <c r="M37" s="81"/>
      <c r="N37" s="81"/>
      <c r="O37" s="81"/>
    </row>
    <row r="38" ht="21" customHeight="1" spans="1:15">
      <c r="A38" s="181" t="s">
        <v>166</v>
      </c>
      <c r="B38" s="181" t="s">
        <v>167</v>
      </c>
      <c r="C38" s="81">
        <v>1187500</v>
      </c>
      <c r="D38" s="81">
        <v>1187500</v>
      </c>
      <c r="E38" s="81">
        <v>1187500</v>
      </c>
      <c r="F38" s="81"/>
      <c r="G38" s="81"/>
      <c r="H38" s="81"/>
      <c r="I38" s="81"/>
      <c r="J38" s="81"/>
      <c r="K38" s="81"/>
      <c r="L38" s="81"/>
      <c r="M38" s="81"/>
      <c r="N38" s="81"/>
      <c r="O38" s="81"/>
    </row>
    <row r="39" ht="21" customHeight="1" spans="1:15">
      <c r="A39" s="182" t="s">
        <v>55</v>
      </c>
      <c r="B39" s="34"/>
      <c r="C39" s="81">
        <v>23971918.7</v>
      </c>
      <c r="D39" s="81">
        <v>23970918.7</v>
      </c>
      <c r="E39" s="81">
        <v>19596996.56</v>
      </c>
      <c r="F39" s="81">
        <v>4373922.14</v>
      </c>
      <c r="G39" s="81"/>
      <c r="H39" s="81"/>
      <c r="I39" s="81"/>
      <c r="J39" s="81">
        <v>1000</v>
      </c>
      <c r="K39" s="81"/>
      <c r="L39" s="81"/>
      <c r="M39" s="81"/>
      <c r="N39" s="81"/>
      <c r="O39" s="81">
        <v>1000</v>
      </c>
    </row>
  </sheetData>
  <mergeCells count="12">
    <mergeCell ref="A1:O1"/>
    <mergeCell ref="A2:O2"/>
    <mergeCell ref="A3:B3"/>
    <mergeCell ref="D4:F4"/>
    <mergeCell ref="J4:O4"/>
    <mergeCell ref="A39:B3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2" workbookViewId="0">
      <selection activeCell="C40" sqref="C40"/>
    </sheetView>
  </sheetViews>
  <sheetFormatPr defaultColWidth="7.5" defaultRowHeight="12.75" customHeight="1" outlineLevelCol="3"/>
  <cols>
    <col min="1" max="4" width="31.125" customWidth="1"/>
  </cols>
  <sheetData>
    <row r="1" ht="15" customHeight="1" spans="1:4">
      <c r="A1" s="46"/>
      <c r="B1" s="50"/>
      <c r="C1" s="50"/>
      <c r="D1" s="50" t="s">
        <v>168</v>
      </c>
    </row>
    <row r="2" ht="41.25" customHeight="1" spans="1:1">
      <c r="A2" s="45" t="str">
        <f>"2026"&amp;"年部门财政拨款收支预算总表"</f>
        <v>2026年部门财政拨款收支预算总表</v>
      </c>
    </row>
    <row r="3" ht="17.25" customHeight="1" spans="1:4">
      <c r="A3" s="48" t="str">
        <f>"单位名称："&amp;"昆明市官渡区文化和旅游局"</f>
        <v>单位名称：昆明市官渡区文化和旅游局</v>
      </c>
      <c r="B3" s="168"/>
      <c r="D3" s="50" t="s">
        <v>1</v>
      </c>
    </row>
    <row r="4" ht="17.25" customHeight="1" spans="1:4">
      <c r="A4" s="169" t="s">
        <v>2</v>
      </c>
      <c r="B4" s="170"/>
      <c r="C4" s="169" t="s">
        <v>3</v>
      </c>
      <c r="D4" s="170"/>
    </row>
    <row r="5" ht="18.75" customHeight="1" spans="1:4">
      <c r="A5" s="169" t="s">
        <v>4</v>
      </c>
      <c r="B5" s="169" t="s">
        <v>5</v>
      </c>
      <c r="C5" s="169" t="s">
        <v>6</v>
      </c>
      <c r="D5" s="169" t="s">
        <v>5</v>
      </c>
    </row>
    <row r="6" ht="16.5" customHeight="1" spans="1:4">
      <c r="A6" s="171" t="s">
        <v>169</v>
      </c>
      <c r="B6" s="81">
        <v>23970918.7</v>
      </c>
      <c r="C6" s="171" t="s">
        <v>170</v>
      </c>
      <c r="D6" s="81">
        <v>23970918.7</v>
      </c>
    </row>
    <row r="7" ht="16.5" customHeight="1" spans="1:4">
      <c r="A7" s="171" t="s">
        <v>171</v>
      </c>
      <c r="B7" s="81">
        <v>23970918.7</v>
      </c>
      <c r="C7" s="171" t="s">
        <v>172</v>
      </c>
      <c r="D7" s="81"/>
    </row>
    <row r="8" ht="16.5" customHeight="1" spans="1:4">
      <c r="A8" s="171" t="s">
        <v>173</v>
      </c>
      <c r="B8" s="81"/>
      <c r="C8" s="171" t="s">
        <v>174</v>
      </c>
      <c r="D8" s="81"/>
    </row>
    <row r="9" ht="16.5" customHeight="1" spans="1:4">
      <c r="A9" s="171" t="s">
        <v>175</v>
      </c>
      <c r="B9" s="81"/>
      <c r="C9" s="171" t="s">
        <v>176</v>
      </c>
      <c r="D9" s="81"/>
    </row>
    <row r="10" ht="16.5" customHeight="1" spans="1:4">
      <c r="A10" s="171" t="s">
        <v>177</v>
      </c>
      <c r="B10" s="81"/>
      <c r="C10" s="171" t="s">
        <v>178</v>
      </c>
      <c r="D10" s="81"/>
    </row>
    <row r="11" ht="16.5" customHeight="1" spans="1:4">
      <c r="A11" s="171" t="s">
        <v>171</v>
      </c>
      <c r="B11" s="81"/>
      <c r="C11" s="171" t="s">
        <v>179</v>
      </c>
      <c r="D11" s="81"/>
    </row>
    <row r="12" ht="16.5" customHeight="1" spans="1:4">
      <c r="A12" s="149" t="s">
        <v>173</v>
      </c>
      <c r="B12" s="81"/>
      <c r="C12" s="70" t="s">
        <v>180</v>
      </c>
      <c r="D12" s="81"/>
    </row>
    <row r="13" ht="16.5" customHeight="1" spans="1:4">
      <c r="A13" s="149" t="s">
        <v>175</v>
      </c>
      <c r="B13" s="81"/>
      <c r="C13" s="70" t="s">
        <v>181</v>
      </c>
      <c r="D13" s="81">
        <v>17329430.74</v>
      </c>
    </row>
    <row r="14" ht="16.5" customHeight="1" spans="1:4">
      <c r="A14" s="172"/>
      <c r="B14" s="81"/>
      <c r="C14" s="70" t="s">
        <v>182</v>
      </c>
      <c r="D14" s="81">
        <v>4032327.24</v>
      </c>
    </row>
    <row r="15" ht="16.5" customHeight="1" spans="1:4">
      <c r="A15" s="172"/>
      <c r="B15" s="81"/>
      <c r="C15" s="70" t="s">
        <v>183</v>
      </c>
      <c r="D15" s="81">
        <v>1422660.72</v>
      </c>
    </row>
    <row r="16" ht="16.5" customHeight="1" spans="1:4">
      <c r="A16" s="172"/>
      <c r="B16" s="81"/>
      <c r="C16" s="70" t="s">
        <v>184</v>
      </c>
      <c r="D16" s="81"/>
    </row>
    <row r="17" ht="16.5" customHeight="1" spans="1:4">
      <c r="A17" s="172"/>
      <c r="B17" s="81"/>
      <c r="C17" s="70" t="s">
        <v>185</v>
      </c>
      <c r="D17" s="81"/>
    </row>
    <row r="18" ht="16.5" customHeight="1" spans="1:4">
      <c r="A18" s="172"/>
      <c r="B18" s="81"/>
      <c r="C18" s="70" t="s">
        <v>186</v>
      </c>
      <c r="D18" s="81"/>
    </row>
    <row r="19" ht="16.5" customHeight="1" spans="1:4">
      <c r="A19" s="172"/>
      <c r="B19" s="81"/>
      <c r="C19" s="70" t="s">
        <v>187</v>
      </c>
      <c r="D19" s="81"/>
    </row>
    <row r="20" ht="16.5" customHeight="1" spans="1:4">
      <c r="A20" s="172"/>
      <c r="B20" s="81"/>
      <c r="C20" s="70" t="s">
        <v>188</v>
      </c>
      <c r="D20" s="81"/>
    </row>
    <row r="21" ht="16.5" customHeight="1" spans="1:4">
      <c r="A21" s="172"/>
      <c r="B21" s="81"/>
      <c r="C21" s="70" t="s">
        <v>189</v>
      </c>
      <c r="D21" s="81"/>
    </row>
    <row r="22" ht="16.5" customHeight="1" spans="1:4">
      <c r="A22" s="172"/>
      <c r="B22" s="81"/>
      <c r="C22" s="70" t="s">
        <v>190</v>
      </c>
      <c r="D22" s="81"/>
    </row>
    <row r="23" ht="16.5" customHeight="1" spans="1:4">
      <c r="A23" s="172"/>
      <c r="B23" s="81"/>
      <c r="C23" s="70" t="s">
        <v>191</v>
      </c>
      <c r="D23" s="81"/>
    </row>
    <row r="24" ht="16.5" customHeight="1" spans="1:4">
      <c r="A24" s="172"/>
      <c r="B24" s="81"/>
      <c r="C24" s="70" t="s">
        <v>192</v>
      </c>
      <c r="D24" s="81"/>
    </row>
    <row r="25" ht="16.5" customHeight="1" spans="1:4">
      <c r="A25" s="172"/>
      <c r="B25" s="81"/>
      <c r="C25" s="70" t="s">
        <v>193</v>
      </c>
      <c r="D25" s="81">
        <v>1187500</v>
      </c>
    </row>
    <row r="26" ht="16.5" customHeight="1" spans="1:4">
      <c r="A26" s="172"/>
      <c r="B26" s="81"/>
      <c r="C26" s="70" t="s">
        <v>194</v>
      </c>
      <c r="D26" s="81"/>
    </row>
    <row r="27" ht="16.5" customHeight="1" spans="1:4">
      <c r="A27" s="172"/>
      <c r="B27" s="81"/>
      <c r="C27" s="70" t="s">
        <v>195</v>
      </c>
      <c r="D27" s="81"/>
    </row>
    <row r="28" ht="16.5" customHeight="1" spans="1:4">
      <c r="A28" s="172"/>
      <c r="B28" s="81"/>
      <c r="C28" s="70" t="s">
        <v>196</v>
      </c>
      <c r="D28" s="81"/>
    </row>
    <row r="29" ht="16.5" customHeight="1" spans="1:4">
      <c r="A29" s="172"/>
      <c r="B29" s="81"/>
      <c r="C29" s="70" t="s">
        <v>197</v>
      </c>
      <c r="D29" s="81"/>
    </row>
    <row r="30" ht="16.5" customHeight="1" spans="1:4">
      <c r="A30" s="172"/>
      <c r="B30" s="81"/>
      <c r="C30" s="70" t="s">
        <v>198</v>
      </c>
      <c r="D30" s="81"/>
    </row>
    <row r="31" ht="16.5" customHeight="1" spans="1:4">
      <c r="A31" s="172"/>
      <c r="B31" s="81"/>
      <c r="C31" s="149" t="s">
        <v>199</v>
      </c>
      <c r="D31" s="81"/>
    </row>
    <row r="32" ht="16.5" customHeight="1" spans="1:4">
      <c r="A32" s="172"/>
      <c r="B32" s="81"/>
      <c r="C32" s="149" t="s">
        <v>200</v>
      </c>
      <c r="D32" s="81"/>
    </row>
    <row r="33" ht="16.5" customHeight="1" spans="1:4">
      <c r="A33" s="172"/>
      <c r="B33" s="81"/>
      <c r="C33" s="22" t="s">
        <v>201</v>
      </c>
      <c r="D33" s="81"/>
    </row>
    <row r="34" ht="15" customHeight="1" spans="1:4">
      <c r="A34" s="173" t="s">
        <v>50</v>
      </c>
      <c r="B34" s="174">
        <v>23970918.7</v>
      </c>
      <c r="C34" s="173" t="s">
        <v>51</v>
      </c>
      <c r="D34" s="174">
        <v>23970918.7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8"/>
  <sheetViews>
    <sheetView showZeros="0" topLeftCell="A21" workbookViewId="0">
      <selection activeCell="D54" sqref="D54"/>
    </sheetView>
  </sheetViews>
  <sheetFormatPr defaultColWidth="8" defaultRowHeight="14.25" customHeight="1" outlineLevelCol="6"/>
  <cols>
    <col min="1" max="1" width="17.625" customWidth="1"/>
    <col min="2" max="2" width="38.5" customWidth="1"/>
    <col min="3" max="7" width="21.125" customWidth="1"/>
  </cols>
  <sheetData>
    <row r="1" customHeight="1" spans="4:7">
      <c r="D1" s="140"/>
      <c r="F1" s="74"/>
      <c r="G1" s="145" t="s">
        <v>202</v>
      </c>
    </row>
    <row r="2" ht="41.25" customHeight="1" spans="1:7">
      <c r="A2" s="127" t="str">
        <f>"2026"&amp;"年一般公共预算支出预算表（按功能科目分类）"</f>
        <v>2026年一般公共预算支出预算表（按功能科目分类）</v>
      </c>
      <c r="B2" s="127"/>
      <c r="C2" s="127"/>
      <c r="D2" s="127"/>
      <c r="E2" s="127"/>
      <c r="F2" s="127"/>
      <c r="G2" s="127"/>
    </row>
    <row r="3" ht="18" customHeight="1" spans="1:7">
      <c r="A3" s="13" t="str">
        <f>"单位名称："&amp;"昆明市官渡区文化和旅游局"</f>
        <v>单位名称：昆明市官渡区文化和旅游局</v>
      </c>
      <c r="F3" s="124"/>
      <c r="G3" s="145" t="s">
        <v>1</v>
      </c>
    </row>
    <row r="4" ht="20.25" customHeight="1" spans="1:7">
      <c r="A4" s="161" t="s">
        <v>203</v>
      </c>
      <c r="B4" s="162"/>
      <c r="C4" s="128" t="s">
        <v>55</v>
      </c>
      <c r="D4" s="151" t="s">
        <v>82</v>
      </c>
      <c r="E4" s="38"/>
      <c r="F4" s="39"/>
      <c r="G4" s="142" t="s">
        <v>83</v>
      </c>
    </row>
    <row r="5" ht="20.25" customHeight="1" spans="1:7">
      <c r="A5" s="163" t="s">
        <v>79</v>
      </c>
      <c r="B5" s="163" t="s">
        <v>80</v>
      </c>
      <c r="C5" s="31"/>
      <c r="D5" s="134" t="s">
        <v>57</v>
      </c>
      <c r="E5" s="134" t="s">
        <v>204</v>
      </c>
      <c r="F5" s="134" t="s">
        <v>205</v>
      </c>
      <c r="G5" s="144"/>
    </row>
    <row r="6" ht="15" customHeight="1" spans="1:7">
      <c r="A6" s="60" t="s">
        <v>89</v>
      </c>
      <c r="B6" s="60" t="s">
        <v>90</v>
      </c>
      <c r="C6" s="60" t="s">
        <v>91</v>
      </c>
      <c r="D6" s="60" t="s">
        <v>92</v>
      </c>
      <c r="E6" s="60" t="s">
        <v>93</v>
      </c>
      <c r="F6" s="60" t="s">
        <v>94</v>
      </c>
      <c r="G6" s="60" t="s">
        <v>95</v>
      </c>
    </row>
    <row r="7" ht="18" customHeight="1" spans="1:7">
      <c r="A7" s="164" t="s">
        <v>108</v>
      </c>
      <c r="B7" s="164" t="s">
        <v>109</v>
      </c>
      <c r="C7" s="165">
        <v>7304528</v>
      </c>
      <c r="D7" s="165">
        <v>4204528</v>
      </c>
      <c r="E7" s="165">
        <v>3894268</v>
      </c>
      <c r="F7" s="165">
        <v>310260</v>
      </c>
      <c r="G7" s="165">
        <v>3100000</v>
      </c>
    </row>
    <row r="8" ht="18" customHeight="1" spans="1:7">
      <c r="A8" s="164" t="s">
        <v>110</v>
      </c>
      <c r="B8" s="164" t="s">
        <v>111</v>
      </c>
      <c r="C8" s="165">
        <v>8100</v>
      </c>
      <c r="D8" s="165"/>
      <c r="E8" s="165"/>
      <c r="F8" s="165"/>
      <c r="G8" s="165">
        <v>8100</v>
      </c>
    </row>
    <row r="9" ht="18" customHeight="1" spans="1:7">
      <c r="A9" s="164" t="s">
        <v>116</v>
      </c>
      <c r="B9" s="164" t="s">
        <v>117</v>
      </c>
      <c r="C9" s="165">
        <v>102400</v>
      </c>
      <c r="D9" s="165"/>
      <c r="E9" s="165"/>
      <c r="F9" s="165"/>
      <c r="G9" s="165">
        <v>102400</v>
      </c>
    </row>
    <row r="10" ht="18" customHeight="1" spans="1:7">
      <c r="A10" s="164" t="s">
        <v>118</v>
      </c>
      <c r="B10" s="164" t="s">
        <v>119</v>
      </c>
      <c r="C10" s="165">
        <v>660000</v>
      </c>
      <c r="D10" s="165"/>
      <c r="E10" s="165"/>
      <c r="F10" s="165"/>
      <c r="G10" s="165">
        <v>660000</v>
      </c>
    </row>
    <row r="11" ht="18" customHeight="1" spans="1:7">
      <c r="A11" s="164" t="s">
        <v>124</v>
      </c>
      <c r="B11" s="164" t="s">
        <v>125</v>
      </c>
      <c r="C11" s="165">
        <v>64000</v>
      </c>
      <c r="D11" s="165"/>
      <c r="E11" s="165"/>
      <c r="F11" s="165"/>
      <c r="G11" s="165">
        <v>64000</v>
      </c>
    </row>
    <row r="12" ht="18" customHeight="1" spans="1:7">
      <c r="A12" s="164" t="s">
        <v>128</v>
      </c>
      <c r="B12" s="164" t="s">
        <v>129</v>
      </c>
      <c r="C12" s="165">
        <v>99840</v>
      </c>
      <c r="D12" s="165"/>
      <c r="E12" s="165"/>
      <c r="F12" s="165"/>
      <c r="G12" s="165">
        <v>99840</v>
      </c>
    </row>
    <row r="13" ht="18" customHeight="1" spans="1:7">
      <c r="A13" s="164" t="s">
        <v>134</v>
      </c>
      <c r="B13" s="164" t="s">
        <v>135</v>
      </c>
      <c r="C13" s="165">
        <v>1055000</v>
      </c>
      <c r="D13" s="165">
        <v>1055000</v>
      </c>
      <c r="E13" s="165">
        <v>960000</v>
      </c>
      <c r="F13" s="165">
        <v>95000</v>
      </c>
      <c r="G13" s="165"/>
    </row>
    <row r="14" ht="18" customHeight="1" spans="1:7">
      <c r="A14" s="164" t="s">
        <v>136</v>
      </c>
      <c r="B14" s="164" t="s">
        <v>137</v>
      </c>
      <c r="C14" s="165">
        <v>34000</v>
      </c>
      <c r="D14" s="165">
        <v>34000</v>
      </c>
      <c r="E14" s="165"/>
      <c r="F14" s="165">
        <v>34000</v>
      </c>
      <c r="G14" s="165"/>
    </row>
    <row r="15" ht="18" customHeight="1" spans="1:7">
      <c r="A15" s="164" t="s">
        <v>138</v>
      </c>
      <c r="B15" s="164" t="s">
        <v>139</v>
      </c>
      <c r="C15" s="165">
        <v>300000</v>
      </c>
      <c r="D15" s="165">
        <v>300000</v>
      </c>
      <c r="E15" s="165">
        <v>300000</v>
      </c>
      <c r="F15" s="165"/>
      <c r="G15" s="165"/>
    </row>
    <row r="16" ht="18" customHeight="1" spans="1:7">
      <c r="A16" s="164" t="s">
        <v>140</v>
      </c>
      <c r="B16" s="164" t="s">
        <v>141</v>
      </c>
      <c r="C16" s="165">
        <v>124125</v>
      </c>
      <c r="D16" s="165">
        <v>124125</v>
      </c>
      <c r="E16" s="165">
        <v>124125</v>
      </c>
      <c r="F16" s="165"/>
      <c r="G16" s="165"/>
    </row>
    <row r="17" ht="18" customHeight="1" spans="1:7">
      <c r="A17" s="164" t="s">
        <v>148</v>
      </c>
      <c r="B17" s="164" t="s">
        <v>149</v>
      </c>
      <c r="C17" s="165">
        <v>11606.4</v>
      </c>
      <c r="D17" s="165"/>
      <c r="E17" s="165"/>
      <c r="F17" s="165"/>
      <c r="G17" s="165">
        <v>11606.4</v>
      </c>
    </row>
    <row r="18" ht="18" customHeight="1" spans="1:7">
      <c r="A18" s="164" t="s">
        <v>154</v>
      </c>
      <c r="B18" s="164" t="s">
        <v>155</v>
      </c>
      <c r="C18" s="165">
        <v>160000</v>
      </c>
      <c r="D18" s="165">
        <v>160000</v>
      </c>
      <c r="E18" s="165">
        <v>160000</v>
      </c>
      <c r="F18" s="165"/>
      <c r="G18" s="165"/>
    </row>
    <row r="19" ht="18" customHeight="1" spans="1:7">
      <c r="A19" s="164" t="s">
        <v>158</v>
      </c>
      <c r="B19" s="164" t="s">
        <v>159</v>
      </c>
      <c r="C19" s="165">
        <v>210000</v>
      </c>
      <c r="D19" s="165">
        <v>210000</v>
      </c>
      <c r="E19" s="165">
        <v>210000</v>
      </c>
      <c r="F19" s="165"/>
      <c r="G19" s="165"/>
    </row>
    <row r="20" ht="18" customHeight="1" spans="1:7">
      <c r="A20" s="164" t="s">
        <v>160</v>
      </c>
      <c r="B20" s="164" t="s">
        <v>161</v>
      </c>
      <c r="C20" s="165">
        <v>27600</v>
      </c>
      <c r="D20" s="165">
        <v>27600</v>
      </c>
      <c r="E20" s="165">
        <v>27600</v>
      </c>
      <c r="F20" s="165"/>
      <c r="G20" s="165"/>
    </row>
    <row r="21" ht="18" customHeight="1" spans="1:7">
      <c r="A21" s="164" t="s">
        <v>166</v>
      </c>
      <c r="B21" s="164" t="s">
        <v>167</v>
      </c>
      <c r="C21" s="165">
        <v>268000</v>
      </c>
      <c r="D21" s="165">
        <v>268000</v>
      </c>
      <c r="E21" s="165">
        <v>268000</v>
      </c>
      <c r="F21" s="165"/>
      <c r="G21" s="165"/>
    </row>
    <row r="22" ht="18" customHeight="1" spans="1:7">
      <c r="A22" s="164" t="s">
        <v>114</v>
      </c>
      <c r="B22" s="164" t="s">
        <v>115</v>
      </c>
      <c r="C22" s="165">
        <v>3574339</v>
      </c>
      <c r="D22" s="165">
        <v>3524339</v>
      </c>
      <c r="E22" s="165">
        <v>3216719</v>
      </c>
      <c r="F22" s="165">
        <v>307620</v>
      </c>
      <c r="G22" s="165">
        <v>50000</v>
      </c>
    </row>
    <row r="23" ht="18" customHeight="1" spans="1:7">
      <c r="A23" s="164" t="s">
        <v>136</v>
      </c>
      <c r="B23" s="164" t="s">
        <v>137</v>
      </c>
      <c r="C23" s="165">
        <v>476000</v>
      </c>
      <c r="D23" s="165">
        <v>476000</v>
      </c>
      <c r="E23" s="165">
        <v>408000</v>
      </c>
      <c r="F23" s="165">
        <v>68000</v>
      </c>
      <c r="G23" s="165"/>
    </row>
    <row r="24" ht="18" customHeight="1" spans="1:7">
      <c r="A24" s="164" t="s">
        <v>138</v>
      </c>
      <c r="B24" s="164" t="s">
        <v>139</v>
      </c>
      <c r="C24" s="165">
        <v>392916.48</v>
      </c>
      <c r="D24" s="165">
        <v>392916.48</v>
      </c>
      <c r="E24" s="165">
        <v>392916.48</v>
      </c>
      <c r="F24" s="165"/>
      <c r="G24" s="165"/>
    </row>
    <row r="25" ht="18" customHeight="1" spans="1:7">
      <c r="A25" s="164" t="s">
        <v>140</v>
      </c>
      <c r="B25" s="164" t="s">
        <v>141</v>
      </c>
      <c r="C25" s="165">
        <v>150400</v>
      </c>
      <c r="D25" s="165">
        <v>150400</v>
      </c>
      <c r="E25" s="165">
        <v>150400</v>
      </c>
      <c r="F25" s="165"/>
      <c r="G25" s="165"/>
    </row>
    <row r="26" ht="18" customHeight="1" spans="1:7">
      <c r="A26" s="164" t="s">
        <v>156</v>
      </c>
      <c r="B26" s="164" t="s">
        <v>157</v>
      </c>
      <c r="C26" s="165">
        <v>191760</v>
      </c>
      <c r="D26" s="165">
        <v>191760</v>
      </c>
      <c r="E26" s="165">
        <v>191760</v>
      </c>
      <c r="F26" s="165"/>
      <c r="G26" s="165"/>
    </row>
    <row r="27" ht="18" customHeight="1" spans="1:7">
      <c r="A27" s="164" t="s">
        <v>158</v>
      </c>
      <c r="B27" s="164" t="s">
        <v>159</v>
      </c>
      <c r="C27" s="165">
        <v>181200</v>
      </c>
      <c r="D27" s="165">
        <v>181200</v>
      </c>
      <c r="E27" s="165">
        <v>181200</v>
      </c>
      <c r="F27" s="165"/>
      <c r="G27" s="165"/>
    </row>
    <row r="28" ht="18" customHeight="1" spans="1:7">
      <c r="A28" s="164" t="s">
        <v>160</v>
      </c>
      <c r="B28" s="164" t="s">
        <v>161</v>
      </c>
      <c r="C28" s="165">
        <v>45960</v>
      </c>
      <c r="D28" s="165">
        <v>45960</v>
      </c>
      <c r="E28" s="165">
        <v>45960</v>
      </c>
      <c r="F28" s="165"/>
      <c r="G28" s="165"/>
    </row>
    <row r="29" ht="18" customHeight="1" spans="1:7">
      <c r="A29" s="164" t="s">
        <v>166</v>
      </c>
      <c r="B29" s="164" t="s">
        <v>167</v>
      </c>
      <c r="C29" s="165">
        <v>348600</v>
      </c>
      <c r="D29" s="165">
        <v>348600</v>
      </c>
      <c r="E29" s="165">
        <v>348600</v>
      </c>
      <c r="F29" s="165"/>
      <c r="G29" s="165"/>
    </row>
    <row r="30" ht="18" customHeight="1" spans="1:7">
      <c r="A30" s="164" t="s">
        <v>112</v>
      </c>
      <c r="B30" s="164" t="s">
        <v>113</v>
      </c>
      <c r="C30" s="165">
        <v>3645054</v>
      </c>
      <c r="D30" s="165">
        <v>3565054</v>
      </c>
      <c r="E30" s="165">
        <v>3261615</v>
      </c>
      <c r="F30" s="165">
        <v>303439</v>
      </c>
      <c r="G30" s="165">
        <v>80000</v>
      </c>
    </row>
    <row r="31" ht="18" customHeight="1" spans="1:7">
      <c r="A31" s="164" t="s">
        <v>136</v>
      </c>
      <c r="B31" s="164" t="s">
        <v>137</v>
      </c>
      <c r="C31" s="165">
        <v>350200</v>
      </c>
      <c r="D31" s="165">
        <v>350200</v>
      </c>
      <c r="E31" s="165">
        <v>306000</v>
      </c>
      <c r="F31" s="165">
        <v>44200</v>
      </c>
      <c r="G31" s="165"/>
    </row>
    <row r="32" ht="18" customHeight="1" spans="1:7">
      <c r="A32" s="164" t="s">
        <v>138</v>
      </c>
      <c r="B32" s="164" t="s">
        <v>139</v>
      </c>
      <c r="C32" s="165">
        <v>528999.36</v>
      </c>
      <c r="D32" s="165">
        <v>528999.36</v>
      </c>
      <c r="E32" s="165">
        <v>528999.36</v>
      </c>
      <c r="F32" s="165"/>
      <c r="G32" s="165"/>
    </row>
    <row r="33" ht="18" customHeight="1" spans="1:7">
      <c r="A33" s="164" t="s">
        <v>140</v>
      </c>
      <c r="B33" s="164" t="s">
        <v>141</v>
      </c>
      <c r="C33" s="165">
        <v>142880</v>
      </c>
      <c r="D33" s="165">
        <v>142880</v>
      </c>
      <c r="E33" s="165">
        <v>142880</v>
      </c>
      <c r="F33" s="165"/>
      <c r="G33" s="165"/>
    </row>
    <row r="34" ht="18" customHeight="1" spans="1:7">
      <c r="A34" s="164" t="s">
        <v>156</v>
      </c>
      <c r="B34" s="164" t="s">
        <v>157</v>
      </c>
      <c r="C34" s="165">
        <v>197463.24</v>
      </c>
      <c r="D34" s="165">
        <v>197463.24</v>
      </c>
      <c r="E34" s="165">
        <v>197463.24</v>
      </c>
      <c r="F34" s="165"/>
      <c r="G34" s="165"/>
    </row>
    <row r="35" ht="18" customHeight="1" spans="1:7">
      <c r="A35" s="164" t="s">
        <v>158</v>
      </c>
      <c r="B35" s="164" t="s">
        <v>159</v>
      </c>
      <c r="C35" s="165">
        <v>156059.92</v>
      </c>
      <c r="D35" s="165">
        <v>156059.92</v>
      </c>
      <c r="E35" s="165">
        <v>156059.92</v>
      </c>
      <c r="F35" s="165"/>
      <c r="G35" s="165"/>
    </row>
    <row r="36" ht="18" customHeight="1" spans="1:7">
      <c r="A36" s="164" t="s">
        <v>160</v>
      </c>
      <c r="B36" s="164" t="s">
        <v>161</v>
      </c>
      <c r="C36" s="165">
        <v>42977.56</v>
      </c>
      <c r="D36" s="165">
        <v>42977.56</v>
      </c>
      <c r="E36" s="165">
        <v>42977.56</v>
      </c>
      <c r="F36" s="165"/>
      <c r="G36" s="165"/>
    </row>
    <row r="37" ht="18" customHeight="1" spans="1:7">
      <c r="A37" s="164" t="s">
        <v>166</v>
      </c>
      <c r="B37" s="164" t="s">
        <v>167</v>
      </c>
      <c r="C37" s="165">
        <v>384900</v>
      </c>
      <c r="D37" s="165">
        <v>384900</v>
      </c>
      <c r="E37" s="165">
        <v>384900</v>
      </c>
      <c r="F37" s="165"/>
      <c r="G37" s="165"/>
    </row>
    <row r="38" ht="18" customHeight="1" spans="1:7">
      <c r="A38" s="164" t="s">
        <v>122</v>
      </c>
      <c r="B38" s="164" t="s">
        <v>123</v>
      </c>
      <c r="C38" s="165">
        <v>50000</v>
      </c>
      <c r="D38" s="165"/>
      <c r="E38" s="165"/>
      <c r="F38" s="165"/>
      <c r="G38" s="165">
        <v>50000</v>
      </c>
    </row>
    <row r="39" ht="18" customHeight="1" spans="1:7">
      <c r="A39" s="164" t="s">
        <v>124</v>
      </c>
      <c r="B39" s="164" t="s">
        <v>125</v>
      </c>
      <c r="C39" s="165">
        <v>1821169.74</v>
      </c>
      <c r="D39" s="165">
        <v>1672194</v>
      </c>
      <c r="E39" s="165">
        <v>1518384</v>
      </c>
      <c r="F39" s="165">
        <v>153810</v>
      </c>
      <c r="G39" s="165">
        <v>148975.74</v>
      </c>
    </row>
    <row r="40" ht="18" customHeight="1" spans="1:7">
      <c r="A40" s="164" t="s">
        <v>136</v>
      </c>
      <c r="B40" s="164" t="s">
        <v>137</v>
      </c>
      <c r="C40" s="165">
        <v>166600</v>
      </c>
      <c r="D40" s="165">
        <v>166600</v>
      </c>
      <c r="E40" s="165">
        <v>142800</v>
      </c>
      <c r="F40" s="165">
        <v>23800</v>
      </c>
      <c r="G40" s="165"/>
    </row>
    <row r="41" ht="18" customHeight="1" spans="1:7">
      <c r="A41" s="164" t="s">
        <v>138</v>
      </c>
      <c r="B41" s="164" t="s">
        <v>139</v>
      </c>
      <c r="C41" s="165">
        <v>223200</v>
      </c>
      <c r="D41" s="165">
        <v>223200</v>
      </c>
      <c r="E41" s="165">
        <v>223200</v>
      </c>
      <c r="F41" s="165"/>
      <c r="G41" s="165"/>
    </row>
    <row r="42" ht="18" customHeight="1" spans="1:7">
      <c r="A42" s="164" t="s">
        <v>140</v>
      </c>
      <c r="B42" s="164" t="s">
        <v>141</v>
      </c>
      <c r="C42" s="165">
        <v>75200</v>
      </c>
      <c r="D42" s="165">
        <v>75200</v>
      </c>
      <c r="E42" s="165">
        <v>75200</v>
      </c>
      <c r="F42" s="165"/>
      <c r="G42" s="165"/>
    </row>
    <row r="43" customHeight="1" spans="1:7">
      <c r="A43" s="164" t="s">
        <v>144</v>
      </c>
      <c r="B43" s="164" t="s">
        <v>145</v>
      </c>
      <c r="C43" s="165">
        <v>1200</v>
      </c>
      <c r="D43" s="165">
        <v>1200</v>
      </c>
      <c r="E43" s="165">
        <v>1200</v>
      </c>
      <c r="F43" s="165"/>
      <c r="G43" s="165"/>
    </row>
    <row r="44" customHeight="1" spans="1:7">
      <c r="A44" s="164" t="s">
        <v>156</v>
      </c>
      <c r="B44" s="164" t="s">
        <v>157</v>
      </c>
      <c r="C44" s="165">
        <v>106800</v>
      </c>
      <c r="D44" s="165">
        <v>106800</v>
      </c>
      <c r="E44" s="165">
        <v>106800</v>
      </c>
      <c r="F44" s="165"/>
      <c r="G44" s="165"/>
    </row>
    <row r="45" customHeight="1" spans="1:7">
      <c r="A45" s="164" t="s">
        <v>158</v>
      </c>
      <c r="B45" s="164" t="s">
        <v>159</v>
      </c>
      <c r="C45" s="165">
        <v>82800</v>
      </c>
      <c r="D45" s="165">
        <v>82800</v>
      </c>
      <c r="E45" s="165">
        <v>82800</v>
      </c>
      <c r="F45" s="165"/>
      <c r="G45" s="165"/>
    </row>
    <row r="46" customHeight="1" spans="1:7">
      <c r="A46" s="164" t="s">
        <v>160</v>
      </c>
      <c r="B46" s="164" t="s">
        <v>161</v>
      </c>
      <c r="C46" s="165">
        <v>20040</v>
      </c>
      <c r="D46" s="165">
        <v>20040</v>
      </c>
      <c r="E46" s="165">
        <v>20040</v>
      </c>
      <c r="F46" s="165"/>
      <c r="G46" s="165"/>
    </row>
    <row r="47" customHeight="1" spans="1:7">
      <c r="A47" s="164" t="s">
        <v>166</v>
      </c>
      <c r="B47" s="164" t="s">
        <v>167</v>
      </c>
      <c r="C47" s="165">
        <v>186000</v>
      </c>
      <c r="D47" s="165">
        <v>186000</v>
      </c>
      <c r="E47" s="165">
        <v>186000</v>
      </c>
      <c r="F47" s="165"/>
      <c r="G47" s="165"/>
    </row>
    <row r="48" s="27" customFormat="1" ht="18" customHeight="1" spans="1:7">
      <c r="A48" s="166" t="s">
        <v>206</v>
      </c>
      <c r="B48" s="167"/>
      <c r="C48" s="165">
        <v>23971918.7</v>
      </c>
      <c r="D48" s="165">
        <v>19596996.56</v>
      </c>
      <c r="E48" s="165">
        <v>18256867.56</v>
      </c>
      <c r="F48" s="165">
        <v>1340129</v>
      </c>
      <c r="G48" s="165">
        <v>4374922.14</v>
      </c>
    </row>
  </sheetData>
  <mergeCells count="6">
    <mergeCell ref="A2:G2"/>
    <mergeCell ref="A4:B4"/>
    <mergeCell ref="D4:F4"/>
    <mergeCell ref="A48:B4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7" sqref="E7"/>
    </sheetView>
  </sheetViews>
  <sheetFormatPr defaultColWidth="9.125" defaultRowHeight="14.25" customHeight="1" outlineLevelRow="6" outlineLevelCol="5"/>
  <cols>
    <col min="1" max="6" width="24.625" customWidth="1"/>
  </cols>
  <sheetData>
    <row r="1" customHeight="1" spans="1:6">
      <c r="A1" s="47"/>
      <c r="B1" s="47"/>
      <c r="C1" s="47"/>
      <c r="D1" s="47"/>
      <c r="E1" s="46"/>
      <c r="F1" s="160" t="s">
        <v>207</v>
      </c>
    </row>
    <row r="2" ht="41.25" customHeight="1" spans="1:6">
      <c r="A2" s="157" t="str">
        <f>"2026"&amp;"年一般公共预算“三公”经费支出预算表"</f>
        <v>2026年一般公共预算“三公”经费支出预算表</v>
      </c>
      <c r="B2" s="47"/>
      <c r="C2" s="47"/>
      <c r="D2" s="47"/>
      <c r="E2" s="46"/>
      <c r="F2" s="47"/>
    </row>
    <row r="3" customHeight="1" spans="1:6">
      <c r="A3" s="112" t="str">
        <f>"单位名称："&amp;"昆明市官渡区文化和旅游局"</f>
        <v>单位名称：昆明市官渡区文化和旅游局</v>
      </c>
      <c r="B3" s="158"/>
      <c r="D3" s="47"/>
      <c r="E3" s="46"/>
      <c r="F3" s="67" t="s">
        <v>1</v>
      </c>
    </row>
    <row r="4" ht="27" customHeight="1" spans="1:6">
      <c r="A4" s="51" t="s">
        <v>208</v>
      </c>
      <c r="B4" s="51" t="s">
        <v>209</v>
      </c>
      <c r="C4" s="53" t="s">
        <v>210</v>
      </c>
      <c r="D4" s="51"/>
      <c r="E4" s="52"/>
      <c r="F4" s="51" t="s">
        <v>211</v>
      </c>
    </row>
    <row r="5" ht="28.5" customHeight="1" spans="1:6">
      <c r="A5" s="159"/>
      <c r="B5" s="55"/>
      <c r="C5" s="52" t="s">
        <v>57</v>
      </c>
      <c r="D5" s="52" t="s">
        <v>212</v>
      </c>
      <c r="E5" s="52" t="s">
        <v>213</v>
      </c>
      <c r="F5" s="54"/>
    </row>
    <row r="6" ht="17.25" customHeight="1" spans="1:6">
      <c r="A6" s="63" t="s">
        <v>89</v>
      </c>
      <c r="B6" s="63" t="s">
        <v>90</v>
      </c>
      <c r="C6" s="63" t="s">
        <v>91</v>
      </c>
      <c r="D6" s="63" t="s">
        <v>92</v>
      </c>
      <c r="E6" s="63" t="s">
        <v>93</v>
      </c>
      <c r="F6" s="63" t="s">
        <v>94</v>
      </c>
    </row>
    <row r="7" ht="17.25" customHeight="1" spans="1:6">
      <c r="A7" s="81">
        <v>24720</v>
      </c>
      <c r="B7" s="81"/>
      <c r="C7" s="81">
        <v>14620</v>
      </c>
      <c r="D7" s="81"/>
      <c r="E7" s="81">
        <v>14620</v>
      </c>
      <c r="F7" s="81">
        <v>10100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44"/>
  <sheetViews>
    <sheetView showZeros="0" topLeftCell="C125" workbookViewId="0">
      <selection activeCell="D18" sqref="D18"/>
    </sheetView>
  </sheetViews>
  <sheetFormatPr defaultColWidth="8" defaultRowHeight="14.25" customHeight="1"/>
  <cols>
    <col min="1" max="2" width="28.75" customWidth="1"/>
    <col min="3" max="3" width="18.125" customWidth="1"/>
    <col min="4" max="4" width="27.375" customWidth="1"/>
    <col min="5" max="5" width="8.875" customWidth="1"/>
    <col min="6" max="6" width="15.375" customWidth="1"/>
    <col min="7" max="7" width="9" customWidth="1"/>
    <col min="8" max="8" width="20.125" customWidth="1"/>
    <col min="9" max="24" width="16.375" customWidth="1"/>
  </cols>
  <sheetData>
    <row r="1" ht="13.5" customHeight="1" spans="2:24">
      <c r="B1" s="140"/>
      <c r="C1" s="146"/>
      <c r="E1" s="150"/>
      <c r="F1" s="150"/>
      <c r="G1" s="150"/>
      <c r="H1" s="150"/>
      <c r="I1" s="83"/>
      <c r="J1" s="83"/>
      <c r="K1" s="83"/>
      <c r="L1" s="83"/>
      <c r="M1" s="83"/>
      <c r="N1" s="83"/>
      <c r="R1" s="83"/>
      <c r="V1" s="146"/>
      <c r="X1" s="35" t="s">
        <v>214</v>
      </c>
    </row>
    <row r="2" ht="45.75" customHeight="1" spans="1:24">
      <c r="A2" s="71" t="str">
        <f>"2026"&amp;"年部门基本支出预算表"</f>
        <v>2026年部门基本支出预算表</v>
      </c>
      <c r="B2" s="12"/>
      <c r="C2" s="71"/>
      <c r="D2" s="71"/>
      <c r="E2" s="71"/>
      <c r="F2" s="71"/>
      <c r="G2" s="71"/>
      <c r="H2" s="71"/>
      <c r="I2" s="71"/>
      <c r="J2" s="71"/>
      <c r="K2" s="71"/>
      <c r="L2" s="71"/>
      <c r="M2" s="71"/>
      <c r="N2" s="71"/>
      <c r="O2" s="12"/>
      <c r="P2" s="12"/>
      <c r="Q2" s="12"/>
      <c r="R2" s="71"/>
      <c r="S2" s="71"/>
      <c r="T2" s="71"/>
      <c r="U2" s="71"/>
      <c r="V2" s="71"/>
      <c r="W2" s="71"/>
      <c r="X2" s="71"/>
    </row>
    <row r="3" ht="18.75" customHeight="1" spans="1:24">
      <c r="A3" s="13" t="str">
        <f>"单位名称："&amp;"昆明市官渡区文化和旅游局"</f>
        <v>单位名称：昆明市官渡区文化和旅游局</v>
      </c>
      <c r="B3" s="14"/>
      <c r="C3" s="147"/>
      <c r="D3" s="147"/>
      <c r="E3" s="147"/>
      <c r="F3" s="147"/>
      <c r="G3" s="147"/>
      <c r="H3" s="147"/>
      <c r="I3" s="84"/>
      <c r="J3" s="84"/>
      <c r="K3" s="84"/>
      <c r="L3" s="84"/>
      <c r="M3" s="84"/>
      <c r="N3" s="84"/>
      <c r="O3" s="28"/>
      <c r="P3" s="28"/>
      <c r="Q3" s="28"/>
      <c r="R3" s="84"/>
      <c r="V3" s="146"/>
      <c r="X3" s="35" t="s">
        <v>1</v>
      </c>
    </row>
    <row r="4" ht="18" customHeight="1" spans="1:24">
      <c r="A4" s="15" t="s">
        <v>215</v>
      </c>
      <c r="B4" s="15" t="s">
        <v>216</v>
      </c>
      <c r="C4" s="15" t="s">
        <v>217</v>
      </c>
      <c r="D4" s="15" t="s">
        <v>218</v>
      </c>
      <c r="E4" s="15" t="s">
        <v>219</v>
      </c>
      <c r="F4" s="15" t="s">
        <v>220</v>
      </c>
      <c r="G4" s="15" t="s">
        <v>221</v>
      </c>
      <c r="H4" s="15" t="s">
        <v>222</v>
      </c>
      <c r="I4" s="151" t="s">
        <v>223</v>
      </c>
      <c r="J4" s="108" t="s">
        <v>223</v>
      </c>
      <c r="K4" s="108"/>
      <c r="L4" s="108"/>
      <c r="M4" s="108"/>
      <c r="N4" s="108"/>
      <c r="O4" s="38"/>
      <c r="P4" s="38"/>
      <c r="Q4" s="38"/>
      <c r="R4" s="102" t="s">
        <v>61</v>
      </c>
      <c r="S4" s="108" t="s">
        <v>62</v>
      </c>
      <c r="T4" s="108"/>
      <c r="U4" s="108"/>
      <c r="V4" s="108"/>
      <c r="W4" s="108"/>
      <c r="X4" s="109"/>
    </row>
    <row r="5" ht="18" customHeight="1" spans="1:24">
      <c r="A5" s="17"/>
      <c r="B5" s="30"/>
      <c r="C5" s="130"/>
      <c r="D5" s="17"/>
      <c r="E5" s="17"/>
      <c r="F5" s="17"/>
      <c r="G5" s="17"/>
      <c r="H5" s="17"/>
      <c r="I5" s="128" t="s">
        <v>224</v>
      </c>
      <c r="J5" s="151" t="s">
        <v>58</v>
      </c>
      <c r="K5" s="108"/>
      <c r="L5" s="108"/>
      <c r="M5" s="108"/>
      <c r="N5" s="109"/>
      <c r="O5" s="37" t="s">
        <v>225</v>
      </c>
      <c r="P5" s="38"/>
      <c r="Q5" s="39"/>
      <c r="R5" s="15" t="s">
        <v>61</v>
      </c>
      <c r="S5" s="151" t="s">
        <v>62</v>
      </c>
      <c r="T5" s="102" t="s">
        <v>64</v>
      </c>
      <c r="U5" s="108" t="s">
        <v>62</v>
      </c>
      <c r="V5" s="102" t="s">
        <v>66</v>
      </c>
      <c r="W5" s="102" t="s">
        <v>67</v>
      </c>
      <c r="X5" s="154" t="s">
        <v>68</v>
      </c>
    </row>
    <row r="6" ht="19.5" customHeight="1" spans="1:24">
      <c r="A6" s="30"/>
      <c r="B6" s="30"/>
      <c r="C6" s="30"/>
      <c r="D6" s="30"/>
      <c r="E6" s="30"/>
      <c r="F6" s="30"/>
      <c r="G6" s="30"/>
      <c r="H6" s="30"/>
      <c r="I6" s="30"/>
      <c r="J6" s="152" t="s">
        <v>226</v>
      </c>
      <c r="K6" s="15" t="s">
        <v>227</v>
      </c>
      <c r="L6" s="15" t="s">
        <v>228</v>
      </c>
      <c r="M6" s="15" t="s">
        <v>229</v>
      </c>
      <c r="N6" s="15" t="s">
        <v>230</v>
      </c>
      <c r="O6" s="15" t="s">
        <v>58</v>
      </c>
      <c r="P6" s="15" t="s">
        <v>59</v>
      </c>
      <c r="Q6" s="15" t="s">
        <v>60</v>
      </c>
      <c r="R6" s="30"/>
      <c r="S6" s="15" t="s">
        <v>57</v>
      </c>
      <c r="T6" s="15" t="s">
        <v>64</v>
      </c>
      <c r="U6" s="15" t="s">
        <v>231</v>
      </c>
      <c r="V6" s="15" t="s">
        <v>66</v>
      </c>
      <c r="W6" s="15" t="s">
        <v>67</v>
      </c>
      <c r="X6" s="15" t="s">
        <v>68</v>
      </c>
    </row>
    <row r="7" ht="37.5" customHeight="1" spans="1:24">
      <c r="A7" s="148"/>
      <c r="B7" s="31"/>
      <c r="C7" s="148"/>
      <c r="D7" s="148"/>
      <c r="E7" s="148"/>
      <c r="F7" s="148"/>
      <c r="G7" s="148"/>
      <c r="H7" s="148"/>
      <c r="I7" s="148"/>
      <c r="J7" s="153" t="s">
        <v>57</v>
      </c>
      <c r="K7" s="19" t="s">
        <v>232</v>
      </c>
      <c r="L7" s="19" t="s">
        <v>228</v>
      </c>
      <c r="M7" s="19" t="s">
        <v>229</v>
      </c>
      <c r="N7" s="19" t="s">
        <v>230</v>
      </c>
      <c r="O7" s="19" t="s">
        <v>228</v>
      </c>
      <c r="P7" s="19" t="s">
        <v>229</v>
      </c>
      <c r="Q7" s="19" t="s">
        <v>230</v>
      </c>
      <c r="R7" s="19" t="s">
        <v>61</v>
      </c>
      <c r="S7" s="19" t="s">
        <v>57</v>
      </c>
      <c r="T7" s="19" t="s">
        <v>64</v>
      </c>
      <c r="U7" s="19" t="s">
        <v>231</v>
      </c>
      <c r="V7" s="19" t="s">
        <v>66</v>
      </c>
      <c r="W7" s="19" t="s">
        <v>67</v>
      </c>
      <c r="X7" s="19" t="s">
        <v>68</v>
      </c>
    </row>
    <row r="8" customHeight="1" spans="1:24">
      <c r="A8" s="40">
        <v>1</v>
      </c>
      <c r="B8" s="40">
        <v>2</v>
      </c>
      <c r="C8" s="40">
        <v>3</v>
      </c>
      <c r="D8" s="40">
        <v>4</v>
      </c>
      <c r="E8" s="40">
        <v>5</v>
      </c>
      <c r="F8" s="40">
        <v>6</v>
      </c>
      <c r="G8" s="40">
        <v>7</v>
      </c>
      <c r="H8" s="40">
        <v>8</v>
      </c>
      <c r="I8" s="40">
        <v>9</v>
      </c>
      <c r="J8" s="40">
        <v>10</v>
      </c>
      <c r="K8" s="40">
        <v>11</v>
      </c>
      <c r="L8" s="40">
        <v>12</v>
      </c>
      <c r="M8" s="40">
        <v>13</v>
      </c>
      <c r="N8" s="40">
        <v>14</v>
      </c>
      <c r="O8" s="40">
        <v>15</v>
      </c>
      <c r="P8" s="40">
        <v>16</v>
      </c>
      <c r="Q8" s="40">
        <v>17</v>
      </c>
      <c r="R8" s="40">
        <v>18</v>
      </c>
      <c r="S8" s="40">
        <v>19</v>
      </c>
      <c r="T8" s="40">
        <v>20</v>
      </c>
      <c r="U8" s="40">
        <v>21</v>
      </c>
      <c r="V8" s="40">
        <v>22</v>
      </c>
      <c r="W8" s="40">
        <v>23</v>
      </c>
      <c r="X8" s="40">
        <v>24</v>
      </c>
    </row>
    <row r="9" ht="20.25" customHeight="1" spans="1:24">
      <c r="A9" s="149" t="s">
        <v>70</v>
      </c>
      <c r="B9" s="149" t="s">
        <v>70</v>
      </c>
      <c r="C9" s="149" t="s">
        <v>233</v>
      </c>
      <c r="D9" s="149" t="s">
        <v>234</v>
      </c>
      <c r="E9" s="149" t="s">
        <v>108</v>
      </c>
      <c r="F9" s="149" t="s">
        <v>109</v>
      </c>
      <c r="G9" s="149" t="s">
        <v>235</v>
      </c>
      <c r="H9" s="149" t="s">
        <v>236</v>
      </c>
      <c r="I9" s="81">
        <v>767316</v>
      </c>
      <c r="J9" s="81">
        <v>767316</v>
      </c>
      <c r="K9" s="81"/>
      <c r="L9" s="81"/>
      <c r="M9" s="81">
        <v>767316</v>
      </c>
      <c r="N9" s="81"/>
      <c r="O9" s="81"/>
      <c r="P9" s="81"/>
      <c r="Q9" s="81"/>
      <c r="R9" s="81"/>
      <c r="S9" s="81"/>
      <c r="T9" s="81"/>
      <c r="U9" s="81"/>
      <c r="V9" s="81"/>
      <c r="W9" s="81"/>
      <c r="X9" s="81"/>
    </row>
    <row r="10" ht="20.25" customHeight="1" spans="1:24">
      <c r="A10" s="149" t="s">
        <v>70</v>
      </c>
      <c r="B10" s="149" t="s">
        <v>70</v>
      </c>
      <c r="C10" s="149" t="s">
        <v>233</v>
      </c>
      <c r="D10" s="149" t="s">
        <v>234</v>
      </c>
      <c r="E10" s="149" t="s">
        <v>108</v>
      </c>
      <c r="F10" s="149" t="s">
        <v>109</v>
      </c>
      <c r="G10" s="149" t="s">
        <v>237</v>
      </c>
      <c r="H10" s="149" t="s">
        <v>238</v>
      </c>
      <c r="I10" s="81">
        <v>949164</v>
      </c>
      <c r="J10" s="81">
        <v>949164</v>
      </c>
      <c r="K10" s="6"/>
      <c r="L10" s="6"/>
      <c r="M10" s="81">
        <v>949164</v>
      </c>
      <c r="N10" s="6"/>
      <c r="O10" s="81"/>
      <c r="P10" s="81"/>
      <c r="Q10" s="81"/>
      <c r="R10" s="81"/>
      <c r="S10" s="81"/>
      <c r="T10" s="81"/>
      <c r="U10" s="81"/>
      <c r="V10" s="81"/>
      <c r="W10" s="81"/>
      <c r="X10" s="81"/>
    </row>
    <row r="11" ht="20.25" customHeight="1" spans="1:24">
      <c r="A11" s="149" t="s">
        <v>70</v>
      </c>
      <c r="B11" s="149" t="s">
        <v>70</v>
      </c>
      <c r="C11" s="149" t="s">
        <v>233</v>
      </c>
      <c r="D11" s="149" t="s">
        <v>234</v>
      </c>
      <c r="E11" s="149" t="s">
        <v>108</v>
      </c>
      <c r="F11" s="149" t="s">
        <v>109</v>
      </c>
      <c r="G11" s="149" t="s">
        <v>239</v>
      </c>
      <c r="H11" s="149" t="s">
        <v>240</v>
      </c>
      <c r="I11" s="81">
        <v>6000</v>
      </c>
      <c r="J11" s="81">
        <v>6000</v>
      </c>
      <c r="K11" s="6"/>
      <c r="L11" s="6"/>
      <c r="M11" s="81">
        <v>6000</v>
      </c>
      <c r="N11" s="6"/>
      <c r="O11" s="81"/>
      <c r="P11" s="81"/>
      <c r="Q11" s="81"/>
      <c r="R11" s="81"/>
      <c r="S11" s="81"/>
      <c r="T11" s="81"/>
      <c r="U11" s="81"/>
      <c r="V11" s="81"/>
      <c r="W11" s="81"/>
      <c r="X11" s="81"/>
    </row>
    <row r="12" ht="20.25" customHeight="1" spans="1:24">
      <c r="A12" s="149" t="s">
        <v>70</v>
      </c>
      <c r="B12" s="149" t="s">
        <v>70</v>
      </c>
      <c r="C12" s="149" t="s">
        <v>233</v>
      </c>
      <c r="D12" s="149" t="s">
        <v>234</v>
      </c>
      <c r="E12" s="149" t="s">
        <v>108</v>
      </c>
      <c r="F12" s="149" t="s">
        <v>109</v>
      </c>
      <c r="G12" s="149" t="s">
        <v>239</v>
      </c>
      <c r="H12" s="149" t="s">
        <v>240</v>
      </c>
      <c r="I12" s="81">
        <v>63943</v>
      </c>
      <c r="J12" s="81">
        <v>63943</v>
      </c>
      <c r="K12" s="6"/>
      <c r="L12" s="6"/>
      <c r="M12" s="81">
        <v>63943</v>
      </c>
      <c r="N12" s="6"/>
      <c r="O12" s="81"/>
      <c r="P12" s="81"/>
      <c r="Q12" s="81"/>
      <c r="R12" s="81"/>
      <c r="S12" s="81"/>
      <c r="T12" s="81"/>
      <c r="U12" s="81"/>
      <c r="V12" s="81"/>
      <c r="W12" s="81"/>
      <c r="X12" s="81"/>
    </row>
    <row r="13" ht="20.25" customHeight="1" spans="1:24">
      <c r="A13" s="149" t="s">
        <v>70</v>
      </c>
      <c r="B13" s="149" t="s">
        <v>70</v>
      </c>
      <c r="C13" s="149" t="s">
        <v>241</v>
      </c>
      <c r="D13" s="149" t="s">
        <v>242</v>
      </c>
      <c r="E13" s="149" t="s">
        <v>138</v>
      </c>
      <c r="F13" s="149" t="s">
        <v>139</v>
      </c>
      <c r="G13" s="149" t="s">
        <v>243</v>
      </c>
      <c r="H13" s="149" t="s">
        <v>244</v>
      </c>
      <c r="I13" s="81">
        <v>300000</v>
      </c>
      <c r="J13" s="81">
        <v>300000</v>
      </c>
      <c r="K13" s="6"/>
      <c r="L13" s="6"/>
      <c r="M13" s="81">
        <v>300000</v>
      </c>
      <c r="N13" s="6"/>
      <c r="O13" s="81"/>
      <c r="P13" s="81"/>
      <c r="Q13" s="81"/>
      <c r="R13" s="81"/>
      <c r="S13" s="81"/>
      <c r="T13" s="81"/>
      <c r="U13" s="81"/>
      <c r="V13" s="81"/>
      <c r="W13" s="81"/>
      <c r="X13" s="81"/>
    </row>
    <row r="14" ht="20.25" customHeight="1" spans="1:24">
      <c r="A14" s="149" t="s">
        <v>70</v>
      </c>
      <c r="B14" s="149" t="s">
        <v>70</v>
      </c>
      <c r="C14" s="149" t="s">
        <v>241</v>
      </c>
      <c r="D14" s="149" t="s">
        <v>242</v>
      </c>
      <c r="E14" s="149" t="s">
        <v>140</v>
      </c>
      <c r="F14" s="149" t="s">
        <v>141</v>
      </c>
      <c r="G14" s="149" t="s">
        <v>245</v>
      </c>
      <c r="H14" s="149" t="s">
        <v>246</v>
      </c>
      <c r="I14" s="81">
        <v>124125</v>
      </c>
      <c r="J14" s="81">
        <v>124125</v>
      </c>
      <c r="K14" s="6"/>
      <c r="L14" s="6"/>
      <c r="M14" s="81">
        <v>124125</v>
      </c>
      <c r="N14" s="6"/>
      <c r="O14" s="81"/>
      <c r="P14" s="81"/>
      <c r="Q14" s="81"/>
      <c r="R14" s="81"/>
      <c r="S14" s="81"/>
      <c r="T14" s="81"/>
      <c r="U14" s="81"/>
      <c r="V14" s="81"/>
      <c r="W14" s="81"/>
      <c r="X14" s="81"/>
    </row>
    <row r="15" ht="20.25" customHeight="1" spans="1:24">
      <c r="A15" s="149" t="s">
        <v>70</v>
      </c>
      <c r="B15" s="149" t="s">
        <v>70</v>
      </c>
      <c r="C15" s="149" t="s">
        <v>241</v>
      </c>
      <c r="D15" s="149" t="s">
        <v>242</v>
      </c>
      <c r="E15" s="149" t="s">
        <v>154</v>
      </c>
      <c r="F15" s="149" t="s">
        <v>155</v>
      </c>
      <c r="G15" s="149" t="s">
        <v>247</v>
      </c>
      <c r="H15" s="149" t="s">
        <v>248</v>
      </c>
      <c r="I15" s="81">
        <v>160000</v>
      </c>
      <c r="J15" s="81">
        <v>160000</v>
      </c>
      <c r="K15" s="6"/>
      <c r="L15" s="6"/>
      <c r="M15" s="81">
        <v>160000</v>
      </c>
      <c r="N15" s="6"/>
      <c r="O15" s="81"/>
      <c r="P15" s="81"/>
      <c r="Q15" s="81"/>
      <c r="R15" s="81"/>
      <c r="S15" s="81"/>
      <c r="T15" s="81"/>
      <c r="U15" s="81"/>
      <c r="V15" s="81"/>
      <c r="W15" s="81"/>
      <c r="X15" s="81"/>
    </row>
    <row r="16" ht="20.25" customHeight="1" spans="1:24">
      <c r="A16" s="149" t="s">
        <v>70</v>
      </c>
      <c r="B16" s="149" t="s">
        <v>70</v>
      </c>
      <c r="C16" s="149" t="s">
        <v>241</v>
      </c>
      <c r="D16" s="149" t="s">
        <v>242</v>
      </c>
      <c r="E16" s="149" t="s">
        <v>158</v>
      </c>
      <c r="F16" s="149" t="s">
        <v>159</v>
      </c>
      <c r="G16" s="149" t="s">
        <v>249</v>
      </c>
      <c r="H16" s="149" t="s">
        <v>250</v>
      </c>
      <c r="I16" s="81">
        <v>210000</v>
      </c>
      <c r="J16" s="81">
        <v>210000</v>
      </c>
      <c r="K16" s="6"/>
      <c r="L16" s="6"/>
      <c r="M16" s="81">
        <v>210000</v>
      </c>
      <c r="N16" s="6"/>
      <c r="O16" s="81"/>
      <c r="P16" s="81"/>
      <c r="Q16" s="81"/>
      <c r="R16" s="81"/>
      <c r="S16" s="81"/>
      <c r="T16" s="81"/>
      <c r="U16" s="81"/>
      <c r="V16" s="81"/>
      <c r="W16" s="81"/>
      <c r="X16" s="81"/>
    </row>
    <row r="17" ht="20.25" customHeight="1" spans="1:24">
      <c r="A17" s="149" t="s">
        <v>70</v>
      </c>
      <c r="B17" s="149" t="s">
        <v>70</v>
      </c>
      <c r="C17" s="149" t="s">
        <v>241</v>
      </c>
      <c r="D17" s="149" t="s">
        <v>242</v>
      </c>
      <c r="E17" s="149" t="s">
        <v>160</v>
      </c>
      <c r="F17" s="149" t="s">
        <v>161</v>
      </c>
      <c r="G17" s="149" t="s">
        <v>251</v>
      </c>
      <c r="H17" s="149" t="s">
        <v>252</v>
      </c>
      <c r="I17" s="81">
        <v>3600</v>
      </c>
      <c r="J17" s="81">
        <v>3600</v>
      </c>
      <c r="K17" s="6"/>
      <c r="L17" s="6"/>
      <c r="M17" s="81">
        <v>3600</v>
      </c>
      <c r="N17" s="6"/>
      <c r="O17" s="81"/>
      <c r="P17" s="81"/>
      <c r="Q17" s="81"/>
      <c r="R17" s="81"/>
      <c r="S17" s="81"/>
      <c r="T17" s="81"/>
      <c r="U17" s="81"/>
      <c r="V17" s="81"/>
      <c r="W17" s="81"/>
      <c r="X17" s="81"/>
    </row>
    <row r="18" ht="20.25" customHeight="1" spans="1:24">
      <c r="A18" s="149" t="s">
        <v>70</v>
      </c>
      <c r="B18" s="149" t="s">
        <v>70</v>
      </c>
      <c r="C18" s="149" t="s">
        <v>241</v>
      </c>
      <c r="D18" s="149" t="s">
        <v>242</v>
      </c>
      <c r="E18" s="149" t="s">
        <v>160</v>
      </c>
      <c r="F18" s="149" t="s">
        <v>161</v>
      </c>
      <c r="G18" s="149" t="s">
        <v>251</v>
      </c>
      <c r="H18" s="149" t="s">
        <v>252</v>
      </c>
      <c r="I18" s="81">
        <v>24000</v>
      </c>
      <c r="J18" s="81">
        <v>24000</v>
      </c>
      <c r="K18" s="6"/>
      <c r="L18" s="6"/>
      <c r="M18" s="81">
        <v>24000</v>
      </c>
      <c r="N18" s="6"/>
      <c r="O18" s="81"/>
      <c r="P18" s="81"/>
      <c r="Q18" s="81"/>
      <c r="R18" s="81"/>
      <c r="S18" s="81"/>
      <c r="T18" s="81"/>
      <c r="U18" s="81"/>
      <c r="V18" s="81"/>
      <c r="W18" s="81"/>
      <c r="X18" s="81"/>
    </row>
    <row r="19" ht="20.25" customHeight="1" spans="1:24">
      <c r="A19" s="149" t="s">
        <v>70</v>
      </c>
      <c r="B19" s="149" t="s">
        <v>70</v>
      </c>
      <c r="C19" s="149" t="s">
        <v>253</v>
      </c>
      <c r="D19" s="149" t="s">
        <v>167</v>
      </c>
      <c r="E19" s="149" t="s">
        <v>166</v>
      </c>
      <c r="F19" s="149" t="s">
        <v>167</v>
      </c>
      <c r="G19" s="149" t="s">
        <v>254</v>
      </c>
      <c r="H19" s="149" t="s">
        <v>167</v>
      </c>
      <c r="I19" s="81">
        <v>268000</v>
      </c>
      <c r="J19" s="81">
        <v>268000</v>
      </c>
      <c r="K19" s="6"/>
      <c r="L19" s="6"/>
      <c r="M19" s="81">
        <v>268000</v>
      </c>
      <c r="N19" s="6"/>
      <c r="O19" s="81"/>
      <c r="P19" s="81"/>
      <c r="Q19" s="81"/>
      <c r="R19" s="81"/>
      <c r="S19" s="81"/>
      <c r="T19" s="81"/>
      <c r="U19" s="81"/>
      <c r="V19" s="81"/>
      <c r="W19" s="81"/>
      <c r="X19" s="81"/>
    </row>
    <row r="20" ht="20.25" customHeight="1" spans="1:24">
      <c r="A20" s="149" t="s">
        <v>70</v>
      </c>
      <c r="B20" s="149" t="s">
        <v>70</v>
      </c>
      <c r="C20" s="149" t="s">
        <v>255</v>
      </c>
      <c r="D20" s="149" t="s">
        <v>256</v>
      </c>
      <c r="E20" s="149" t="s">
        <v>108</v>
      </c>
      <c r="F20" s="149" t="s">
        <v>109</v>
      </c>
      <c r="G20" s="149" t="s">
        <v>257</v>
      </c>
      <c r="H20" s="149" t="s">
        <v>258</v>
      </c>
      <c r="I20" s="81">
        <v>145800</v>
      </c>
      <c r="J20" s="81">
        <v>145800</v>
      </c>
      <c r="K20" s="6"/>
      <c r="L20" s="6"/>
      <c r="M20" s="81">
        <v>145800</v>
      </c>
      <c r="N20" s="6"/>
      <c r="O20" s="81"/>
      <c r="P20" s="81"/>
      <c r="Q20" s="81"/>
      <c r="R20" s="81"/>
      <c r="S20" s="81"/>
      <c r="T20" s="81"/>
      <c r="U20" s="81"/>
      <c r="V20" s="81"/>
      <c r="W20" s="81"/>
      <c r="X20" s="81"/>
    </row>
    <row r="21" ht="20.25" customHeight="1" spans="1:24">
      <c r="A21" s="149" t="s">
        <v>70</v>
      </c>
      <c r="B21" s="149" t="s">
        <v>70</v>
      </c>
      <c r="C21" s="149" t="s">
        <v>259</v>
      </c>
      <c r="D21" s="149" t="s">
        <v>260</v>
      </c>
      <c r="E21" s="149" t="s">
        <v>108</v>
      </c>
      <c r="F21" s="149" t="s">
        <v>109</v>
      </c>
      <c r="G21" s="149" t="s">
        <v>261</v>
      </c>
      <c r="H21" s="149" t="s">
        <v>260</v>
      </c>
      <c r="I21" s="81">
        <v>11700</v>
      </c>
      <c r="J21" s="81">
        <v>11700</v>
      </c>
      <c r="K21" s="6"/>
      <c r="L21" s="6"/>
      <c r="M21" s="81">
        <v>11700</v>
      </c>
      <c r="N21" s="6"/>
      <c r="O21" s="81"/>
      <c r="P21" s="81"/>
      <c r="Q21" s="81"/>
      <c r="R21" s="81"/>
      <c r="S21" s="81"/>
      <c r="T21" s="81"/>
      <c r="U21" s="81"/>
      <c r="V21" s="81"/>
      <c r="W21" s="81"/>
      <c r="X21" s="81"/>
    </row>
    <row r="22" ht="20.25" customHeight="1" spans="1:24">
      <c r="A22" s="149" t="s">
        <v>70</v>
      </c>
      <c r="B22" s="149" t="s">
        <v>70</v>
      </c>
      <c r="C22" s="149" t="s">
        <v>262</v>
      </c>
      <c r="D22" s="149" t="s">
        <v>263</v>
      </c>
      <c r="E22" s="149" t="s">
        <v>108</v>
      </c>
      <c r="F22" s="149" t="s">
        <v>109</v>
      </c>
      <c r="G22" s="149" t="s">
        <v>264</v>
      </c>
      <c r="H22" s="149" t="s">
        <v>265</v>
      </c>
      <c r="I22" s="81">
        <v>8000</v>
      </c>
      <c r="J22" s="81">
        <v>8000</v>
      </c>
      <c r="K22" s="6"/>
      <c r="L22" s="6"/>
      <c r="M22" s="81">
        <v>8000</v>
      </c>
      <c r="N22" s="6"/>
      <c r="O22" s="81"/>
      <c r="P22" s="81"/>
      <c r="Q22" s="81"/>
      <c r="R22" s="81"/>
      <c r="S22" s="81"/>
      <c r="T22" s="81"/>
      <c r="U22" s="81"/>
      <c r="V22" s="81"/>
      <c r="W22" s="81"/>
      <c r="X22" s="81"/>
    </row>
    <row r="23" ht="20.25" customHeight="1" spans="1:24">
      <c r="A23" s="149" t="s">
        <v>70</v>
      </c>
      <c r="B23" s="149" t="s">
        <v>70</v>
      </c>
      <c r="C23" s="149" t="s">
        <v>262</v>
      </c>
      <c r="D23" s="149" t="s">
        <v>263</v>
      </c>
      <c r="E23" s="149" t="s">
        <v>108</v>
      </c>
      <c r="F23" s="149" t="s">
        <v>109</v>
      </c>
      <c r="G23" s="149" t="s">
        <v>264</v>
      </c>
      <c r="H23" s="149" t="s">
        <v>265</v>
      </c>
      <c r="I23" s="81">
        <v>20920</v>
      </c>
      <c r="J23" s="81">
        <v>20920</v>
      </c>
      <c r="K23" s="6"/>
      <c r="L23" s="6"/>
      <c r="M23" s="81">
        <v>20920</v>
      </c>
      <c r="N23" s="6"/>
      <c r="O23" s="81"/>
      <c r="P23" s="81"/>
      <c r="Q23" s="81"/>
      <c r="R23" s="81"/>
      <c r="S23" s="81"/>
      <c r="T23" s="81"/>
      <c r="U23" s="81"/>
      <c r="V23" s="81"/>
      <c r="W23" s="81"/>
      <c r="X23" s="81"/>
    </row>
    <row r="24" ht="20.25" customHeight="1" spans="1:24">
      <c r="A24" s="149" t="s">
        <v>70</v>
      </c>
      <c r="B24" s="149" t="s">
        <v>70</v>
      </c>
      <c r="C24" s="149" t="s">
        <v>262</v>
      </c>
      <c r="D24" s="149" t="s">
        <v>263</v>
      </c>
      <c r="E24" s="149" t="s">
        <v>108</v>
      </c>
      <c r="F24" s="149" t="s">
        <v>109</v>
      </c>
      <c r="G24" s="149" t="s">
        <v>266</v>
      </c>
      <c r="H24" s="149" t="s">
        <v>267</v>
      </c>
      <c r="I24" s="81">
        <v>5415</v>
      </c>
      <c r="J24" s="81">
        <v>5415</v>
      </c>
      <c r="K24" s="6"/>
      <c r="L24" s="6"/>
      <c r="M24" s="81">
        <v>5415</v>
      </c>
      <c r="N24" s="6"/>
      <c r="O24" s="81"/>
      <c r="P24" s="81"/>
      <c r="Q24" s="81"/>
      <c r="R24" s="81"/>
      <c r="S24" s="81"/>
      <c r="T24" s="81"/>
      <c r="U24" s="81"/>
      <c r="V24" s="81"/>
      <c r="W24" s="81"/>
      <c r="X24" s="81"/>
    </row>
    <row r="25" ht="20.25" customHeight="1" spans="1:24">
      <c r="A25" s="149" t="s">
        <v>70</v>
      </c>
      <c r="B25" s="149" t="s">
        <v>70</v>
      </c>
      <c r="C25" s="149" t="s">
        <v>262</v>
      </c>
      <c r="D25" s="149" t="s">
        <v>263</v>
      </c>
      <c r="E25" s="149" t="s">
        <v>108</v>
      </c>
      <c r="F25" s="149" t="s">
        <v>109</v>
      </c>
      <c r="G25" s="149" t="s">
        <v>268</v>
      </c>
      <c r="H25" s="149" t="s">
        <v>269</v>
      </c>
      <c r="I25" s="81">
        <v>13965</v>
      </c>
      <c r="J25" s="81">
        <v>13965</v>
      </c>
      <c r="K25" s="6"/>
      <c r="L25" s="6"/>
      <c r="M25" s="81">
        <v>13965</v>
      </c>
      <c r="N25" s="6"/>
      <c r="O25" s="81"/>
      <c r="P25" s="81"/>
      <c r="Q25" s="81"/>
      <c r="R25" s="81"/>
      <c r="S25" s="81"/>
      <c r="T25" s="81"/>
      <c r="U25" s="81"/>
      <c r="V25" s="81"/>
      <c r="W25" s="81"/>
      <c r="X25" s="81"/>
    </row>
    <row r="26" ht="20.25" customHeight="1" spans="1:24">
      <c r="A26" s="149" t="s">
        <v>70</v>
      </c>
      <c r="B26" s="149" t="s">
        <v>70</v>
      </c>
      <c r="C26" s="149" t="s">
        <v>262</v>
      </c>
      <c r="D26" s="149" t="s">
        <v>263</v>
      </c>
      <c r="E26" s="149" t="s">
        <v>108</v>
      </c>
      <c r="F26" s="149" t="s">
        <v>109</v>
      </c>
      <c r="G26" s="149" t="s">
        <v>270</v>
      </c>
      <c r="H26" s="149" t="s">
        <v>271</v>
      </c>
      <c r="I26" s="81">
        <v>19230</v>
      </c>
      <c r="J26" s="81">
        <v>19230</v>
      </c>
      <c r="K26" s="6"/>
      <c r="L26" s="6"/>
      <c r="M26" s="81">
        <v>19230</v>
      </c>
      <c r="N26" s="6"/>
      <c r="O26" s="81"/>
      <c r="P26" s="81"/>
      <c r="Q26" s="81"/>
      <c r="R26" s="81"/>
      <c r="S26" s="81"/>
      <c r="T26" s="81"/>
      <c r="U26" s="81"/>
      <c r="V26" s="81"/>
      <c r="W26" s="81"/>
      <c r="X26" s="81"/>
    </row>
    <row r="27" ht="20.25" customHeight="1" spans="1:24">
      <c r="A27" s="149" t="s">
        <v>70</v>
      </c>
      <c r="B27" s="149" t="s">
        <v>70</v>
      </c>
      <c r="C27" s="149" t="s">
        <v>262</v>
      </c>
      <c r="D27" s="149" t="s">
        <v>263</v>
      </c>
      <c r="E27" s="149" t="s">
        <v>108</v>
      </c>
      <c r="F27" s="149" t="s">
        <v>109</v>
      </c>
      <c r="G27" s="149" t="s">
        <v>272</v>
      </c>
      <c r="H27" s="149" t="s">
        <v>273</v>
      </c>
      <c r="I27" s="81">
        <v>20235</v>
      </c>
      <c r="J27" s="81">
        <v>20235</v>
      </c>
      <c r="K27" s="6"/>
      <c r="L27" s="6"/>
      <c r="M27" s="81">
        <v>20235</v>
      </c>
      <c r="N27" s="6"/>
      <c r="O27" s="81"/>
      <c r="P27" s="81"/>
      <c r="Q27" s="81"/>
      <c r="R27" s="81"/>
      <c r="S27" s="81"/>
      <c r="T27" s="81"/>
      <c r="U27" s="81"/>
      <c r="V27" s="81"/>
      <c r="W27" s="81"/>
      <c r="X27" s="81"/>
    </row>
    <row r="28" ht="20.25" customHeight="1" spans="1:24">
      <c r="A28" s="149" t="s">
        <v>70</v>
      </c>
      <c r="B28" s="149" t="s">
        <v>70</v>
      </c>
      <c r="C28" s="149" t="s">
        <v>262</v>
      </c>
      <c r="D28" s="149" t="s">
        <v>263</v>
      </c>
      <c r="E28" s="149" t="s">
        <v>108</v>
      </c>
      <c r="F28" s="149" t="s">
        <v>109</v>
      </c>
      <c r="G28" s="149" t="s">
        <v>274</v>
      </c>
      <c r="H28" s="149" t="s">
        <v>275</v>
      </c>
      <c r="I28" s="81">
        <v>5415</v>
      </c>
      <c r="J28" s="81">
        <v>5415</v>
      </c>
      <c r="K28" s="6"/>
      <c r="L28" s="6"/>
      <c r="M28" s="81">
        <v>5415</v>
      </c>
      <c r="N28" s="6"/>
      <c r="O28" s="81"/>
      <c r="P28" s="81"/>
      <c r="Q28" s="81"/>
      <c r="R28" s="81"/>
      <c r="S28" s="81"/>
      <c r="T28" s="81"/>
      <c r="U28" s="81"/>
      <c r="V28" s="81"/>
      <c r="W28" s="81"/>
      <c r="X28" s="81"/>
    </row>
    <row r="29" ht="20.25" customHeight="1" spans="1:24">
      <c r="A29" s="149" t="s">
        <v>70</v>
      </c>
      <c r="B29" s="149" t="s">
        <v>70</v>
      </c>
      <c r="C29" s="149" t="s">
        <v>262</v>
      </c>
      <c r="D29" s="149" t="s">
        <v>263</v>
      </c>
      <c r="E29" s="149" t="s">
        <v>108</v>
      </c>
      <c r="F29" s="149" t="s">
        <v>109</v>
      </c>
      <c r="G29" s="149" t="s">
        <v>276</v>
      </c>
      <c r="H29" s="149" t="s">
        <v>277</v>
      </c>
      <c r="I29" s="81">
        <v>45000</v>
      </c>
      <c r="J29" s="81">
        <v>45000</v>
      </c>
      <c r="K29" s="6"/>
      <c r="L29" s="6"/>
      <c r="M29" s="81">
        <v>45000</v>
      </c>
      <c r="N29" s="6"/>
      <c r="O29" s="81"/>
      <c r="P29" s="81"/>
      <c r="Q29" s="81"/>
      <c r="R29" s="81"/>
      <c r="S29" s="81"/>
      <c r="T29" s="81"/>
      <c r="U29" s="81"/>
      <c r="V29" s="81"/>
      <c r="W29" s="81"/>
      <c r="X29" s="81"/>
    </row>
    <row r="30" ht="20.25" customHeight="1" spans="1:24">
      <c r="A30" s="149" t="s">
        <v>70</v>
      </c>
      <c r="B30" s="149" t="s">
        <v>70</v>
      </c>
      <c r="C30" s="149" t="s">
        <v>262</v>
      </c>
      <c r="D30" s="149" t="s">
        <v>263</v>
      </c>
      <c r="E30" s="149" t="s">
        <v>134</v>
      </c>
      <c r="F30" s="149" t="s">
        <v>135</v>
      </c>
      <c r="G30" s="149" t="s">
        <v>276</v>
      </c>
      <c r="H30" s="149" t="s">
        <v>277</v>
      </c>
      <c r="I30" s="81">
        <v>69600</v>
      </c>
      <c r="J30" s="81">
        <v>69600</v>
      </c>
      <c r="K30" s="6"/>
      <c r="L30" s="6"/>
      <c r="M30" s="81">
        <v>69600</v>
      </c>
      <c r="N30" s="6"/>
      <c r="O30" s="81"/>
      <c r="P30" s="81"/>
      <c r="Q30" s="81"/>
      <c r="R30" s="81"/>
      <c r="S30" s="81"/>
      <c r="T30" s="81"/>
      <c r="U30" s="81"/>
      <c r="V30" s="81"/>
      <c r="W30" s="81"/>
      <c r="X30" s="81"/>
    </row>
    <row r="31" ht="20.25" customHeight="1" spans="1:24">
      <c r="A31" s="149" t="s">
        <v>70</v>
      </c>
      <c r="B31" s="149" t="s">
        <v>70</v>
      </c>
      <c r="C31" s="149" t="s">
        <v>262</v>
      </c>
      <c r="D31" s="149" t="s">
        <v>263</v>
      </c>
      <c r="E31" s="149" t="s">
        <v>134</v>
      </c>
      <c r="F31" s="149" t="s">
        <v>135</v>
      </c>
      <c r="G31" s="149" t="s">
        <v>276</v>
      </c>
      <c r="H31" s="149" t="s">
        <v>277</v>
      </c>
      <c r="I31" s="81">
        <v>17400</v>
      </c>
      <c r="J31" s="81">
        <v>17400</v>
      </c>
      <c r="K31" s="6"/>
      <c r="L31" s="6"/>
      <c r="M31" s="81">
        <v>17400</v>
      </c>
      <c r="N31" s="6"/>
      <c r="O31" s="81"/>
      <c r="P31" s="81"/>
      <c r="Q31" s="81"/>
      <c r="R31" s="81"/>
      <c r="S31" s="81"/>
      <c r="T31" s="81"/>
      <c r="U31" s="81"/>
      <c r="V31" s="81"/>
      <c r="W31" s="81"/>
      <c r="X31" s="81"/>
    </row>
    <row r="32" ht="20.25" customHeight="1" spans="1:24">
      <c r="A32" s="149" t="s">
        <v>70</v>
      </c>
      <c r="B32" s="149" t="s">
        <v>70</v>
      </c>
      <c r="C32" s="149" t="s">
        <v>262</v>
      </c>
      <c r="D32" s="149" t="s">
        <v>263</v>
      </c>
      <c r="E32" s="149" t="s">
        <v>136</v>
      </c>
      <c r="F32" s="149" t="s">
        <v>137</v>
      </c>
      <c r="G32" s="149" t="s">
        <v>276</v>
      </c>
      <c r="H32" s="149" t="s">
        <v>277</v>
      </c>
      <c r="I32" s="81">
        <v>24000</v>
      </c>
      <c r="J32" s="81">
        <v>24000</v>
      </c>
      <c r="K32" s="6"/>
      <c r="L32" s="6"/>
      <c r="M32" s="81">
        <v>24000</v>
      </c>
      <c r="N32" s="6"/>
      <c r="O32" s="81"/>
      <c r="P32" s="81"/>
      <c r="Q32" s="81"/>
      <c r="R32" s="81"/>
      <c r="S32" s="81"/>
      <c r="T32" s="81"/>
      <c r="U32" s="81"/>
      <c r="V32" s="81"/>
      <c r="W32" s="81"/>
      <c r="X32" s="81"/>
    </row>
    <row r="33" ht="20.25" customHeight="1" spans="1:24">
      <c r="A33" s="149" t="s">
        <v>70</v>
      </c>
      <c r="B33" s="149" t="s">
        <v>70</v>
      </c>
      <c r="C33" s="149" t="s">
        <v>262</v>
      </c>
      <c r="D33" s="149" t="s">
        <v>263</v>
      </c>
      <c r="E33" s="149" t="s">
        <v>136</v>
      </c>
      <c r="F33" s="149" t="s">
        <v>137</v>
      </c>
      <c r="G33" s="149" t="s">
        <v>276</v>
      </c>
      <c r="H33" s="149" t="s">
        <v>277</v>
      </c>
      <c r="I33" s="81">
        <v>6000</v>
      </c>
      <c r="J33" s="81">
        <v>6000</v>
      </c>
      <c r="K33" s="6"/>
      <c r="L33" s="6"/>
      <c r="M33" s="81">
        <v>6000</v>
      </c>
      <c r="N33" s="6"/>
      <c r="O33" s="81"/>
      <c r="P33" s="81"/>
      <c r="Q33" s="81"/>
      <c r="R33" s="81"/>
      <c r="S33" s="81"/>
      <c r="T33" s="81"/>
      <c r="U33" s="81"/>
      <c r="V33" s="81"/>
      <c r="W33" s="81"/>
      <c r="X33" s="81"/>
    </row>
    <row r="34" ht="20.25" customHeight="1" spans="1:24">
      <c r="A34" s="149" t="s">
        <v>70</v>
      </c>
      <c r="B34" s="149" t="s">
        <v>70</v>
      </c>
      <c r="C34" s="149" t="s">
        <v>278</v>
      </c>
      <c r="D34" s="149" t="s">
        <v>279</v>
      </c>
      <c r="E34" s="149" t="s">
        <v>108</v>
      </c>
      <c r="F34" s="149" t="s">
        <v>109</v>
      </c>
      <c r="G34" s="149" t="s">
        <v>239</v>
      </c>
      <c r="H34" s="149" t="s">
        <v>240</v>
      </c>
      <c r="I34" s="81">
        <v>257805</v>
      </c>
      <c r="J34" s="81">
        <v>257805</v>
      </c>
      <c r="K34" s="6"/>
      <c r="L34" s="6"/>
      <c r="M34" s="81">
        <v>257805</v>
      </c>
      <c r="N34" s="6"/>
      <c r="O34" s="81"/>
      <c r="P34" s="81"/>
      <c r="Q34" s="81"/>
      <c r="R34" s="81"/>
      <c r="S34" s="81"/>
      <c r="T34" s="81"/>
      <c r="U34" s="81"/>
      <c r="V34" s="81"/>
      <c r="W34" s="81"/>
      <c r="X34" s="81"/>
    </row>
    <row r="35" ht="20.25" customHeight="1" spans="1:24">
      <c r="A35" s="149" t="s">
        <v>70</v>
      </c>
      <c r="B35" s="149" t="s">
        <v>70</v>
      </c>
      <c r="C35" s="149" t="s">
        <v>278</v>
      </c>
      <c r="D35" s="149" t="s">
        <v>279</v>
      </c>
      <c r="E35" s="149" t="s">
        <v>108</v>
      </c>
      <c r="F35" s="149" t="s">
        <v>109</v>
      </c>
      <c r="G35" s="149" t="s">
        <v>239</v>
      </c>
      <c r="H35" s="149" t="s">
        <v>240</v>
      </c>
      <c r="I35" s="81">
        <v>388440</v>
      </c>
      <c r="J35" s="81">
        <v>388440</v>
      </c>
      <c r="K35" s="6"/>
      <c r="L35" s="6"/>
      <c r="M35" s="81">
        <v>388440</v>
      </c>
      <c r="N35" s="6"/>
      <c r="O35" s="81"/>
      <c r="P35" s="81"/>
      <c r="Q35" s="81"/>
      <c r="R35" s="81"/>
      <c r="S35" s="81"/>
      <c r="T35" s="81"/>
      <c r="U35" s="81"/>
      <c r="V35" s="81"/>
      <c r="W35" s="81"/>
      <c r="X35" s="81"/>
    </row>
    <row r="36" ht="20.25" customHeight="1" spans="1:24">
      <c r="A36" s="149" t="s">
        <v>70</v>
      </c>
      <c r="B36" s="149" t="s">
        <v>70</v>
      </c>
      <c r="C36" s="149" t="s">
        <v>280</v>
      </c>
      <c r="D36" s="149" t="s">
        <v>281</v>
      </c>
      <c r="E36" s="149" t="s">
        <v>134</v>
      </c>
      <c r="F36" s="149" t="s">
        <v>135</v>
      </c>
      <c r="G36" s="149" t="s">
        <v>282</v>
      </c>
      <c r="H36" s="149" t="s">
        <v>283</v>
      </c>
      <c r="I36" s="81">
        <v>960000</v>
      </c>
      <c r="J36" s="81">
        <v>960000</v>
      </c>
      <c r="K36" s="6"/>
      <c r="L36" s="6"/>
      <c r="M36" s="81">
        <v>960000</v>
      </c>
      <c r="N36" s="6"/>
      <c r="O36" s="81"/>
      <c r="P36" s="81"/>
      <c r="Q36" s="81"/>
      <c r="R36" s="81"/>
      <c r="S36" s="81"/>
      <c r="T36" s="81"/>
      <c r="U36" s="81"/>
      <c r="V36" s="81"/>
      <c r="W36" s="81"/>
      <c r="X36" s="81"/>
    </row>
    <row r="37" ht="20.25" customHeight="1" spans="1:24">
      <c r="A37" s="149" t="s">
        <v>70</v>
      </c>
      <c r="B37" s="149" t="s">
        <v>70</v>
      </c>
      <c r="C37" s="149" t="s">
        <v>284</v>
      </c>
      <c r="D37" s="149" t="s">
        <v>285</v>
      </c>
      <c r="E37" s="149" t="s">
        <v>108</v>
      </c>
      <c r="F37" s="149" t="s">
        <v>109</v>
      </c>
      <c r="G37" s="149" t="s">
        <v>286</v>
      </c>
      <c r="H37" s="149" t="s">
        <v>287</v>
      </c>
      <c r="I37" s="81">
        <v>1058400</v>
      </c>
      <c r="J37" s="81">
        <v>1058400</v>
      </c>
      <c r="K37" s="6"/>
      <c r="L37" s="6"/>
      <c r="M37" s="81">
        <v>1058400</v>
      </c>
      <c r="N37" s="6"/>
      <c r="O37" s="81"/>
      <c r="P37" s="81"/>
      <c r="Q37" s="81"/>
      <c r="R37" s="81"/>
      <c r="S37" s="81"/>
      <c r="T37" s="81"/>
      <c r="U37" s="81"/>
      <c r="V37" s="81"/>
      <c r="W37" s="81"/>
      <c r="X37" s="81"/>
    </row>
    <row r="38" ht="20.25" customHeight="1" spans="1:24">
      <c r="A38" s="149" t="s">
        <v>70</v>
      </c>
      <c r="B38" s="149" t="s">
        <v>70</v>
      </c>
      <c r="C38" s="149" t="s">
        <v>284</v>
      </c>
      <c r="D38" s="149" t="s">
        <v>285</v>
      </c>
      <c r="E38" s="149" t="s">
        <v>108</v>
      </c>
      <c r="F38" s="149" t="s">
        <v>109</v>
      </c>
      <c r="G38" s="149" t="s">
        <v>286</v>
      </c>
      <c r="H38" s="149" t="s">
        <v>287</v>
      </c>
      <c r="I38" s="81">
        <v>403200</v>
      </c>
      <c r="J38" s="81">
        <v>403200</v>
      </c>
      <c r="K38" s="6"/>
      <c r="L38" s="6"/>
      <c r="M38" s="81">
        <v>403200</v>
      </c>
      <c r="N38" s="6"/>
      <c r="O38" s="81"/>
      <c r="P38" s="81"/>
      <c r="Q38" s="81"/>
      <c r="R38" s="81"/>
      <c r="S38" s="81"/>
      <c r="T38" s="81"/>
      <c r="U38" s="81"/>
      <c r="V38" s="81"/>
      <c r="W38" s="81"/>
      <c r="X38" s="81"/>
    </row>
    <row r="39" ht="20.25" customHeight="1" spans="1:24">
      <c r="A39" s="149" t="s">
        <v>70</v>
      </c>
      <c r="B39" s="149" t="s">
        <v>70</v>
      </c>
      <c r="C39" s="149" t="s">
        <v>288</v>
      </c>
      <c r="D39" s="149" t="s">
        <v>289</v>
      </c>
      <c r="E39" s="149" t="s">
        <v>134</v>
      </c>
      <c r="F39" s="149" t="s">
        <v>135</v>
      </c>
      <c r="G39" s="149" t="s">
        <v>276</v>
      </c>
      <c r="H39" s="149" t="s">
        <v>277</v>
      </c>
      <c r="I39" s="81">
        <v>8000</v>
      </c>
      <c r="J39" s="81">
        <v>8000</v>
      </c>
      <c r="K39" s="6"/>
      <c r="L39" s="6"/>
      <c r="M39" s="81">
        <v>8000</v>
      </c>
      <c r="N39" s="6"/>
      <c r="O39" s="81"/>
      <c r="P39" s="81"/>
      <c r="Q39" s="81"/>
      <c r="R39" s="81"/>
      <c r="S39" s="81"/>
      <c r="T39" s="81"/>
      <c r="U39" s="81"/>
      <c r="V39" s="81"/>
      <c r="W39" s="81"/>
      <c r="X39" s="81"/>
    </row>
    <row r="40" ht="20.25" customHeight="1" spans="1:24">
      <c r="A40" s="149" t="s">
        <v>70</v>
      </c>
      <c r="B40" s="149" t="s">
        <v>70</v>
      </c>
      <c r="C40" s="149" t="s">
        <v>288</v>
      </c>
      <c r="D40" s="149" t="s">
        <v>289</v>
      </c>
      <c r="E40" s="149" t="s">
        <v>136</v>
      </c>
      <c r="F40" s="149" t="s">
        <v>137</v>
      </c>
      <c r="G40" s="149" t="s">
        <v>276</v>
      </c>
      <c r="H40" s="149" t="s">
        <v>277</v>
      </c>
      <c r="I40" s="81">
        <v>4000</v>
      </c>
      <c r="J40" s="81">
        <v>4000</v>
      </c>
      <c r="K40" s="6"/>
      <c r="L40" s="6"/>
      <c r="M40" s="81">
        <v>4000</v>
      </c>
      <c r="N40" s="6"/>
      <c r="O40" s="81"/>
      <c r="P40" s="81"/>
      <c r="Q40" s="81"/>
      <c r="R40" s="81"/>
      <c r="S40" s="81"/>
      <c r="T40" s="81"/>
      <c r="U40" s="81"/>
      <c r="V40" s="81"/>
      <c r="W40" s="81"/>
      <c r="X40" s="81"/>
    </row>
    <row r="41" ht="20.25" customHeight="1" spans="1:24">
      <c r="A41" s="149" t="s">
        <v>70</v>
      </c>
      <c r="B41" s="149" t="s">
        <v>70</v>
      </c>
      <c r="C41" s="149" t="s">
        <v>290</v>
      </c>
      <c r="D41" s="149" t="s">
        <v>291</v>
      </c>
      <c r="E41" s="149" t="s">
        <v>108</v>
      </c>
      <c r="F41" s="149" t="s">
        <v>109</v>
      </c>
      <c r="G41" s="149" t="s">
        <v>257</v>
      </c>
      <c r="H41" s="149" t="s">
        <v>258</v>
      </c>
      <c r="I41" s="81">
        <v>14580</v>
      </c>
      <c r="J41" s="81">
        <v>14580</v>
      </c>
      <c r="K41" s="6"/>
      <c r="L41" s="6"/>
      <c r="M41" s="81">
        <v>14580</v>
      </c>
      <c r="N41" s="6"/>
      <c r="O41" s="81"/>
      <c r="P41" s="81"/>
      <c r="Q41" s="81"/>
      <c r="R41" s="81"/>
      <c r="S41" s="81"/>
      <c r="T41" s="81"/>
      <c r="U41" s="81"/>
      <c r="V41" s="81"/>
      <c r="W41" s="81"/>
      <c r="X41" s="81"/>
    </row>
    <row r="42" ht="20.25" customHeight="1" spans="1:24">
      <c r="A42" s="149" t="s">
        <v>70</v>
      </c>
      <c r="B42" s="149" t="s">
        <v>73</v>
      </c>
      <c r="C42" s="149" t="s">
        <v>292</v>
      </c>
      <c r="D42" s="149" t="s">
        <v>293</v>
      </c>
      <c r="E42" s="149" t="s">
        <v>114</v>
      </c>
      <c r="F42" s="149" t="s">
        <v>115</v>
      </c>
      <c r="G42" s="149" t="s">
        <v>235</v>
      </c>
      <c r="H42" s="149" t="s">
        <v>236</v>
      </c>
      <c r="I42" s="81">
        <v>1040820</v>
      </c>
      <c r="J42" s="81">
        <v>1040820</v>
      </c>
      <c r="K42" s="6"/>
      <c r="L42" s="6"/>
      <c r="M42" s="81">
        <v>1040820</v>
      </c>
      <c r="N42" s="6"/>
      <c r="O42" s="81"/>
      <c r="P42" s="81"/>
      <c r="Q42" s="81"/>
      <c r="R42" s="81"/>
      <c r="S42" s="81"/>
      <c r="T42" s="81"/>
      <c r="U42" s="81"/>
      <c r="V42" s="81"/>
      <c r="W42" s="81"/>
      <c r="X42" s="81"/>
    </row>
    <row r="43" ht="20.25" customHeight="1" spans="1:24">
      <c r="A43" s="149" t="s">
        <v>70</v>
      </c>
      <c r="B43" s="149" t="s">
        <v>73</v>
      </c>
      <c r="C43" s="149" t="s">
        <v>292</v>
      </c>
      <c r="D43" s="149" t="s">
        <v>293</v>
      </c>
      <c r="E43" s="149" t="s">
        <v>114</v>
      </c>
      <c r="F43" s="149" t="s">
        <v>115</v>
      </c>
      <c r="G43" s="149" t="s">
        <v>237</v>
      </c>
      <c r="H43" s="149" t="s">
        <v>238</v>
      </c>
      <c r="I43" s="81">
        <v>1968</v>
      </c>
      <c r="J43" s="81">
        <v>1968</v>
      </c>
      <c r="K43" s="6"/>
      <c r="L43" s="6"/>
      <c r="M43" s="81">
        <v>1968</v>
      </c>
      <c r="N43" s="6"/>
      <c r="O43" s="81"/>
      <c r="P43" s="81"/>
      <c r="Q43" s="81"/>
      <c r="R43" s="81"/>
      <c r="S43" s="81"/>
      <c r="T43" s="81"/>
      <c r="U43" s="81"/>
      <c r="V43" s="81"/>
      <c r="W43" s="81"/>
      <c r="X43" s="81"/>
    </row>
    <row r="44" ht="20.25" customHeight="1" spans="1:24">
      <c r="A44" s="149" t="s">
        <v>70</v>
      </c>
      <c r="B44" s="149" t="s">
        <v>73</v>
      </c>
      <c r="C44" s="149" t="s">
        <v>292</v>
      </c>
      <c r="D44" s="149" t="s">
        <v>293</v>
      </c>
      <c r="E44" s="149" t="s">
        <v>114</v>
      </c>
      <c r="F44" s="149" t="s">
        <v>115</v>
      </c>
      <c r="G44" s="149" t="s">
        <v>239</v>
      </c>
      <c r="H44" s="149" t="s">
        <v>240</v>
      </c>
      <c r="I44" s="81">
        <v>6000</v>
      </c>
      <c r="J44" s="81">
        <v>6000</v>
      </c>
      <c r="K44" s="6"/>
      <c r="L44" s="6"/>
      <c r="M44" s="81">
        <v>6000</v>
      </c>
      <c r="N44" s="6"/>
      <c r="O44" s="81"/>
      <c r="P44" s="81"/>
      <c r="Q44" s="81"/>
      <c r="R44" s="81"/>
      <c r="S44" s="81"/>
      <c r="T44" s="81"/>
      <c r="U44" s="81"/>
      <c r="V44" s="81"/>
      <c r="W44" s="81"/>
      <c r="X44" s="81"/>
    </row>
    <row r="45" ht="20.25" customHeight="1" spans="1:24">
      <c r="A45" s="149" t="s">
        <v>70</v>
      </c>
      <c r="B45" s="149" t="s">
        <v>73</v>
      </c>
      <c r="C45" s="149" t="s">
        <v>292</v>
      </c>
      <c r="D45" s="149" t="s">
        <v>293</v>
      </c>
      <c r="E45" s="149" t="s">
        <v>114</v>
      </c>
      <c r="F45" s="149" t="s">
        <v>115</v>
      </c>
      <c r="G45" s="149" t="s">
        <v>239</v>
      </c>
      <c r="H45" s="149" t="s">
        <v>240</v>
      </c>
      <c r="I45" s="81">
        <v>86735</v>
      </c>
      <c r="J45" s="81">
        <v>86735</v>
      </c>
      <c r="K45" s="6"/>
      <c r="L45" s="6"/>
      <c r="M45" s="81">
        <v>86735</v>
      </c>
      <c r="N45" s="6"/>
      <c r="O45" s="81"/>
      <c r="P45" s="81"/>
      <c r="Q45" s="81"/>
      <c r="R45" s="81"/>
      <c r="S45" s="81"/>
      <c r="T45" s="81"/>
      <c r="U45" s="81"/>
      <c r="V45" s="81"/>
      <c r="W45" s="81"/>
      <c r="X45" s="81"/>
    </row>
    <row r="46" ht="20.25" customHeight="1" spans="1:24">
      <c r="A46" s="149" t="s">
        <v>70</v>
      </c>
      <c r="B46" s="149" t="s">
        <v>73</v>
      </c>
      <c r="C46" s="149" t="s">
        <v>292</v>
      </c>
      <c r="D46" s="149" t="s">
        <v>293</v>
      </c>
      <c r="E46" s="149" t="s">
        <v>114</v>
      </c>
      <c r="F46" s="149" t="s">
        <v>115</v>
      </c>
      <c r="G46" s="149" t="s">
        <v>294</v>
      </c>
      <c r="H46" s="149" t="s">
        <v>295</v>
      </c>
      <c r="I46" s="81">
        <v>776076</v>
      </c>
      <c r="J46" s="81">
        <v>776076</v>
      </c>
      <c r="K46" s="6"/>
      <c r="L46" s="6"/>
      <c r="M46" s="81">
        <v>776076</v>
      </c>
      <c r="N46" s="6"/>
      <c r="O46" s="81"/>
      <c r="P46" s="81"/>
      <c r="Q46" s="81"/>
      <c r="R46" s="81"/>
      <c r="S46" s="81"/>
      <c r="T46" s="81"/>
      <c r="U46" s="81"/>
      <c r="V46" s="81"/>
      <c r="W46" s="81"/>
      <c r="X46" s="81"/>
    </row>
    <row r="47" ht="20.25" customHeight="1" spans="1:24">
      <c r="A47" s="149" t="s">
        <v>70</v>
      </c>
      <c r="B47" s="149" t="s">
        <v>73</v>
      </c>
      <c r="C47" s="149" t="s">
        <v>292</v>
      </c>
      <c r="D47" s="149" t="s">
        <v>293</v>
      </c>
      <c r="E47" s="149" t="s">
        <v>114</v>
      </c>
      <c r="F47" s="149" t="s">
        <v>115</v>
      </c>
      <c r="G47" s="149" t="s">
        <v>294</v>
      </c>
      <c r="H47" s="149" t="s">
        <v>295</v>
      </c>
      <c r="I47" s="81">
        <v>204180</v>
      </c>
      <c r="J47" s="81">
        <v>204180</v>
      </c>
      <c r="K47" s="6"/>
      <c r="L47" s="6"/>
      <c r="M47" s="81">
        <v>204180</v>
      </c>
      <c r="N47" s="6"/>
      <c r="O47" s="81"/>
      <c r="P47" s="81"/>
      <c r="Q47" s="81"/>
      <c r="R47" s="81"/>
      <c r="S47" s="81"/>
      <c r="T47" s="81"/>
      <c r="U47" s="81"/>
      <c r="V47" s="81"/>
      <c r="W47" s="81"/>
      <c r="X47" s="81"/>
    </row>
    <row r="48" ht="20.25" customHeight="1" spans="1:24">
      <c r="A48" s="149" t="s">
        <v>70</v>
      </c>
      <c r="B48" s="149" t="s">
        <v>73</v>
      </c>
      <c r="C48" s="149" t="s">
        <v>296</v>
      </c>
      <c r="D48" s="149" t="s">
        <v>242</v>
      </c>
      <c r="E48" s="149" t="s">
        <v>138</v>
      </c>
      <c r="F48" s="149" t="s">
        <v>139</v>
      </c>
      <c r="G48" s="149" t="s">
        <v>243</v>
      </c>
      <c r="H48" s="149" t="s">
        <v>244</v>
      </c>
      <c r="I48" s="81">
        <v>392916.48</v>
      </c>
      <c r="J48" s="81">
        <v>392916.48</v>
      </c>
      <c r="K48" s="6"/>
      <c r="L48" s="6"/>
      <c r="M48" s="81">
        <v>392916.48</v>
      </c>
      <c r="N48" s="6"/>
      <c r="O48" s="81"/>
      <c r="P48" s="81"/>
      <c r="Q48" s="81"/>
      <c r="R48" s="81"/>
      <c r="S48" s="81"/>
      <c r="T48" s="81"/>
      <c r="U48" s="81"/>
      <c r="V48" s="81"/>
      <c r="W48" s="81"/>
      <c r="X48" s="81"/>
    </row>
    <row r="49" ht="20.25" customHeight="1" spans="1:24">
      <c r="A49" s="149" t="s">
        <v>70</v>
      </c>
      <c r="B49" s="149" t="s">
        <v>73</v>
      </c>
      <c r="C49" s="149" t="s">
        <v>296</v>
      </c>
      <c r="D49" s="149" t="s">
        <v>242</v>
      </c>
      <c r="E49" s="149" t="s">
        <v>140</v>
      </c>
      <c r="F49" s="149" t="s">
        <v>141</v>
      </c>
      <c r="G49" s="149" t="s">
        <v>245</v>
      </c>
      <c r="H49" s="149" t="s">
        <v>246</v>
      </c>
      <c r="I49" s="81">
        <v>150400</v>
      </c>
      <c r="J49" s="81">
        <v>150400</v>
      </c>
      <c r="K49" s="6"/>
      <c r="L49" s="6"/>
      <c r="M49" s="81">
        <v>150400</v>
      </c>
      <c r="N49" s="6"/>
      <c r="O49" s="81"/>
      <c r="P49" s="81"/>
      <c r="Q49" s="81"/>
      <c r="R49" s="81"/>
      <c r="S49" s="81"/>
      <c r="T49" s="81"/>
      <c r="U49" s="81"/>
      <c r="V49" s="81"/>
      <c r="W49" s="81"/>
      <c r="X49" s="81"/>
    </row>
    <row r="50" ht="20.25" customHeight="1" spans="1:24">
      <c r="A50" s="149" t="s">
        <v>70</v>
      </c>
      <c r="B50" s="149" t="s">
        <v>73</v>
      </c>
      <c r="C50" s="149" t="s">
        <v>296</v>
      </c>
      <c r="D50" s="149" t="s">
        <v>242</v>
      </c>
      <c r="E50" s="149" t="s">
        <v>156</v>
      </c>
      <c r="F50" s="149" t="s">
        <v>157</v>
      </c>
      <c r="G50" s="149" t="s">
        <v>247</v>
      </c>
      <c r="H50" s="149" t="s">
        <v>248</v>
      </c>
      <c r="I50" s="81">
        <v>191760</v>
      </c>
      <c r="J50" s="81">
        <v>191760</v>
      </c>
      <c r="K50" s="6"/>
      <c r="L50" s="6"/>
      <c r="M50" s="81">
        <v>191760</v>
      </c>
      <c r="N50" s="6"/>
      <c r="O50" s="81"/>
      <c r="P50" s="81"/>
      <c r="Q50" s="81"/>
      <c r="R50" s="81"/>
      <c r="S50" s="81"/>
      <c r="T50" s="81"/>
      <c r="U50" s="81"/>
      <c r="V50" s="81"/>
      <c r="W50" s="81"/>
      <c r="X50" s="81"/>
    </row>
    <row r="51" ht="20.25" customHeight="1" spans="1:24">
      <c r="A51" s="149" t="s">
        <v>70</v>
      </c>
      <c r="B51" s="149" t="s">
        <v>73</v>
      </c>
      <c r="C51" s="149" t="s">
        <v>296</v>
      </c>
      <c r="D51" s="149" t="s">
        <v>242</v>
      </c>
      <c r="E51" s="149" t="s">
        <v>158</v>
      </c>
      <c r="F51" s="149" t="s">
        <v>159</v>
      </c>
      <c r="G51" s="149" t="s">
        <v>249</v>
      </c>
      <c r="H51" s="149" t="s">
        <v>250</v>
      </c>
      <c r="I51" s="81">
        <v>181200</v>
      </c>
      <c r="J51" s="81">
        <v>181200</v>
      </c>
      <c r="K51" s="6"/>
      <c r="L51" s="6"/>
      <c r="M51" s="81">
        <v>181200</v>
      </c>
      <c r="N51" s="6"/>
      <c r="O51" s="81"/>
      <c r="P51" s="81"/>
      <c r="Q51" s="81"/>
      <c r="R51" s="81"/>
      <c r="S51" s="81"/>
      <c r="T51" s="81"/>
      <c r="U51" s="81"/>
      <c r="V51" s="81"/>
      <c r="W51" s="81"/>
      <c r="X51" s="81"/>
    </row>
    <row r="52" ht="20.25" customHeight="1" spans="1:24">
      <c r="A52" s="149" t="s">
        <v>70</v>
      </c>
      <c r="B52" s="149" t="s">
        <v>73</v>
      </c>
      <c r="C52" s="149" t="s">
        <v>296</v>
      </c>
      <c r="D52" s="149" t="s">
        <v>242</v>
      </c>
      <c r="E52" s="149" t="s">
        <v>160</v>
      </c>
      <c r="F52" s="149" t="s">
        <v>161</v>
      </c>
      <c r="G52" s="149" t="s">
        <v>251</v>
      </c>
      <c r="H52" s="149" t="s">
        <v>252</v>
      </c>
      <c r="I52" s="81">
        <v>36000</v>
      </c>
      <c r="J52" s="81">
        <v>36000</v>
      </c>
      <c r="K52" s="6"/>
      <c r="L52" s="6"/>
      <c r="M52" s="81">
        <v>36000</v>
      </c>
      <c r="N52" s="6"/>
      <c r="O52" s="81"/>
      <c r="P52" s="81"/>
      <c r="Q52" s="81"/>
      <c r="R52" s="81"/>
      <c r="S52" s="81"/>
      <c r="T52" s="81"/>
      <c r="U52" s="81"/>
      <c r="V52" s="81"/>
      <c r="W52" s="81"/>
      <c r="X52" s="81"/>
    </row>
    <row r="53" ht="20.25" customHeight="1" spans="1:24">
      <c r="A53" s="149" t="s">
        <v>70</v>
      </c>
      <c r="B53" s="149" t="s">
        <v>73</v>
      </c>
      <c r="C53" s="149" t="s">
        <v>296</v>
      </c>
      <c r="D53" s="149" t="s">
        <v>242</v>
      </c>
      <c r="E53" s="149" t="s">
        <v>160</v>
      </c>
      <c r="F53" s="149" t="s">
        <v>161</v>
      </c>
      <c r="G53" s="149" t="s">
        <v>251</v>
      </c>
      <c r="H53" s="149" t="s">
        <v>252</v>
      </c>
      <c r="I53" s="81">
        <v>9960</v>
      </c>
      <c r="J53" s="81">
        <v>9960</v>
      </c>
      <c r="K53" s="6"/>
      <c r="L53" s="6"/>
      <c r="M53" s="81">
        <v>9960</v>
      </c>
      <c r="N53" s="6"/>
      <c r="O53" s="81"/>
      <c r="P53" s="81"/>
      <c r="Q53" s="81"/>
      <c r="R53" s="81"/>
      <c r="S53" s="81"/>
      <c r="T53" s="81"/>
      <c r="U53" s="81"/>
      <c r="V53" s="81"/>
      <c r="W53" s="81"/>
      <c r="X53" s="81"/>
    </row>
    <row r="54" ht="20.25" customHeight="1" spans="1:24">
      <c r="A54" s="149" t="s">
        <v>70</v>
      </c>
      <c r="B54" s="149" t="s">
        <v>73</v>
      </c>
      <c r="C54" s="149" t="s">
        <v>297</v>
      </c>
      <c r="D54" s="149" t="s">
        <v>167</v>
      </c>
      <c r="E54" s="149" t="s">
        <v>166</v>
      </c>
      <c r="F54" s="149" t="s">
        <v>167</v>
      </c>
      <c r="G54" s="149" t="s">
        <v>254</v>
      </c>
      <c r="H54" s="149" t="s">
        <v>167</v>
      </c>
      <c r="I54" s="81">
        <v>348600</v>
      </c>
      <c r="J54" s="81">
        <v>348600</v>
      </c>
      <c r="K54" s="6"/>
      <c r="L54" s="6"/>
      <c r="M54" s="81">
        <v>348600</v>
      </c>
      <c r="N54" s="6"/>
      <c r="O54" s="81"/>
      <c r="P54" s="81"/>
      <c r="Q54" s="81"/>
      <c r="R54" s="81"/>
      <c r="S54" s="81"/>
      <c r="T54" s="81"/>
      <c r="U54" s="81"/>
      <c r="V54" s="81"/>
      <c r="W54" s="81"/>
      <c r="X54" s="81"/>
    </row>
    <row r="55" ht="20.25" customHeight="1" spans="1:24">
      <c r="A55" s="149" t="s">
        <v>70</v>
      </c>
      <c r="B55" s="149" t="s">
        <v>73</v>
      </c>
      <c r="C55" s="149" t="s">
        <v>298</v>
      </c>
      <c r="D55" s="149" t="s">
        <v>260</v>
      </c>
      <c r="E55" s="149" t="s">
        <v>114</v>
      </c>
      <c r="F55" s="149" t="s">
        <v>115</v>
      </c>
      <c r="G55" s="149" t="s">
        <v>261</v>
      </c>
      <c r="H55" s="149" t="s">
        <v>260</v>
      </c>
      <c r="I55" s="81">
        <v>15600</v>
      </c>
      <c r="J55" s="81">
        <v>15600</v>
      </c>
      <c r="K55" s="6"/>
      <c r="L55" s="6"/>
      <c r="M55" s="81">
        <v>15600</v>
      </c>
      <c r="N55" s="6"/>
      <c r="O55" s="81"/>
      <c r="P55" s="81"/>
      <c r="Q55" s="81"/>
      <c r="R55" s="81"/>
      <c r="S55" s="81"/>
      <c r="T55" s="81"/>
      <c r="U55" s="81"/>
      <c r="V55" s="81"/>
      <c r="W55" s="81"/>
      <c r="X55" s="81"/>
    </row>
    <row r="56" ht="20.25" customHeight="1" spans="1:24">
      <c r="A56" s="149" t="s">
        <v>70</v>
      </c>
      <c r="B56" s="149" t="s">
        <v>73</v>
      </c>
      <c r="C56" s="149" t="s">
        <v>299</v>
      </c>
      <c r="D56" s="149" t="s">
        <v>263</v>
      </c>
      <c r="E56" s="149" t="s">
        <v>114</v>
      </c>
      <c r="F56" s="149" t="s">
        <v>115</v>
      </c>
      <c r="G56" s="149" t="s">
        <v>264</v>
      </c>
      <c r="H56" s="149" t="s">
        <v>265</v>
      </c>
      <c r="I56" s="81">
        <v>3000</v>
      </c>
      <c r="J56" s="81">
        <v>3000</v>
      </c>
      <c r="K56" s="6"/>
      <c r="L56" s="6"/>
      <c r="M56" s="81">
        <v>3000</v>
      </c>
      <c r="N56" s="6"/>
      <c r="O56" s="81"/>
      <c r="P56" s="81"/>
      <c r="Q56" s="81"/>
      <c r="R56" s="81"/>
      <c r="S56" s="81"/>
      <c r="T56" s="81"/>
      <c r="U56" s="81"/>
      <c r="V56" s="81"/>
      <c r="W56" s="81"/>
      <c r="X56" s="81"/>
    </row>
    <row r="57" ht="20.25" customHeight="1" spans="1:24">
      <c r="A57" s="149" t="s">
        <v>70</v>
      </c>
      <c r="B57" s="149" t="s">
        <v>73</v>
      </c>
      <c r="C57" s="149" t="s">
        <v>299</v>
      </c>
      <c r="D57" s="149" t="s">
        <v>263</v>
      </c>
      <c r="E57" s="149" t="s">
        <v>114</v>
      </c>
      <c r="F57" s="149" t="s">
        <v>115</v>
      </c>
      <c r="G57" s="149" t="s">
        <v>264</v>
      </c>
      <c r="H57" s="149" t="s">
        <v>265</v>
      </c>
      <c r="I57" s="81">
        <v>34800</v>
      </c>
      <c r="J57" s="81">
        <v>34800</v>
      </c>
      <c r="K57" s="6"/>
      <c r="L57" s="6"/>
      <c r="M57" s="81">
        <v>34800</v>
      </c>
      <c r="N57" s="6"/>
      <c r="O57" s="81"/>
      <c r="P57" s="81"/>
      <c r="Q57" s="81"/>
      <c r="R57" s="81"/>
      <c r="S57" s="81"/>
      <c r="T57" s="81"/>
      <c r="U57" s="81"/>
      <c r="V57" s="81"/>
      <c r="W57" s="81"/>
      <c r="X57" s="81"/>
    </row>
    <row r="58" ht="20.25" customHeight="1" spans="1:24">
      <c r="A58" s="149" t="s">
        <v>70</v>
      </c>
      <c r="B58" s="149" t="s">
        <v>73</v>
      </c>
      <c r="C58" s="149" t="s">
        <v>299</v>
      </c>
      <c r="D58" s="149" t="s">
        <v>263</v>
      </c>
      <c r="E58" s="149" t="s">
        <v>114</v>
      </c>
      <c r="F58" s="149" t="s">
        <v>115</v>
      </c>
      <c r="G58" s="149" t="s">
        <v>266</v>
      </c>
      <c r="H58" s="149" t="s">
        <v>267</v>
      </c>
      <c r="I58" s="81">
        <v>6960</v>
      </c>
      <c r="J58" s="81">
        <v>6960</v>
      </c>
      <c r="K58" s="6"/>
      <c r="L58" s="6"/>
      <c r="M58" s="81">
        <v>6960</v>
      </c>
      <c r="N58" s="6"/>
      <c r="O58" s="81"/>
      <c r="P58" s="81"/>
      <c r="Q58" s="81"/>
      <c r="R58" s="81"/>
      <c r="S58" s="81"/>
      <c r="T58" s="81"/>
      <c r="U58" s="81"/>
      <c r="V58" s="81"/>
      <c r="W58" s="81"/>
      <c r="X58" s="81"/>
    </row>
    <row r="59" ht="20.25" customHeight="1" spans="1:24">
      <c r="A59" s="149" t="s">
        <v>70</v>
      </c>
      <c r="B59" s="149" t="s">
        <v>73</v>
      </c>
      <c r="C59" s="149" t="s">
        <v>299</v>
      </c>
      <c r="D59" s="149" t="s">
        <v>263</v>
      </c>
      <c r="E59" s="149" t="s">
        <v>114</v>
      </c>
      <c r="F59" s="149" t="s">
        <v>115</v>
      </c>
      <c r="G59" s="149" t="s">
        <v>266</v>
      </c>
      <c r="H59" s="149" t="s">
        <v>267</v>
      </c>
      <c r="I59" s="81">
        <v>7220</v>
      </c>
      <c r="J59" s="81">
        <v>7220</v>
      </c>
      <c r="K59" s="6"/>
      <c r="L59" s="6"/>
      <c r="M59" s="81">
        <v>7220</v>
      </c>
      <c r="N59" s="6"/>
      <c r="O59" s="81"/>
      <c r="P59" s="81"/>
      <c r="Q59" s="81"/>
      <c r="R59" s="81"/>
      <c r="S59" s="81"/>
      <c r="T59" s="81"/>
      <c r="U59" s="81"/>
      <c r="V59" s="81"/>
      <c r="W59" s="81"/>
      <c r="X59" s="81"/>
    </row>
    <row r="60" ht="20.25" customHeight="1" spans="1:24">
      <c r="A60" s="149" t="s">
        <v>70</v>
      </c>
      <c r="B60" s="149" t="s">
        <v>73</v>
      </c>
      <c r="C60" s="149" t="s">
        <v>299</v>
      </c>
      <c r="D60" s="149" t="s">
        <v>263</v>
      </c>
      <c r="E60" s="149" t="s">
        <v>114</v>
      </c>
      <c r="F60" s="149" t="s">
        <v>115</v>
      </c>
      <c r="G60" s="149" t="s">
        <v>300</v>
      </c>
      <c r="H60" s="149" t="s">
        <v>301</v>
      </c>
      <c r="I60" s="81">
        <v>10760</v>
      </c>
      <c r="J60" s="81">
        <v>10760</v>
      </c>
      <c r="K60" s="6"/>
      <c r="L60" s="6"/>
      <c r="M60" s="81">
        <v>10760</v>
      </c>
      <c r="N60" s="6"/>
      <c r="O60" s="81"/>
      <c r="P60" s="81"/>
      <c r="Q60" s="81"/>
      <c r="R60" s="81"/>
      <c r="S60" s="81"/>
      <c r="T60" s="81"/>
      <c r="U60" s="81"/>
      <c r="V60" s="81"/>
      <c r="W60" s="81"/>
      <c r="X60" s="81"/>
    </row>
    <row r="61" ht="20.25" customHeight="1" spans="1:24">
      <c r="A61" s="149" t="s">
        <v>70</v>
      </c>
      <c r="B61" s="149" t="s">
        <v>73</v>
      </c>
      <c r="C61" s="149" t="s">
        <v>299</v>
      </c>
      <c r="D61" s="149" t="s">
        <v>263</v>
      </c>
      <c r="E61" s="149" t="s">
        <v>114</v>
      </c>
      <c r="F61" s="149" t="s">
        <v>115</v>
      </c>
      <c r="G61" s="149" t="s">
        <v>268</v>
      </c>
      <c r="H61" s="149" t="s">
        <v>269</v>
      </c>
      <c r="I61" s="81">
        <v>18240</v>
      </c>
      <c r="J61" s="81">
        <v>18240</v>
      </c>
      <c r="K61" s="6"/>
      <c r="L61" s="6"/>
      <c r="M61" s="81">
        <v>18240</v>
      </c>
      <c r="N61" s="6"/>
      <c r="O61" s="81"/>
      <c r="P61" s="81"/>
      <c r="Q61" s="81"/>
      <c r="R61" s="81"/>
      <c r="S61" s="81"/>
      <c r="T61" s="81"/>
      <c r="U61" s="81"/>
      <c r="V61" s="81"/>
      <c r="W61" s="81"/>
      <c r="X61" s="81"/>
    </row>
    <row r="62" ht="20.25" customHeight="1" spans="1:24">
      <c r="A62" s="149" t="s">
        <v>70</v>
      </c>
      <c r="B62" s="149" t="s">
        <v>73</v>
      </c>
      <c r="C62" s="149" t="s">
        <v>299</v>
      </c>
      <c r="D62" s="149" t="s">
        <v>263</v>
      </c>
      <c r="E62" s="149" t="s">
        <v>114</v>
      </c>
      <c r="F62" s="149" t="s">
        <v>115</v>
      </c>
      <c r="G62" s="149" t="s">
        <v>302</v>
      </c>
      <c r="H62" s="149" t="s">
        <v>303</v>
      </c>
      <c r="I62" s="81">
        <v>22800</v>
      </c>
      <c r="J62" s="81">
        <v>22800</v>
      </c>
      <c r="K62" s="6"/>
      <c r="L62" s="6"/>
      <c r="M62" s="81">
        <v>22800</v>
      </c>
      <c r="N62" s="6"/>
      <c r="O62" s="81"/>
      <c r="P62" s="81"/>
      <c r="Q62" s="81"/>
      <c r="R62" s="81"/>
      <c r="S62" s="81"/>
      <c r="T62" s="81"/>
      <c r="U62" s="81"/>
      <c r="V62" s="81"/>
      <c r="W62" s="81"/>
      <c r="X62" s="81"/>
    </row>
    <row r="63" ht="20.25" customHeight="1" spans="1:24">
      <c r="A63" s="149" t="s">
        <v>70</v>
      </c>
      <c r="B63" s="149" t="s">
        <v>73</v>
      </c>
      <c r="C63" s="149" t="s">
        <v>299</v>
      </c>
      <c r="D63" s="149" t="s">
        <v>263</v>
      </c>
      <c r="E63" s="149" t="s">
        <v>114</v>
      </c>
      <c r="F63" s="149" t="s">
        <v>115</v>
      </c>
      <c r="G63" s="149" t="s">
        <v>270</v>
      </c>
      <c r="H63" s="149" t="s">
        <v>271</v>
      </c>
      <c r="I63" s="81">
        <v>25640</v>
      </c>
      <c r="J63" s="81">
        <v>25640</v>
      </c>
      <c r="K63" s="6"/>
      <c r="L63" s="6"/>
      <c r="M63" s="81">
        <v>25640</v>
      </c>
      <c r="N63" s="6"/>
      <c r="O63" s="81"/>
      <c r="P63" s="81"/>
      <c r="Q63" s="81"/>
      <c r="R63" s="81"/>
      <c r="S63" s="81"/>
      <c r="T63" s="81"/>
      <c r="U63" s="81"/>
      <c r="V63" s="81"/>
      <c r="W63" s="81"/>
      <c r="X63" s="81"/>
    </row>
    <row r="64" ht="20.25" customHeight="1" spans="1:24">
      <c r="A64" s="149" t="s">
        <v>70</v>
      </c>
      <c r="B64" s="149" t="s">
        <v>73</v>
      </c>
      <c r="C64" s="149" t="s">
        <v>299</v>
      </c>
      <c r="D64" s="149" t="s">
        <v>263</v>
      </c>
      <c r="E64" s="149" t="s">
        <v>114</v>
      </c>
      <c r="F64" s="149" t="s">
        <v>115</v>
      </c>
      <c r="G64" s="149" t="s">
        <v>272</v>
      </c>
      <c r="H64" s="149" t="s">
        <v>273</v>
      </c>
      <c r="I64" s="81">
        <v>26980</v>
      </c>
      <c r="J64" s="81">
        <v>26980</v>
      </c>
      <c r="K64" s="6"/>
      <c r="L64" s="6"/>
      <c r="M64" s="81">
        <v>26980</v>
      </c>
      <c r="N64" s="6"/>
      <c r="O64" s="81"/>
      <c r="P64" s="81"/>
      <c r="Q64" s="81"/>
      <c r="R64" s="81"/>
      <c r="S64" s="81"/>
      <c r="T64" s="81"/>
      <c r="U64" s="81"/>
      <c r="V64" s="81"/>
      <c r="W64" s="81"/>
      <c r="X64" s="81"/>
    </row>
    <row r="65" ht="20.25" customHeight="1" spans="1:24">
      <c r="A65" s="149" t="s">
        <v>70</v>
      </c>
      <c r="B65" s="149" t="s">
        <v>73</v>
      </c>
      <c r="C65" s="149" t="s">
        <v>299</v>
      </c>
      <c r="D65" s="149" t="s">
        <v>263</v>
      </c>
      <c r="E65" s="149" t="s">
        <v>114</v>
      </c>
      <c r="F65" s="149" t="s">
        <v>115</v>
      </c>
      <c r="G65" s="149" t="s">
        <v>274</v>
      </c>
      <c r="H65" s="149" t="s">
        <v>275</v>
      </c>
      <c r="I65" s="81">
        <v>7220</v>
      </c>
      <c r="J65" s="81">
        <v>7220</v>
      </c>
      <c r="K65" s="6"/>
      <c r="L65" s="6"/>
      <c r="M65" s="81">
        <v>7220</v>
      </c>
      <c r="N65" s="6"/>
      <c r="O65" s="81"/>
      <c r="P65" s="81"/>
      <c r="Q65" s="81"/>
      <c r="R65" s="81"/>
      <c r="S65" s="81"/>
      <c r="T65" s="81"/>
      <c r="U65" s="81"/>
      <c r="V65" s="81"/>
      <c r="W65" s="81"/>
      <c r="X65" s="81"/>
    </row>
    <row r="66" ht="20.25" customHeight="1" spans="1:24">
      <c r="A66" s="149" t="s">
        <v>70</v>
      </c>
      <c r="B66" s="149" t="s">
        <v>73</v>
      </c>
      <c r="C66" s="149" t="s">
        <v>299</v>
      </c>
      <c r="D66" s="149" t="s">
        <v>263</v>
      </c>
      <c r="E66" s="149" t="s">
        <v>114</v>
      </c>
      <c r="F66" s="149" t="s">
        <v>115</v>
      </c>
      <c r="G66" s="149" t="s">
        <v>276</v>
      </c>
      <c r="H66" s="149" t="s">
        <v>277</v>
      </c>
      <c r="I66" s="81">
        <v>60000</v>
      </c>
      <c r="J66" s="81">
        <v>60000</v>
      </c>
      <c r="K66" s="6"/>
      <c r="L66" s="6"/>
      <c r="M66" s="81">
        <v>60000</v>
      </c>
      <c r="N66" s="6"/>
      <c r="O66" s="81"/>
      <c r="P66" s="81"/>
      <c r="Q66" s="81"/>
      <c r="R66" s="81"/>
      <c r="S66" s="81"/>
      <c r="T66" s="81"/>
      <c r="U66" s="81"/>
      <c r="V66" s="81"/>
      <c r="W66" s="81"/>
      <c r="X66" s="81"/>
    </row>
    <row r="67" ht="20.25" customHeight="1" spans="1:24">
      <c r="A67" s="149" t="s">
        <v>70</v>
      </c>
      <c r="B67" s="149" t="s">
        <v>73</v>
      </c>
      <c r="C67" s="149" t="s">
        <v>299</v>
      </c>
      <c r="D67" s="149" t="s">
        <v>263</v>
      </c>
      <c r="E67" s="149" t="s">
        <v>136</v>
      </c>
      <c r="F67" s="149" t="s">
        <v>137</v>
      </c>
      <c r="G67" s="149" t="s">
        <v>276</v>
      </c>
      <c r="H67" s="149" t="s">
        <v>277</v>
      </c>
      <c r="I67" s="81">
        <v>12000</v>
      </c>
      <c r="J67" s="81">
        <v>12000</v>
      </c>
      <c r="K67" s="6"/>
      <c r="L67" s="6"/>
      <c r="M67" s="81">
        <v>12000</v>
      </c>
      <c r="N67" s="6"/>
      <c r="O67" s="81"/>
      <c r="P67" s="81"/>
      <c r="Q67" s="81"/>
      <c r="R67" s="81"/>
      <c r="S67" s="81"/>
      <c r="T67" s="81"/>
      <c r="U67" s="81"/>
      <c r="V67" s="81"/>
      <c r="W67" s="81"/>
      <c r="X67" s="81"/>
    </row>
    <row r="68" ht="20.25" customHeight="1" spans="1:24">
      <c r="A68" s="149" t="s">
        <v>70</v>
      </c>
      <c r="B68" s="149" t="s">
        <v>73</v>
      </c>
      <c r="C68" s="149" t="s">
        <v>299</v>
      </c>
      <c r="D68" s="149" t="s">
        <v>263</v>
      </c>
      <c r="E68" s="149" t="s">
        <v>136</v>
      </c>
      <c r="F68" s="149" t="s">
        <v>137</v>
      </c>
      <c r="G68" s="149" t="s">
        <v>276</v>
      </c>
      <c r="H68" s="149" t="s">
        <v>277</v>
      </c>
      <c r="I68" s="81">
        <v>48000</v>
      </c>
      <c r="J68" s="81">
        <v>48000</v>
      </c>
      <c r="K68" s="6"/>
      <c r="L68" s="6"/>
      <c r="M68" s="81">
        <v>48000</v>
      </c>
      <c r="N68" s="6"/>
      <c r="O68" s="81"/>
      <c r="P68" s="81"/>
      <c r="Q68" s="81"/>
      <c r="R68" s="81"/>
      <c r="S68" s="81"/>
      <c r="T68" s="81"/>
      <c r="U68" s="81"/>
      <c r="V68" s="81"/>
      <c r="W68" s="81"/>
      <c r="X68" s="81"/>
    </row>
    <row r="69" ht="20.25" customHeight="1" spans="1:24">
      <c r="A69" s="149" t="s">
        <v>70</v>
      </c>
      <c r="B69" s="149" t="s">
        <v>73</v>
      </c>
      <c r="C69" s="149" t="s">
        <v>304</v>
      </c>
      <c r="D69" s="149" t="s">
        <v>305</v>
      </c>
      <c r="E69" s="149" t="s">
        <v>114</v>
      </c>
      <c r="F69" s="149" t="s">
        <v>115</v>
      </c>
      <c r="G69" s="149" t="s">
        <v>239</v>
      </c>
      <c r="H69" s="149" t="s">
        <v>240</v>
      </c>
      <c r="I69" s="81">
        <v>679740</v>
      </c>
      <c r="J69" s="81">
        <v>679740</v>
      </c>
      <c r="K69" s="6"/>
      <c r="L69" s="6"/>
      <c r="M69" s="81">
        <v>679740</v>
      </c>
      <c r="N69" s="6"/>
      <c r="O69" s="81"/>
      <c r="P69" s="81"/>
      <c r="Q69" s="81"/>
      <c r="R69" s="81"/>
      <c r="S69" s="81"/>
      <c r="T69" s="81"/>
      <c r="U69" s="81"/>
      <c r="V69" s="81"/>
      <c r="W69" s="81"/>
      <c r="X69" s="81"/>
    </row>
    <row r="70" ht="20.25" customHeight="1" spans="1:24">
      <c r="A70" s="149" t="s">
        <v>70</v>
      </c>
      <c r="B70" s="149" t="s">
        <v>73</v>
      </c>
      <c r="C70" s="149" t="s">
        <v>304</v>
      </c>
      <c r="D70" s="149" t="s">
        <v>305</v>
      </c>
      <c r="E70" s="149" t="s">
        <v>114</v>
      </c>
      <c r="F70" s="149" t="s">
        <v>115</v>
      </c>
      <c r="G70" s="149" t="s">
        <v>294</v>
      </c>
      <c r="H70" s="149" t="s">
        <v>295</v>
      </c>
      <c r="I70" s="81">
        <v>360000</v>
      </c>
      <c r="J70" s="81">
        <v>360000</v>
      </c>
      <c r="K70" s="6"/>
      <c r="L70" s="6"/>
      <c r="M70" s="81">
        <v>360000</v>
      </c>
      <c r="N70" s="6"/>
      <c r="O70" s="81"/>
      <c r="P70" s="81"/>
      <c r="Q70" s="81"/>
      <c r="R70" s="81"/>
      <c r="S70" s="81"/>
      <c r="T70" s="81"/>
      <c r="U70" s="81"/>
      <c r="V70" s="81"/>
      <c r="W70" s="81"/>
      <c r="X70" s="81"/>
    </row>
    <row r="71" ht="20.25" customHeight="1" spans="1:24">
      <c r="A71" s="149" t="s">
        <v>70</v>
      </c>
      <c r="B71" s="149" t="s">
        <v>73</v>
      </c>
      <c r="C71" s="149" t="s">
        <v>306</v>
      </c>
      <c r="D71" s="149" t="s">
        <v>281</v>
      </c>
      <c r="E71" s="149" t="s">
        <v>136</v>
      </c>
      <c r="F71" s="149" t="s">
        <v>137</v>
      </c>
      <c r="G71" s="149" t="s">
        <v>282</v>
      </c>
      <c r="H71" s="149" t="s">
        <v>283</v>
      </c>
      <c r="I71" s="81">
        <v>408000</v>
      </c>
      <c r="J71" s="81">
        <v>408000</v>
      </c>
      <c r="K71" s="6"/>
      <c r="L71" s="6"/>
      <c r="M71" s="81">
        <v>408000</v>
      </c>
      <c r="N71" s="6"/>
      <c r="O71" s="81"/>
      <c r="P71" s="81"/>
      <c r="Q71" s="81"/>
      <c r="R71" s="81"/>
      <c r="S71" s="81"/>
      <c r="T71" s="81"/>
      <c r="U71" s="81"/>
      <c r="V71" s="81"/>
      <c r="W71" s="81"/>
      <c r="X71" s="81"/>
    </row>
    <row r="72" ht="20.25" customHeight="1" spans="1:24">
      <c r="A72" s="149" t="s">
        <v>70</v>
      </c>
      <c r="B72" s="149" t="s">
        <v>73</v>
      </c>
      <c r="C72" s="149" t="s">
        <v>307</v>
      </c>
      <c r="D72" s="149" t="s">
        <v>285</v>
      </c>
      <c r="E72" s="149" t="s">
        <v>114</v>
      </c>
      <c r="F72" s="149" t="s">
        <v>115</v>
      </c>
      <c r="G72" s="149" t="s">
        <v>286</v>
      </c>
      <c r="H72" s="149" t="s">
        <v>287</v>
      </c>
      <c r="I72" s="81">
        <v>43200</v>
      </c>
      <c r="J72" s="81">
        <v>43200</v>
      </c>
      <c r="K72" s="6"/>
      <c r="L72" s="6"/>
      <c r="M72" s="81">
        <v>43200</v>
      </c>
      <c r="N72" s="6"/>
      <c r="O72" s="81"/>
      <c r="P72" s="81"/>
      <c r="Q72" s="81"/>
      <c r="R72" s="81"/>
      <c r="S72" s="81"/>
      <c r="T72" s="81"/>
      <c r="U72" s="81"/>
      <c r="V72" s="81"/>
      <c r="W72" s="81"/>
      <c r="X72" s="81"/>
    </row>
    <row r="73" ht="20.25" customHeight="1" spans="1:24">
      <c r="A73" s="149" t="s">
        <v>70</v>
      </c>
      <c r="B73" s="149" t="s">
        <v>73</v>
      </c>
      <c r="C73" s="149" t="s">
        <v>307</v>
      </c>
      <c r="D73" s="149" t="s">
        <v>285</v>
      </c>
      <c r="E73" s="149" t="s">
        <v>114</v>
      </c>
      <c r="F73" s="149" t="s">
        <v>115</v>
      </c>
      <c r="G73" s="149" t="s">
        <v>286</v>
      </c>
      <c r="H73" s="149" t="s">
        <v>287</v>
      </c>
      <c r="I73" s="81">
        <v>18000</v>
      </c>
      <c r="J73" s="81">
        <v>18000</v>
      </c>
      <c r="K73" s="6"/>
      <c r="L73" s="6"/>
      <c r="M73" s="81">
        <v>18000</v>
      </c>
      <c r="N73" s="6"/>
      <c r="O73" s="81"/>
      <c r="P73" s="81"/>
      <c r="Q73" s="81"/>
      <c r="R73" s="81"/>
      <c r="S73" s="81"/>
      <c r="T73" s="81"/>
      <c r="U73" s="81"/>
      <c r="V73" s="81"/>
      <c r="W73" s="81"/>
      <c r="X73" s="81"/>
    </row>
    <row r="74" ht="20.25" customHeight="1" spans="1:24">
      <c r="A74" s="149" t="s">
        <v>70</v>
      </c>
      <c r="B74" s="149" t="s">
        <v>73</v>
      </c>
      <c r="C74" s="149" t="s">
        <v>308</v>
      </c>
      <c r="D74" s="149" t="s">
        <v>289</v>
      </c>
      <c r="E74" s="149" t="s">
        <v>136</v>
      </c>
      <c r="F74" s="149" t="s">
        <v>137</v>
      </c>
      <c r="G74" s="149" t="s">
        <v>276</v>
      </c>
      <c r="H74" s="149" t="s">
        <v>277</v>
      </c>
      <c r="I74" s="81">
        <v>8000</v>
      </c>
      <c r="J74" s="81">
        <v>8000</v>
      </c>
      <c r="K74" s="6"/>
      <c r="L74" s="6"/>
      <c r="M74" s="81">
        <v>8000</v>
      </c>
      <c r="N74" s="6"/>
      <c r="O74" s="81"/>
      <c r="P74" s="81"/>
      <c r="Q74" s="81"/>
      <c r="R74" s="81"/>
      <c r="S74" s="81"/>
      <c r="T74" s="81"/>
      <c r="U74" s="81"/>
      <c r="V74" s="81"/>
      <c r="W74" s="81"/>
      <c r="X74" s="81"/>
    </row>
    <row r="75" ht="20.25" customHeight="1" spans="1:24">
      <c r="A75" s="149" t="s">
        <v>70</v>
      </c>
      <c r="B75" s="149" t="s">
        <v>73</v>
      </c>
      <c r="C75" s="149" t="s">
        <v>309</v>
      </c>
      <c r="D75" s="149" t="s">
        <v>310</v>
      </c>
      <c r="E75" s="149" t="s">
        <v>114</v>
      </c>
      <c r="F75" s="149" t="s">
        <v>115</v>
      </c>
      <c r="G75" s="149" t="s">
        <v>257</v>
      </c>
      <c r="H75" s="149" t="s">
        <v>258</v>
      </c>
      <c r="I75" s="81">
        <v>68400</v>
      </c>
      <c r="J75" s="81">
        <v>68400</v>
      </c>
      <c r="K75" s="6"/>
      <c r="L75" s="6"/>
      <c r="M75" s="81">
        <v>68400</v>
      </c>
      <c r="N75" s="6"/>
      <c r="O75" s="81"/>
      <c r="P75" s="81"/>
      <c r="Q75" s="81"/>
      <c r="R75" s="81"/>
      <c r="S75" s="81"/>
      <c r="T75" s="81"/>
      <c r="U75" s="81"/>
      <c r="V75" s="81"/>
      <c r="W75" s="81"/>
      <c r="X75" s="81"/>
    </row>
    <row r="76" ht="20.25" customHeight="1" spans="1:24">
      <c r="A76" s="149" t="s">
        <v>70</v>
      </c>
      <c r="B76" s="149" t="s">
        <v>75</v>
      </c>
      <c r="C76" s="149" t="s">
        <v>311</v>
      </c>
      <c r="D76" s="149" t="s">
        <v>293</v>
      </c>
      <c r="E76" s="149" t="s">
        <v>112</v>
      </c>
      <c r="F76" s="149" t="s">
        <v>113</v>
      </c>
      <c r="G76" s="149" t="s">
        <v>235</v>
      </c>
      <c r="H76" s="149" t="s">
        <v>236</v>
      </c>
      <c r="I76" s="81">
        <v>1202472</v>
      </c>
      <c r="J76" s="81">
        <v>1202472</v>
      </c>
      <c r="K76" s="6"/>
      <c r="L76" s="6"/>
      <c r="M76" s="81">
        <v>1202472</v>
      </c>
      <c r="N76" s="6"/>
      <c r="O76" s="81"/>
      <c r="P76" s="81"/>
      <c r="Q76" s="81"/>
      <c r="R76" s="81"/>
      <c r="S76" s="81"/>
      <c r="T76" s="81"/>
      <c r="U76" s="81"/>
      <c r="V76" s="81"/>
      <c r="W76" s="81"/>
      <c r="X76" s="81"/>
    </row>
    <row r="77" ht="20.25" customHeight="1" spans="1:24">
      <c r="A77" s="149" t="s">
        <v>70</v>
      </c>
      <c r="B77" s="149" t="s">
        <v>75</v>
      </c>
      <c r="C77" s="149" t="s">
        <v>311</v>
      </c>
      <c r="D77" s="149" t="s">
        <v>293</v>
      </c>
      <c r="E77" s="149" t="s">
        <v>112</v>
      </c>
      <c r="F77" s="149" t="s">
        <v>113</v>
      </c>
      <c r="G77" s="149" t="s">
        <v>237</v>
      </c>
      <c r="H77" s="149" t="s">
        <v>238</v>
      </c>
      <c r="I77" s="81">
        <v>192</v>
      </c>
      <c r="J77" s="81">
        <v>192</v>
      </c>
      <c r="K77" s="6"/>
      <c r="L77" s="6"/>
      <c r="M77" s="81">
        <v>192</v>
      </c>
      <c r="N77" s="6"/>
      <c r="O77" s="81"/>
      <c r="P77" s="81"/>
      <c r="Q77" s="81"/>
      <c r="R77" s="81"/>
      <c r="S77" s="81"/>
      <c r="T77" s="81"/>
      <c r="U77" s="81"/>
      <c r="V77" s="81"/>
      <c r="W77" s="81"/>
      <c r="X77" s="81"/>
    </row>
    <row r="78" ht="20.25" customHeight="1" spans="1:24">
      <c r="A78" s="149" t="s">
        <v>70</v>
      </c>
      <c r="B78" s="149" t="s">
        <v>75</v>
      </c>
      <c r="C78" s="149" t="s">
        <v>311</v>
      </c>
      <c r="D78" s="149" t="s">
        <v>293</v>
      </c>
      <c r="E78" s="149" t="s">
        <v>112</v>
      </c>
      <c r="F78" s="149" t="s">
        <v>113</v>
      </c>
      <c r="G78" s="149" t="s">
        <v>239</v>
      </c>
      <c r="H78" s="149" t="s">
        <v>240</v>
      </c>
      <c r="I78" s="81">
        <v>6000</v>
      </c>
      <c r="J78" s="81">
        <v>6000</v>
      </c>
      <c r="K78" s="6"/>
      <c r="L78" s="6"/>
      <c r="M78" s="81">
        <v>6000</v>
      </c>
      <c r="N78" s="6"/>
      <c r="O78" s="81"/>
      <c r="P78" s="81"/>
      <c r="Q78" s="81"/>
      <c r="R78" s="81"/>
      <c r="S78" s="81"/>
      <c r="T78" s="81"/>
      <c r="U78" s="81"/>
      <c r="V78" s="81"/>
      <c r="W78" s="81"/>
      <c r="X78" s="81"/>
    </row>
    <row r="79" ht="20.25" customHeight="1" spans="1:24">
      <c r="A79" s="149" t="s">
        <v>70</v>
      </c>
      <c r="B79" s="149" t="s">
        <v>75</v>
      </c>
      <c r="C79" s="149" t="s">
        <v>311</v>
      </c>
      <c r="D79" s="149" t="s">
        <v>293</v>
      </c>
      <c r="E79" s="149" t="s">
        <v>112</v>
      </c>
      <c r="F79" s="149" t="s">
        <v>113</v>
      </c>
      <c r="G79" s="149" t="s">
        <v>239</v>
      </c>
      <c r="H79" s="149" t="s">
        <v>240</v>
      </c>
      <c r="I79" s="81">
        <v>100206</v>
      </c>
      <c r="J79" s="81">
        <v>100206</v>
      </c>
      <c r="K79" s="6"/>
      <c r="L79" s="6"/>
      <c r="M79" s="81">
        <v>100206</v>
      </c>
      <c r="N79" s="6"/>
      <c r="O79" s="81"/>
      <c r="P79" s="81"/>
      <c r="Q79" s="81"/>
      <c r="R79" s="81"/>
      <c r="S79" s="81"/>
      <c r="T79" s="81"/>
      <c r="U79" s="81"/>
      <c r="V79" s="81"/>
      <c r="W79" s="81"/>
      <c r="X79" s="81"/>
    </row>
    <row r="80" ht="20.25" customHeight="1" spans="1:24">
      <c r="A80" s="149" t="s">
        <v>70</v>
      </c>
      <c r="B80" s="149" t="s">
        <v>75</v>
      </c>
      <c r="C80" s="149" t="s">
        <v>311</v>
      </c>
      <c r="D80" s="149" t="s">
        <v>293</v>
      </c>
      <c r="E80" s="149" t="s">
        <v>112</v>
      </c>
      <c r="F80" s="149" t="s">
        <v>113</v>
      </c>
      <c r="G80" s="149" t="s">
        <v>294</v>
      </c>
      <c r="H80" s="149" t="s">
        <v>295</v>
      </c>
      <c r="I80" s="81">
        <v>750972</v>
      </c>
      <c r="J80" s="81">
        <v>750972</v>
      </c>
      <c r="K80" s="6"/>
      <c r="L80" s="6"/>
      <c r="M80" s="81">
        <v>750972</v>
      </c>
      <c r="N80" s="6"/>
      <c r="O80" s="81"/>
      <c r="P80" s="81"/>
      <c r="Q80" s="81"/>
      <c r="R80" s="81"/>
      <c r="S80" s="81"/>
      <c r="T80" s="81"/>
      <c r="U80" s="81"/>
      <c r="V80" s="81"/>
      <c r="W80" s="81"/>
      <c r="X80" s="81"/>
    </row>
    <row r="81" ht="20.25" customHeight="1" spans="1:24">
      <c r="A81" s="149" t="s">
        <v>70</v>
      </c>
      <c r="B81" s="149" t="s">
        <v>75</v>
      </c>
      <c r="C81" s="149" t="s">
        <v>311</v>
      </c>
      <c r="D81" s="149" t="s">
        <v>293</v>
      </c>
      <c r="E81" s="149" t="s">
        <v>112</v>
      </c>
      <c r="F81" s="149" t="s">
        <v>113</v>
      </c>
      <c r="G81" s="149" t="s">
        <v>294</v>
      </c>
      <c r="H81" s="149" t="s">
        <v>295</v>
      </c>
      <c r="I81" s="81">
        <v>198420</v>
      </c>
      <c r="J81" s="81">
        <v>198420</v>
      </c>
      <c r="K81" s="6"/>
      <c r="L81" s="6"/>
      <c r="M81" s="81">
        <v>198420</v>
      </c>
      <c r="N81" s="6"/>
      <c r="O81" s="81"/>
      <c r="P81" s="81"/>
      <c r="Q81" s="81"/>
      <c r="R81" s="81"/>
      <c r="S81" s="81"/>
      <c r="T81" s="81"/>
      <c r="U81" s="81"/>
      <c r="V81" s="81"/>
      <c r="W81" s="81"/>
      <c r="X81" s="81"/>
    </row>
    <row r="82" ht="20.25" customHeight="1" spans="1:24">
      <c r="A82" s="149" t="s">
        <v>70</v>
      </c>
      <c r="B82" s="149" t="s">
        <v>75</v>
      </c>
      <c r="C82" s="149" t="s">
        <v>312</v>
      </c>
      <c r="D82" s="149" t="s">
        <v>242</v>
      </c>
      <c r="E82" s="149" t="s">
        <v>138</v>
      </c>
      <c r="F82" s="149" t="s">
        <v>139</v>
      </c>
      <c r="G82" s="149" t="s">
        <v>243</v>
      </c>
      <c r="H82" s="149" t="s">
        <v>244</v>
      </c>
      <c r="I82" s="81">
        <v>528999.36</v>
      </c>
      <c r="J82" s="81">
        <v>528999.36</v>
      </c>
      <c r="K82" s="6"/>
      <c r="L82" s="6"/>
      <c r="M82" s="81">
        <v>528999.36</v>
      </c>
      <c r="N82" s="6"/>
      <c r="O82" s="81"/>
      <c r="P82" s="81"/>
      <c r="Q82" s="81"/>
      <c r="R82" s="81"/>
      <c r="S82" s="81"/>
      <c r="T82" s="81"/>
      <c r="U82" s="81"/>
      <c r="V82" s="81"/>
      <c r="W82" s="81"/>
      <c r="X82" s="81"/>
    </row>
    <row r="83" ht="20.25" customHeight="1" spans="1:24">
      <c r="A83" s="149" t="s">
        <v>70</v>
      </c>
      <c r="B83" s="149" t="s">
        <v>75</v>
      </c>
      <c r="C83" s="149" t="s">
        <v>312</v>
      </c>
      <c r="D83" s="149" t="s">
        <v>242</v>
      </c>
      <c r="E83" s="149" t="s">
        <v>140</v>
      </c>
      <c r="F83" s="149" t="s">
        <v>141</v>
      </c>
      <c r="G83" s="149" t="s">
        <v>245</v>
      </c>
      <c r="H83" s="149" t="s">
        <v>246</v>
      </c>
      <c r="I83" s="81">
        <v>142880</v>
      </c>
      <c r="J83" s="81">
        <v>142880</v>
      </c>
      <c r="K83" s="6"/>
      <c r="L83" s="6"/>
      <c r="M83" s="81">
        <v>142880</v>
      </c>
      <c r="N83" s="6"/>
      <c r="O83" s="81"/>
      <c r="P83" s="81"/>
      <c r="Q83" s="81"/>
      <c r="R83" s="81"/>
      <c r="S83" s="81"/>
      <c r="T83" s="81"/>
      <c r="U83" s="81"/>
      <c r="V83" s="81"/>
      <c r="W83" s="81"/>
      <c r="X83" s="81"/>
    </row>
    <row r="84" ht="20.25" customHeight="1" spans="1:24">
      <c r="A84" s="149" t="s">
        <v>70</v>
      </c>
      <c r="B84" s="149" t="s">
        <v>75</v>
      </c>
      <c r="C84" s="149" t="s">
        <v>312</v>
      </c>
      <c r="D84" s="149" t="s">
        <v>242</v>
      </c>
      <c r="E84" s="149" t="s">
        <v>156</v>
      </c>
      <c r="F84" s="149" t="s">
        <v>157</v>
      </c>
      <c r="G84" s="149" t="s">
        <v>247</v>
      </c>
      <c r="H84" s="149" t="s">
        <v>248</v>
      </c>
      <c r="I84" s="81">
        <v>197463.24</v>
      </c>
      <c r="J84" s="81">
        <v>197463.24</v>
      </c>
      <c r="K84" s="6"/>
      <c r="L84" s="6"/>
      <c r="M84" s="81">
        <v>197463.24</v>
      </c>
      <c r="N84" s="6"/>
      <c r="O84" s="81"/>
      <c r="P84" s="81"/>
      <c r="Q84" s="81"/>
      <c r="R84" s="81"/>
      <c r="S84" s="81"/>
      <c r="T84" s="81"/>
      <c r="U84" s="81"/>
      <c r="V84" s="81"/>
      <c r="W84" s="81"/>
      <c r="X84" s="81"/>
    </row>
    <row r="85" ht="20.25" customHeight="1" spans="1:24">
      <c r="A85" s="149" t="s">
        <v>70</v>
      </c>
      <c r="B85" s="149" t="s">
        <v>75</v>
      </c>
      <c r="C85" s="149" t="s">
        <v>312</v>
      </c>
      <c r="D85" s="149" t="s">
        <v>242</v>
      </c>
      <c r="E85" s="149" t="s">
        <v>158</v>
      </c>
      <c r="F85" s="149" t="s">
        <v>159</v>
      </c>
      <c r="G85" s="149" t="s">
        <v>249</v>
      </c>
      <c r="H85" s="149" t="s">
        <v>250</v>
      </c>
      <c r="I85" s="81">
        <v>156059.92</v>
      </c>
      <c r="J85" s="81">
        <v>156059.92</v>
      </c>
      <c r="K85" s="6"/>
      <c r="L85" s="6"/>
      <c r="M85" s="81">
        <v>156059.92</v>
      </c>
      <c r="N85" s="6"/>
      <c r="O85" s="81"/>
      <c r="P85" s="81"/>
      <c r="Q85" s="81"/>
      <c r="R85" s="81"/>
      <c r="S85" s="81"/>
      <c r="T85" s="81"/>
      <c r="U85" s="81"/>
      <c r="V85" s="81"/>
      <c r="W85" s="81"/>
      <c r="X85" s="81"/>
    </row>
    <row r="86" ht="20.25" customHeight="1" spans="1:24">
      <c r="A86" s="149" t="s">
        <v>70</v>
      </c>
      <c r="B86" s="149" t="s">
        <v>75</v>
      </c>
      <c r="C86" s="149" t="s">
        <v>312</v>
      </c>
      <c r="D86" s="149" t="s">
        <v>242</v>
      </c>
      <c r="E86" s="149" t="s">
        <v>160</v>
      </c>
      <c r="F86" s="149" t="s">
        <v>161</v>
      </c>
      <c r="G86" s="149" t="s">
        <v>251</v>
      </c>
      <c r="H86" s="149" t="s">
        <v>252</v>
      </c>
      <c r="I86" s="81">
        <v>36000</v>
      </c>
      <c r="J86" s="81">
        <v>36000</v>
      </c>
      <c r="K86" s="6"/>
      <c r="L86" s="6"/>
      <c r="M86" s="81">
        <v>36000</v>
      </c>
      <c r="N86" s="6"/>
      <c r="O86" s="81"/>
      <c r="P86" s="81"/>
      <c r="Q86" s="81"/>
      <c r="R86" s="81"/>
      <c r="S86" s="81"/>
      <c r="T86" s="81"/>
      <c r="U86" s="81"/>
      <c r="V86" s="81"/>
      <c r="W86" s="81"/>
      <c r="X86" s="81"/>
    </row>
    <row r="87" ht="20.25" customHeight="1" spans="1:24">
      <c r="A87" s="149" t="s">
        <v>70</v>
      </c>
      <c r="B87" s="149" t="s">
        <v>75</v>
      </c>
      <c r="C87" s="149" t="s">
        <v>312</v>
      </c>
      <c r="D87" s="149" t="s">
        <v>242</v>
      </c>
      <c r="E87" s="149" t="s">
        <v>160</v>
      </c>
      <c r="F87" s="149" t="s">
        <v>161</v>
      </c>
      <c r="G87" s="149" t="s">
        <v>251</v>
      </c>
      <c r="H87" s="149" t="s">
        <v>252</v>
      </c>
      <c r="I87" s="81">
        <v>6977.56</v>
      </c>
      <c r="J87" s="81">
        <v>6977.56</v>
      </c>
      <c r="K87" s="6"/>
      <c r="L87" s="6"/>
      <c r="M87" s="81">
        <v>6977.56</v>
      </c>
      <c r="N87" s="6"/>
      <c r="O87" s="81"/>
      <c r="P87" s="81"/>
      <c r="Q87" s="81"/>
      <c r="R87" s="81"/>
      <c r="S87" s="81"/>
      <c r="T87" s="81"/>
      <c r="U87" s="81"/>
      <c r="V87" s="81"/>
      <c r="W87" s="81"/>
      <c r="X87" s="81"/>
    </row>
    <row r="88" ht="20.25" customHeight="1" spans="1:24">
      <c r="A88" s="149" t="s">
        <v>70</v>
      </c>
      <c r="B88" s="149" t="s">
        <v>75</v>
      </c>
      <c r="C88" s="149" t="s">
        <v>313</v>
      </c>
      <c r="D88" s="149" t="s">
        <v>167</v>
      </c>
      <c r="E88" s="149" t="s">
        <v>166</v>
      </c>
      <c r="F88" s="149" t="s">
        <v>167</v>
      </c>
      <c r="G88" s="149" t="s">
        <v>254</v>
      </c>
      <c r="H88" s="149" t="s">
        <v>167</v>
      </c>
      <c r="I88" s="81">
        <v>384900</v>
      </c>
      <c r="J88" s="81">
        <v>384900</v>
      </c>
      <c r="K88" s="6"/>
      <c r="L88" s="6"/>
      <c r="M88" s="81">
        <v>384900</v>
      </c>
      <c r="N88" s="6"/>
      <c r="O88" s="81"/>
      <c r="P88" s="81"/>
      <c r="Q88" s="81"/>
      <c r="R88" s="81"/>
      <c r="S88" s="81"/>
      <c r="T88" s="81"/>
      <c r="U88" s="81"/>
      <c r="V88" s="81"/>
      <c r="W88" s="81"/>
      <c r="X88" s="81"/>
    </row>
    <row r="89" ht="20.25" customHeight="1" spans="1:24">
      <c r="A89" s="149" t="s">
        <v>70</v>
      </c>
      <c r="B89" s="149" t="s">
        <v>75</v>
      </c>
      <c r="C89" s="149" t="s">
        <v>314</v>
      </c>
      <c r="D89" s="149" t="s">
        <v>315</v>
      </c>
      <c r="E89" s="149" t="s">
        <v>112</v>
      </c>
      <c r="F89" s="149" t="s">
        <v>113</v>
      </c>
      <c r="G89" s="149" t="s">
        <v>316</v>
      </c>
      <c r="H89" s="149" t="s">
        <v>317</v>
      </c>
      <c r="I89" s="81">
        <v>14620</v>
      </c>
      <c r="J89" s="81">
        <v>14620</v>
      </c>
      <c r="K89" s="6"/>
      <c r="L89" s="6"/>
      <c r="M89" s="81">
        <v>14620</v>
      </c>
      <c r="N89" s="6"/>
      <c r="O89" s="81"/>
      <c r="P89" s="81"/>
      <c r="Q89" s="81"/>
      <c r="R89" s="81"/>
      <c r="S89" s="81"/>
      <c r="T89" s="81"/>
      <c r="U89" s="81"/>
      <c r="V89" s="81"/>
      <c r="W89" s="81"/>
      <c r="X89" s="81"/>
    </row>
    <row r="90" ht="20.25" customHeight="1" spans="1:24">
      <c r="A90" s="149" t="s">
        <v>70</v>
      </c>
      <c r="B90" s="149" t="s">
        <v>75</v>
      </c>
      <c r="C90" s="149" t="s">
        <v>318</v>
      </c>
      <c r="D90" s="149" t="s">
        <v>260</v>
      </c>
      <c r="E90" s="149" t="s">
        <v>112</v>
      </c>
      <c r="F90" s="149" t="s">
        <v>113</v>
      </c>
      <c r="G90" s="149" t="s">
        <v>261</v>
      </c>
      <c r="H90" s="149" t="s">
        <v>260</v>
      </c>
      <c r="I90" s="81">
        <v>14820</v>
      </c>
      <c r="J90" s="81">
        <v>14820</v>
      </c>
      <c r="K90" s="6"/>
      <c r="L90" s="6"/>
      <c r="M90" s="81">
        <v>14820</v>
      </c>
      <c r="N90" s="6"/>
      <c r="O90" s="81"/>
      <c r="P90" s="81"/>
      <c r="Q90" s="81"/>
      <c r="R90" s="81"/>
      <c r="S90" s="81"/>
      <c r="T90" s="81"/>
      <c r="U90" s="81"/>
      <c r="V90" s="81"/>
      <c r="W90" s="81"/>
      <c r="X90" s="81"/>
    </row>
    <row r="91" ht="20.25" customHeight="1" spans="1:24">
      <c r="A91" s="149" t="s">
        <v>70</v>
      </c>
      <c r="B91" s="149" t="s">
        <v>75</v>
      </c>
      <c r="C91" s="149" t="s">
        <v>319</v>
      </c>
      <c r="D91" s="149" t="s">
        <v>263</v>
      </c>
      <c r="E91" s="149" t="s">
        <v>112</v>
      </c>
      <c r="F91" s="149" t="s">
        <v>113</v>
      </c>
      <c r="G91" s="149" t="s">
        <v>264</v>
      </c>
      <c r="H91" s="149" t="s">
        <v>265</v>
      </c>
      <c r="I91" s="81">
        <v>35910</v>
      </c>
      <c r="J91" s="81">
        <v>35910</v>
      </c>
      <c r="K91" s="6"/>
      <c r="L91" s="6"/>
      <c r="M91" s="81">
        <v>35910</v>
      </c>
      <c r="N91" s="6"/>
      <c r="O91" s="81"/>
      <c r="P91" s="81"/>
      <c r="Q91" s="81"/>
      <c r="R91" s="81"/>
      <c r="S91" s="81"/>
      <c r="T91" s="81"/>
      <c r="U91" s="81"/>
      <c r="V91" s="81"/>
      <c r="W91" s="81"/>
      <c r="X91" s="81"/>
    </row>
    <row r="92" ht="20.25" customHeight="1" spans="1:24">
      <c r="A92" s="149" t="s">
        <v>70</v>
      </c>
      <c r="B92" s="149" t="s">
        <v>75</v>
      </c>
      <c r="C92" s="149" t="s">
        <v>319</v>
      </c>
      <c r="D92" s="149" t="s">
        <v>263</v>
      </c>
      <c r="E92" s="149" t="s">
        <v>112</v>
      </c>
      <c r="F92" s="149" t="s">
        <v>113</v>
      </c>
      <c r="G92" s="149" t="s">
        <v>266</v>
      </c>
      <c r="H92" s="149" t="s">
        <v>267</v>
      </c>
      <c r="I92" s="81">
        <v>6859</v>
      </c>
      <c r="J92" s="81">
        <v>6859</v>
      </c>
      <c r="K92" s="6"/>
      <c r="L92" s="6"/>
      <c r="M92" s="81">
        <v>6859</v>
      </c>
      <c r="N92" s="6"/>
      <c r="O92" s="81"/>
      <c r="P92" s="81"/>
      <c r="Q92" s="81"/>
      <c r="R92" s="81"/>
      <c r="S92" s="81"/>
      <c r="T92" s="81"/>
      <c r="U92" s="81"/>
      <c r="V92" s="81"/>
      <c r="W92" s="81"/>
      <c r="X92" s="81"/>
    </row>
    <row r="93" ht="20.25" customHeight="1" spans="1:24">
      <c r="A93" s="149" t="s">
        <v>70</v>
      </c>
      <c r="B93" s="149" t="s">
        <v>75</v>
      </c>
      <c r="C93" s="149" t="s">
        <v>319</v>
      </c>
      <c r="D93" s="149" t="s">
        <v>263</v>
      </c>
      <c r="E93" s="149" t="s">
        <v>112</v>
      </c>
      <c r="F93" s="149" t="s">
        <v>113</v>
      </c>
      <c r="G93" s="149" t="s">
        <v>266</v>
      </c>
      <c r="H93" s="149" t="s">
        <v>267</v>
      </c>
      <c r="I93" s="81">
        <v>6612</v>
      </c>
      <c r="J93" s="81">
        <v>6612</v>
      </c>
      <c r="K93" s="6"/>
      <c r="L93" s="6"/>
      <c r="M93" s="81">
        <v>6612</v>
      </c>
      <c r="N93" s="6"/>
      <c r="O93" s="81"/>
      <c r="P93" s="81"/>
      <c r="Q93" s="81"/>
      <c r="R93" s="81"/>
      <c r="S93" s="81"/>
      <c r="T93" s="81"/>
      <c r="U93" s="81"/>
      <c r="V93" s="81"/>
      <c r="W93" s="81"/>
      <c r="X93" s="81"/>
    </row>
    <row r="94" ht="20.25" customHeight="1" spans="1:24">
      <c r="A94" s="149" t="s">
        <v>70</v>
      </c>
      <c r="B94" s="149" t="s">
        <v>75</v>
      </c>
      <c r="C94" s="149" t="s">
        <v>319</v>
      </c>
      <c r="D94" s="149" t="s">
        <v>263</v>
      </c>
      <c r="E94" s="149" t="s">
        <v>112</v>
      </c>
      <c r="F94" s="149" t="s">
        <v>113</v>
      </c>
      <c r="G94" s="149" t="s">
        <v>300</v>
      </c>
      <c r="H94" s="149" t="s">
        <v>301</v>
      </c>
      <c r="I94" s="81">
        <v>10222</v>
      </c>
      <c r="J94" s="81">
        <v>10222</v>
      </c>
      <c r="K94" s="6"/>
      <c r="L94" s="6"/>
      <c r="M94" s="81">
        <v>10222</v>
      </c>
      <c r="N94" s="6"/>
      <c r="O94" s="81"/>
      <c r="P94" s="81"/>
      <c r="Q94" s="81"/>
      <c r="R94" s="81"/>
      <c r="S94" s="81"/>
      <c r="T94" s="81"/>
      <c r="U94" s="81"/>
      <c r="V94" s="81"/>
      <c r="W94" s="81"/>
      <c r="X94" s="81"/>
    </row>
    <row r="95" ht="20.25" customHeight="1" spans="1:24">
      <c r="A95" s="149" t="s">
        <v>70</v>
      </c>
      <c r="B95" s="149" t="s">
        <v>75</v>
      </c>
      <c r="C95" s="149" t="s">
        <v>319</v>
      </c>
      <c r="D95" s="149" t="s">
        <v>263</v>
      </c>
      <c r="E95" s="149" t="s">
        <v>112</v>
      </c>
      <c r="F95" s="149" t="s">
        <v>113</v>
      </c>
      <c r="G95" s="149" t="s">
        <v>268</v>
      </c>
      <c r="H95" s="149" t="s">
        <v>269</v>
      </c>
      <c r="I95" s="81">
        <v>17328</v>
      </c>
      <c r="J95" s="81">
        <v>17328</v>
      </c>
      <c r="K95" s="6"/>
      <c r="L95" s="6"/>
      <c r="M95" s="81">
        <v>17328</v>
      </c>
      <c r="N95" s="6"/>
      <c r="O95" s="81"/>
      <c r="P95" s="81"/>
      <c r="Q95" s="81"/>
      <c r="R95" s="81"/>
      <c r="S95" s="81"/>
      <c r="T95" s="81"/>
      <c r="U95" s="81"/>
      <c r="V95" s="81"/>
      <c r="W95" s="81"/>
      <c r="X95" s="81"/>
    </row>
    <row r="96" ht="20.25" customHeight="1" spans="1:24">
      <c r="A96" s="149" t="s">
        <v>70</v>
      </c>
      <c r="B96" s="149" t="s">
        <v>75</v>
      </c>
      <c r="C96" s="149" t="s">
        <v>319</v>
      </c>
      <c r="D96" s="149" t="s">
        <v>263</v>
      </c>
      <c r="E96" s="149" t="s">
        <v>112</v>
      </c>
      <c r="F96" s="149" t="s">
        <v>113</v>
      </c>
      <c r="G96" s="149" t="s">
        <v>302</v>
      </c>
      <c r="H96" s="149" t="s">
        <v>303</v>
      </c>
      <c r="I96" s="81">
        <v>21660</v>
      </c>
      <c r="J96" s="81">
        <v>21660</v>
      </c>
      <c r="K96" s="6"/>
      <c r="L96" s="6"/>
      <c r="M96" s="81">
        <v>21660</v>
      </c>
      <c r="N96" s="6"/>
      <c r="O96" s="81"/>
      <c r="P96" s="81"/>
      <c r="Q96" s="81"/>
      <c r="R96" s="81"/>
      <c r="S96" s="81"/>
      <c r="T96" s="81"/>
      <c r="U96" s="81"/>
      <c r="V96" s="81"/>
      <c r="W96" s="81"/>
      <c r="X96" s="81"/>
    </row>
    <row r="97" ht="20.25" customHeight="1" spans="1:24">
      <c r="A97" s="149" t="s">
        <v>70</v>
      </c>
      <c r="B97" s="149" t="s">
        <v>75</v>
      </c>
      <c r="C97" s="149" t="s">
        <v>319</v>
      </c>
      <c r="D97" s="149" t="s">
        <v>263</v>
      </c>
      <c r="E97" s="149" t="s">
        <v>112</v>
      </c>
      <c r="F97" s="149" t="s">
        <v>113</v>
      </c>
      <c r="G97" s="149" t="s">
        <v>270</v>
      </c>
      <c r="H97" s="149" t="s">
        <v>271</v>
      </c>
      <c r="I97" s="81">
        <v>24358</v>
      </c>
      <c r="J97" s="81">
        <v>24358</v>
      </c>
      <c r="K97" s="6"/>
      <c r="L97" s="6"/>
      <c r="M97" s="81">
        <v>24358</v>
      </c>
      <c r="N97" s="6"/>
      <c r="O97" s="81"/>
      <c r="P97" s="81"/>
      <c r="Q97" s="81"/>
      <c r="R97" s="81"/>
      <c r="S97" s="81"/>
      <c r="T97" s="81"/>
      <c r="U97" s="81"/>
      <c r="V97" s="81"/>
      <c r="W97" s="81"/>
      <c r="X97" s="81"/>
    </row>
    <row r="98" ht="20.25" customHeight="1" spans="1:24">
      <c r="A98" s="149" t="s">
        <v>70</v>
      </c>
      <c r="B98" s="149" t="s">
        <v>75</v>
      </c>
      <c r="C98" s="149" t="s">
        <v>319</v>
      </c>
      <c r="D98" s="149" t="s">
        <v>263</v>
      </c>
      <c r="E98" s="149" t="s">
        <v>112</v>
      </c>
      <c r="F98" s="149" t="s">
        <v>113</v>
      </c>
      <c r="G98" s="149" t="s">
        <v>272</v>
      </c>
      <c r="H98" s="149" t="s">
        <v>273</v>
      </c>
      <c r="I98" s="81">
        <v>25631</v>
      </c>
      <c r="J98" s="81">
        <v>25631</v>
      </c>
      <c r="K98" s="6"/>
      <c r="L98" s="6"/>
      <c r="M98" s="81">
        <v>25631</v>
      </c>
      <c r="N98" s="6"/>
      <c r="O98" s="81"/>
      <c r="P98" s="81"/>
      <c r="Q98" s="81"/>
      <c r="R98" s="81"/>
      <c r="S98" s="81"/>
      <c r="T98" s="81"/>
      <c r="U98" s="81"/>
      <c r="V98" s="81"/>
      <c r="W98" s="81"/>
      <c r="X98" s="81"/>
    </row>
    <row r="99" ht="20.25" customHeight="1" spans="1:24">
      <c r="A99" s="149" t="s">
        <v>70</v>
      </c>
      <c r="B99" s="149" t="s">
        <v>75</v>
      </c>
      <c r="C99" s="149" t="s">
        <v>319</v>
      </c>
      <c r="D99" s="149" t="s">
        <v>263</v>
      </c>
      <c r="E99" s="149" t="s">
        <v>112</v>
      </c>
      <c r="F99" s="149" t="s">
        <v>113</v>
      </c>
      <c r="G99" s="149" t="s">
        <v>274</v>
      </c>
      <c r="H99" s="149" t="s">
        <v>275</v>
      </c>
      <c r="I99" s="81">
        <v>6859</v>
      </c>
      <c r="J99" s="81">
        <v>6859</v>
      </c>
      <c r="K99" s="6"/>
      <c r="L99" s="6"/>
      <c r="M99" s="81">
        <v>6859</v>
      </c>
      <c r="N99" s="6"/>
      <c r="O99" s="81"/>
      <c r="P99" s="81"/>
      <c r="Q99" s="81"/>
      <c r="R99" s="81"/>
      <c r="S99" s="81"/>
      <c r="T99" s="81"/>
      <c r="U99" s="81"/>
      <c r="V99" s="81"/>
      <c r="W99" s="81"/>
      <c r="X99" s="81"/>
    </row>
    <row r="100" ht="20.25" customHeight="1" spans="1:24">
      <c r="A100" s="149" t="s">
        <v>70</v>
      </c>
      <c r="B100" s="149" t="s">
        <v>75</v>
      </c>
      <c r="C100" s="149" t="s">
        <v>319</v>
      </c>
      <c r="D100" s="149" t="s">
        <v>263</v>
      </c>
      <c r="E100" s="149" t="s">
        <v>112</v>
      </c>
      <c r="F100" s="149" t="s">
        <v>113</v>
      </c>
      <c r="G100" s="149" t="s">
        <v>276</v>
      </c>
      <c r="H100" s="149" t="s">
        <v>277</v>
      </c>
      <c r="I100" s="81">
        <v>57000</v>
      </c>
      <c r="J100" s="81">
        <v>57000</v>
      </c>
      <c r="K100" s="6"/>
      <c r="L100" s="6"/>
      <c r="M100" s="81">
        <v>57000</v>
      </c>
      <c r="N100" s="6"/>
      <c r="O100" s="81"/>
      <c r="P100" s="81"/>
      <c r="Q100" s="81"/>
      <c r="R100" s="81"/>
      <c r="S100" s="81"/>
      <c r="T100" s="81"/>
      <c r="U100" s="81"/>
      <c r="V100" s="81"/>
      <c r="W100" s="81"/>
      <c r="X100" s="81"/>
    </row>
    <row r="101" ht="20.25" customHeight="1" spans="1:24">
      <c r="A101" s="149" t="s">
        <v>70</v>
      </c>
      <c r="B101" s="149" t="s">
        <v>75</v>
      </c>
      <c r="C101" s="149" t="s">
        <v>319</v>
      </c>
      <c r="D101" s="149" t="s">
        <v>263</v>
      </c>
      <c r="E101" s="149" t="s">
        <v>136</v>
      </c>
      <c r="F101" s="149" t="s">
        <v>137</v>
      </c>
      <c r="G101" s="149" t="s">
        <v>276</v>
      </c>
      <c r="H101" s="149" t="s">
        <v>277</v>
      </c>
      <c r="I101" s="81">
        <v>31200</v>
      </c>
      <c r="J101" s="81">
        <v>31200</v>
      </c>
      <c r="K101" s="6"/>
      <c r="L101" s="6"/>
      <c r="M101" s="81">
        <v>31200</v>
      </c>
      <c r="N101" s="6"/>
      <c r="O101" s="81"/>
      <c r="P101" s="81"/>
      <c r="Q101" s="81"/>
      <c r="R101" s="81"/>
      <c r="S101" s="81"/>
      <c r="T101" s="81"/>
      <c r="U101" s="81"/>
      <c r="V101" s="81"/>
      <c r="W101" s="81"/>
      <c r="X101" s="81"/>
    </row>
    <row r="102" ht="20.25" customHeight="1" spans="1:24">
      <c r="A102" s="149" t="s">
        <v>70</v>
      </c>
      <c r="B102" s="149" t="s">
        <v>75</v>
      </c>
      <c r="C102" s="149" t="s">
        <v>319</v>
      </c>
      <c r="D102" s="149" t="s">
        <v>263</v>
      </c>
      <c r="E102" s="149" t="s">
        <v>136</v>
      </c>
      <c r="F102" s="149" t="s">
        <v>137</v>
      </c>
      <c r="G102" s="149" t="s">
        <v>276</v>
      </c>
      <c r="H102" s="149" t="s">
        <v>277</v>
      </c>
      <c r="I102" s="81">
        <v>7800</v>
      </c>
      <c r="J102" s="81">
        <v>7800</v>
      </c>
      <c r="K102" s="6"/>
      <c r="L102" s="6"/>
      <c r="M102" s="81">
        <v>7800</v>
      </c>
      <c r="N102" s="6"/>
      <c r="O102" s="81"/>
      <c r="P102" s="81"/>
      <c r="Q102" s="81"/>
      <c r="R102" s="81"/>
      <c r="S102" s="81"/>
      <c r="T102" s="81"/>
      <c r="U102" s="81"/>
      <c r="V102" s="81"/>
      <c r="W102" s="81"/>
      <c r="X102" s="81"/>
    </row>
    <row r="103" ht="20.25" customHeight="1" spans="1:24">
      <c r="A103" s="149" t="s">
        <v>70</v>
      </c>
      <c r="B103" s="149" t="s">
        <v>75</v>
      </c>
      <c r="C103" s="149" t="s">
        <v>320</v>
      </c>
      <c r="D103" s="149" t="s">
        <v>305</v>
      </c>
      <c r="E103" s="149" t="s">
        <v>112</v>
      </c>
      <c r="F103" s="149" t="s">
        <v>113</v>
      </c>
      <c r="G103" s="149" t="s">
        <v>239</v>
      </c>
      <c r="H103" s="149" t="s">
        <v>240</v>
      </c>
      <c r="I103" s="81">
        <v>600153</v>
      </c>
      <c r="J103" s="81">
        <v>600153</v>
      </c>
      <c r="K103" s="6"/>
      <c r="L103" s="6"/>
      <c r="M103" s="81">
        <v>600153</v>
      </c>
      <c r="N103" s="6"/>
      <c r="O103" s="81"/>
      <c r="P103" s="81"/>
      <c r="Q103" s="81"/>
      <c r="R103" s="81"/>
      <c r="S103" s="81"/>
      <c r="T103" s="81"/>
      <c r="U103" s="81"/>
      <c r="V103" s="81"/>
      <c r="W103" s="81"/>
      <c r="X103" s="81"/>
    </row>
    <row r="104" ht="20.25" customHeight="1" spans="1:24">
      <c r="A104" s="149" t="s">
        <v>70</v>
      </c>
      <c r="B104" s="149" t="s">
        <v>75</v>
      </c>
      <c r="C104" s="149" t="s">
        <v>320</v>
      </c>
      <c r="D104" s="149" t="s">
        <v>305</v>
      </c>
      <c r="E104" s="149" t="s">
        <v>112</v>
      </c>
      <c r="F104" s="149" t="s">
        <v>113</v>
      </c>
      <c r="G104" s="149" t="s">
        <v>294</v>
      </c>
      <c r="H104" s="149" t="s">
        <v>295</v>
      </c>
      <c r="I104" s="81">
        <v>342000</v>
      </c>
      <c r="J104" s="81">
        <v>342000</v>
      </c>
      <c r="K104" s="6"/>
      <c r="L104" s="6"/>
      <c r="M104" s="81">
        <v>342000</v>
      </c>
      <c r="N104" s="6"/>
      <c r="O104" s="81"/>
      <c r="P104" s="81"/>
      <c r="Q104" s="81"/>
      <c r="R104" s="81"/>
      <c r="S104" s="81"/>
      <c r="T104" s="81"/>
      <c r="U104" s="81"/>
      <c r="V104" s="81"/>
      <c r="W104" s="81"/>
      <c r="X104" s="81"/>
    </row>
    <row r="105" ht="20.25" customHeight="1" spans="1:24">
      <c r="A105" s="149" t="s">
        <v>70</v>
      </c>
      <c r="B105" s="149" t="s">
        <v>75</v>
      </c>
      <c r="C105" s="149" t="s">
        <v>321</v>
      </c>
      <c r="D105" s="149" t="s">
        <v>281</v>
      </c>
      <c r="E105" s="149" t="s">
        <v>136</v>
      </c>
      <c r="F105" s="149" t="s">
        <v>137</v>
      </c>
      <c r="G105" s="149" t="s">
        <v>282</v>
      </c>
      <c r="H105" s="149" t="s">
        <v>283</v>
      </c>
      <c r="I105" s="81">
        <v>306000</v>
      </c>
      <c r="J105" s="81">
        <v>306000</v>
      </c>
      <c r="K105" s="6"/>
      <c r="L105" s="6"/>
      <c r="M105" s="81">
        <v>306000</v>
      </c>
      <c r="N105" s="6"/>
      <c r="O105" s="81"/>
      <c r="P105" s="81"/>
      <c r="Q105" s="81"/>
      <c r="R105" s="81"/>
      <c r="S105" s="81"/>
      <c r="T105" s="81"/>
      <c r="U105" s="81"/>
      <c r="V105" s="81"/>
      <c r="W105" s="81"/>
      <c r="X105" s="81"/>
    </row>
    <row r="106" ht="20.25" customHeight="1" spans="1:24">
      <c r="A106" s="149" t="s">
        <v>70</v>
      </c>
      <c r="B106" s="149" t="s">
        <v>75</v>
      </c>
      <c r="C106" s="149" t="s">
        <v>322</v>
      </c>
      <c r="D106" s="149" t="s">
        <v>289</v>
      </c>
      <c r="E106" s="149" t="s">
        <v>136</v>
      </c>
      <c r="F106" s="149" t="s">
        <v>137</v>
      </c>
      <c r="G106" s="149" t="s">
        <v>276</v>
      </c>
      <c r="H106" s="149" t="s">
        <v>277</v>
      </c>
      <c r="I106" s="81">
        <v>5200</v>
      </c>
      <c r="J106" s="81">
        <v>5200</v>
      </c>
      <c r="K106" s="6"/>
      <c r="L106" s="6"/>
      <c r="M106" s="81">
        <v>5200</v>
      </c>
      <c r="N106" s="6"/>
      <c r="O106" s="81"/>
      <c r="P106" s="81"/>
      <c r="Q106" s="81"/>
      <c r="R106" s="81"/>
      <c r="S106" s="81"/>
      <c r="T106" s="81"/>
      <c r="U106" s="81"/>
      <c r="V106" s="81"/>
      <c r="W106" s="81"/>
      <c r="X106" s="81"/>
    </row>
    <row r="107" ht="20.25" customHeight="1" spans="1:24">
      <c r="A107" s="149" t="s">
        <v>70</v>
      </c>
      <c r="B107" s="149" t="s">
        <v>75</v>
      </c>
      <c r="C107" s="149" t="s">
        <v>323</v>
      </c>
      <c r="D107" s="149" t="s">
        <v>285</v>
      </c>
      <c r="E107" s="149" t="s">
        <v>112</v>
      </c>
      <c r="F107" s="149" t="s">
        <v>113</v>
      </c>
      <c r="G107" s="149" t="s">
        <v>286</v>
      </c>
      <c r="H107" s="149" t="s">
        <v>287</v>
      </c>
      <c r="I107" s="81">
        <v>43200</v>
      </c>
      <c r="J107" s="81">
        <v>43200</v>
      </c>
      <c r="K107" s="6"/>
      <c r="L107" s="6"/>
      <c r="M107" s="81">
        <v>43200</v>
      </c>
      <c r="N107" s="6"/>
      <c r="O107" s="81"/>
      <c r="P107" s="81"/>
      <c r="Q107" s="81"/>
      <c r="R107" s="81"/>
      <c r="S107" s="81"/>
      <c r="T107" s="81"/>
      <c r="U107" s="81"/>
      <c r="V107" s="81"/>
      <c r="W107" s="81"/>
      <c r="X107" s="81"/>
    </row>
    <row r="108" ht="20.25" customHeight="1" spans="1:24">
      <c r="A108" s="149" t="s">
        <v>70</v>
      </c>
      <c r="B108" s="149" t="s">
        <v>75</v>
      </c>
      <c r="C108" s="149" t="s">
        <v>323</v>
      </c>
      <c r="D108" s="149" t="s">
        <v>285</v>
      </c>
      <c r="E108" s="149" t="s">
        <v>112</v>
      </c>
      <c r="F108" s="149" t="s">
        <v>113</v>
      </c>
      <c r="G108" s="149" t="s">
        <v>286</v>
      </c>
      <c r="H108" s="149" t="s">
        <v>287</v>
      </c>
      <c r="I108" s="81">
        <v>18000</v>
      </c>
      <c r="J108" s="81">
        <v>18000</v>
      </c>
      <c r="K108" s="6"/>
      <c r="L108" s="6"/>
      <c r="M108" s="81">
        <v>18000</v>
      </c>
      <c r="N108" s="6"/>
      <c r="O108" s="81"/>
      <c r="P108" s="81"/>
      <c r="Q108" s="81"/>
      <c r="R108" s="81"/>
      <c r="S108" s="81"/>
      <c r="T108" s="81"/>
      <c r="U108" s="81"/>
      <c r="V108" s="81"/>
      <c r="W108" s="81"/>
      <c r="X108" s="81"/>
    </row>
    <row r="109" ht="20.25" customHeight="1" spans="1:24">
      <c r="A109" s="149" t="s">
        <v>70</v>
      </c>
      <c r="B109" s="149" t="s">
        <v>75</v>
      </c>
      <c r="C109" s="149" t="s">
        <v>324</v>
      </c>
      <c r="D109" s="149" t="s">
        <v>310</v>
      </c>
      <c r="E109" s="149" t="s">
        <v>112</v>
      </c>
      <c r="F109" s="149" t="s">
        <v>113</v>
      </c>
      <c r="G109" s="149" t="s">
        <v>257</v>
      </c>
      <c r="H109" s="149" t="s">
        <v>258</v>
      </c>
      <c r="I109" s="81">
        <v>61560</v>
      </c>
      <c r="J109" s="81">
        <v>61560</v>
      </c>
      <c r="K109" s="6"/>
      <c r="L109" s="6"/>
      <c r="M109" s="81">
        <v>61560</v>
      </c>
      <c r="N109" s="6"/>
      <c r="O109" s="81"/>
      <c r="P109" s="81"/>
      <c r="Q109" s="81"/>
      <c r="R109" s="81"/>
      <c r="S109" s="81"/>
      <c r="T109" s="81"/>
      <c r="U109" s="81"/>
      <c r="V109" s="81"/>
      <c r="W109" s="81"/>
      <c r="X109" s="81"/>
    </row>
    <row r="110" ht="20.25" customHeight="1" spans="1:24">
      <c r="A110" s="149" t="s">
        <v>70</v>
      </c>
      <c r="B110" s="149" t="s">
        <v>77</v>
      </c>
      <c r="C110" s="149" t="s">
        <v>325</v>
      </c>
      <c r="D110" s="149" t="s">
        <v>293</v>
      </c>
      <c r="E110" s="149" t="s">
        <v>124</v>
      </c>
      <c r="F110" s="149" t="s">
        <v>125</v>
      </c>
      <c r="G110" s="149" t="s">
        <v>235</v>
      </c>
      <c r="H110" s="149" t="s">
        <v>236</v>
      </c>
      <c r="I110" s="81">
        <v>491256</v>
      </c>
      <c r="J110" s="81">
        <v>491256</v>
      </c>
      <c r="K110" s="6"/>
      <c r="L110" s="6"/>
      <c r="M110" s="81">
        <v>491256</v>
      </c>
      <c r="N110" s="6"/>
      <c r="O110" s="81"/>
      <c r="P110" s="81"/>
      <c r="Q110" s="81"/>
      <c r="R110" s="81"/>
      <c r="S110" s="81"/>
      <c r="T110" s="81"/>
      <c r="U110" s="81"/>
      <c r="V110" s="81"/>
      <c r="W110" s="81"/>
      <c r="X110" s="81"/>
    </row>
    <row r="111" ht="20.25" customHeight="1" spans="1:24">
      <c r="A111" s="149" t="s">
        <v>70</v>
      </c>
      <c r="B111" s="149" t="s">
        <v>77</v>
      </c>
      <c r="C111" s="149" t="s">
        <v>325</v>
      </c>
      <c r="D111" s="149" t="s">
        <v>293</v>
      </c>
      <c r="E111" s="149" t="s">
        <v>124</v>
      </c>
      <c r="F111" s="149" t="s">
        <v>125</v>
      </c>
      <c r="G111" s="149" t="s">
        <v>237</v>
      </c>
      <c r="H111" s="149" t="s">
        <v>238</v>
      </c>
      <c r="I111" s="81">
        <v>5724</v>
      </c>
      <c r="J111" s="81">
        <v>5724</v>
      </c>
      <c r="K111" s="6"/>
      <c r="L111" s="6"/>
      <c r="M111" s="81">
        <v>5724</v>
      </c>
      <c r="N111" s="6"/>
      <c r="O111" s="81"/>
      <c r="P111" s="81"/>
      <c r="Q111" s="81"/>
      <c r="R111" s="81"/>
      <c r="S111" s="81"/>
      <c r="T111" s="81"/>
      <c r="U111" s="81"/>
      <c r="V111" s="81"/>
      <c r="W111" s="81"/>
      <c r="X111" s="81"/>
    </row>
    <row r="112" ht="20.25" customHeight="1" spans="1:24">
      <c r="A112" s="149" t="s">
        <v>70</v>
      </c>
      <c r="B112" s="149" t="s">
        <v>77</v>
      </c>
      <c r="C112" s="149" t="s">
        <v>325</v>
      </c>
      <c r="D112" s="149" t="s">
        <v>293</v>
      </c>
      <c r="E112" s="149" t="s">
        <v>124</v>
      </c>
      <c r="F112" s="149" t="s">
        <v>125</v>
      </c>
      <c r="G112" s="149" t="s">
        <v>239</v>
      </c>
      <c r="H112" s="149" t="s">
        <v>240</v>
      </c>
      <c r="I112" s="81">
        <v>3000</v>
      </c>
      <c r="J112" s="81">
        <v>3000</v>
      </c>
      <c r="K112" s="6"/>
      <c r="L112" s="6"/>
      <c r="M112" s="81">
        <v>3000</v>
      </c>
      <c r="N112" s="6"/>
      <c r="O112" s="81"/>
      <c r="P112" s="81"/>
      <c r="Q112" s="81"/>
      <c r="R112" s="81"/>
      <c r="S112" s="81"/>
      <c r="T112" s="81"/>
      <c r="U112" s="81"/>
      <c r="V112" s="81"/>
      <c r="W112" s="81"/>
      <c r="X112" s="81"/>
    </row>
    <row r="113" ht="20.25" customHeight="1" spans="1:24">
      <c r="A113" s="149" t="s">
        <v>70</v>
      </c>
      <c r="B113" s="149" t="s">
        <v>77</v>
      </c>
      <c r="C113" s="149" t="s">
        <v>325</v>
      </c>
      <c r="D113" s="149" t="s">
        <v>293</v>
      </c>
      <c r="E113" s="149" t="s">
        <v>124</v>
      </c>
      <c r="F113" s="149" t="s">
        <v>125</v>
      </c>
      <c r="G113" s="149" t="s">
        <v>239</v>
      </c>
      <c r="H113" s="149" t="s">
        <v>240</v>
      </c>
      <c r="I113" s="81">
        <v>40938</v>
      </c>
      <c r="J113" s="81">
        <v>40938</v>
      </c>
      <c r="K113" s="6"/>
      <c r="L113" s="6"/>
      <c r="M113" s="81">
        <v>40938</v>
      </c>
      <c r="N113" s="6"/>
      <c r="O113" s="81"/>
      <c r="P113" s="81"/>
      <c r="Q113" s="81"/>
      <c r="R113" s="81"/>
      <c r="S113" s="81"/>
      <c r="T113" s="81"/>
      <c r="U113" s="81"/>
      <c r="V113" s="81"/>
      <c r="W113" s="81"/>
      <c r="X113" s="81"/>
    </row>
    <row r="114" ht="20.25" customHeight="1" spans="1:24">
      <c r="A114" s="149" t="s">
        <v>70</v>
      </c>
      <c r="B114" s="149" t="s">
        <v>77</v>
      </c>
      <c r="C114" s="149" t="s">
        <v>325</v>
      </c>
      <c r="D114" s="149" t="s">
        <v>293</v>
      </c>
      <c r="E114" s="149" t="s">
        <v>124</v>
      </c>
      <c r="F114" s="149" t="s">
        <v>125</v>
      </c>
      <c r="G114" s="149" t="s">
        <v>294</v>
      </c>
      <c r="H114" s="149" t="s">
        <v>295</v>
      </c>
      <c r="I114" s="81">
        <v>101640</v>
      </c>
      <c r="J114" s="81">
        <v>101640</v>
      </c>
      <c r="K114" s="6"/>
      <c r="L114" s="6"/>
      <c r="M114" s="81">
        <v>101640</v>
      </c>
      <c r="N114" s="6"/>
      <c r="O114" s="81"/>
      <c r="P114" s="81"/>
      <c r="Q114" s="81"/>
      <c r="R114" s="81"/>
      <c r="S114" s="81"/>
      <c r="T114" s="81"/>
      <c r="U114" s="81"/>
      <c r="V114" s="81"/>
      <c r="W114" s="81"/>
      <c r="X114" s="81"/>
    </row>
    <row r="115" ht="20.25" customHeight="1" spans="1:24">
      <c r="A115" s="149" t="s">
        <v>70</v>
      </c>
      <c r="B115" s="149" t="s">
        <v>77</v>
      </c>
      <c r="C115" s="149" t="s">
        <v>325</v>
      </c>
      <c r="D115" s="149" t="s">
        <v>293</v>
      </c>
      <c r="E115" s="149" t="s">
        <v>124</v>
      </c>
      <c r="F115" s="149" t="s">
        <v>125</v>
      </c>
      <c r="G115" s="149" t="s">
        <v>294</v>
      </c>
      <c r="H115" s="149" t="s">
        <v>295</v>
      </c>
      <c r="I115" s="81">
        <v>379956</v>
      </c>
      <c r="J115" s="81">
        <v>379956</v>
      </c>
      <c r="K115" s="6"/>
      <c r="L115" s="6"/>
      <c r="M115" s="81">
        <v>379956</v>
      </c>
      <c r="N115" s="6"/>
      <c r="O115" s="81"/>
      <c r="P115" s="81"/>
      <c r="Q115" s="81"/>
      <c r="R115" s="81"/>
      <c r="S115" s="81"/>
      <c r="T115" s="81"/>
      <c r="U115" s="81"/>
      <c r="V115" s="81"/>
      <c r="W115" s="81"/>
      <c r="X115" s="81"/>
    </row>
    <row r="116" ht="20.25" customHeight="1" spans="1:24">
      <c r="A116" s="149" t="s">
        <v>70</v>
      </c>
      <c r="B116" s="149" t="s">
        <v>77</v>
      </c>
      <c r="C116" s="149" t="s">
        <v>326</v>
      </c>
      <c r="D116" s="149" t="s">
        <v>242</v>
      </c>
      <c r="E116" s="149" t="s">
        <v>138</v>
      </c>
      <c r="F116" s="149" t="s">
        <v>139</v>
      </c>
      <c r="G116" s="149" t="s">
        <v>243</v>
      </c>
      <c r="H116" s="149" t="s">
        <v>244</v>
      </c>
      <c r="I116" s="81">
        <v>223200</v>
      </c>
      <c r="J116" s="81">
        <v>223200</v>
      </c>
      <c r="K116" s="6"/>
      <c r="L116" s="6"/>
      <c r="M116" s="81">
        <v>223200</v>
      </c>
      <c r="N116" s="6"/>
      <c r="O116" s="81"/>
      <c r="P116" s="81"/>
      <c r="Q116" s="81"/>
      <c r="R116" s="81"/>
      <c r="S116" s="81"/>
      <c r="T116" s="81"/>
      <c r="U116" s="81"/>
      <c r="V116" s="81"/>
      <c r="W116" s="81"/>
      <c r="X116" s="81"/>
    </row>
    <row r="117" ht="20.25" customHeight="1" spans="1:24">
      <c r="A117" s="149" t="s">
        <v>70</v>
      </c>
      <c r="B117" s="149" t="s">
        <v>77</v>
      </c>
      <c r="C117" s="149" t="s">
        <v>326</v>
      </c>
      <c r="D117" s="149" t="s">
        <v>242</v>
      </c>
      <c r="E117" s="149" t="s">
        <v>140</v>
      </c>
      <c r="F117" s="149" t="s">
        <v>141</v>
      </c>
      <c r="G117" s="149" t="s">
        <v>245</v>
      </c>
      <c r="H117" s="149" t="s">
        <v>246</v>
      </c>
      <c r="I117" s="81">
        <v>75200</v>
      </c>
      <c r="J117" s="81">
        <v>75200</v>
      </c>
      <c r="K117" s="6"/>
      <c r="L117" s="6"/>
      <c r="M117" s="81">
        <v>75200</v>
      </c>
      <c r="N117" s="6"/>
      <c r="O117" s="81"/>
      <c r="P117" s="81"/>
      <c r="Q117" s="81"/>
      <c r="R117" s="81"/>
      <c r="S117" s="81"/>
      <c r="T117" s="81"/>
      <c r="U117" s="81"/>
      <c r="V117" s="81"/>
      <c r="W117" s="81"/>
      <c r="X117" s="81"/>
    </row>
    <row r="118" ht="20.25" customHeight="1" spans="1:24">
      <c r="A118" s="149" t="s">
        <v>70</v>
      </c>
      <c r="B118" s="149" t="s">
        <v>77</v>
      </c>
      <c r="C118" s="149" t="s">
        <v>326</v>
      </c>
      <c r="D118" s="149" t="s">
        <v>242</v>
      </c>
      <c r="E118" s="149" t="s">
        <v>156</v>
      </c>
      <c r="F118" s="149" t="s">
        <v>157</v>
      </c>
      <c r="G118" s="149" t="s">
        <v>247</v>
      </c>
      <c r="H118" s="149" t="s">
        <v>248</v>
      </c>
      <c r="I118" s="81">
        <v>106800</v>
      </c>
      <c r="J118" s="81">
        <v>106800</v>
      </c>
      <c r="K118" s="6"/>
      <c r="L118" s="6"/>
      <c r="M118" s="81">
        <v>106800</v>
      </c>
      <c r="N118" s="6"/>
      <c r="O118" s="81"/>
      <c r="P118" s="81"/>
      <c r="Q118" s="81"/>
      <c r="R118" s="81"/>
      <c r="S118" s="81"/>
      <c r="T118" s="81"/>
      <c r="U118" s="81"/>
      <c r="V118" s="81"/>
      <c r="W118" s="81"/>
      <c r="X118" s="81"/>
    </row>
    <row r="119" ht="20.25" customHeight="1" spans="1:24">
      <c r="A119" s="149" t="s">
        <v>70</v>
      </c>
      <c r="B119" s="149" t="s">
        <v>77</v>
      </c>
      <c r="C119" s="149" t="s">
        <v>326</v>
      </c>
      <c r="D119" s="149" t="s">
        <v>242</v>
      </c>
      <c r="E119" s="149" t="s">
        <v>158</v>
      </c>
      <c r="F119" s="149" t="s">
        <v>159</v>
      </c>
      <c r="G119" s="149" t="s">
        <v>249</v>
      </c>
      <c r="H119" s="149" t="s">
        <v>250</v>
      </c>
      <c r="I119" s="81">
        <v>82800</v>
      </c>
      <c r="J119" s="81">
        <v>82800</v>
      </c>
      <c r="K119" s="6"/>
      <c r="L119" s="6"/>
      <c r="M119" s="81">
        <v>82800</v>
      </c>
      <c r="N119" s="6"/>
      <c r="O119" s="81"/>
      <c r="P119" s="81"/>
      <c r="Q119" s="81"/>
      <c r="R119" s="81"/>
      <c r="S119" s="81"/>
      <c r="T119" s="81"/>
      <c r="U119" s="81"/>
      <c r="V119" s="81"/>
      <c r="W119" s="81"/>
      <c r="X119" s="81"/>
    </row>
    <row r="120" ht="20.25" customHeight="1" spans="1:24">
      <c r="A120" s="149" t="s">
        <v>70</v>
      </c>
      <c r="B120" s="149" t="s">
        <v>77</v>
      </c>
      <c r="C120" s="149" t="s">
        <v>326</v>
      </c>
      <c r="D120" s="149" t="s">
        <v>242</v>
      </c>
      <c r="E120" s="149" t="s">
        <v>144</v>
      </c>
      <c r="F120" s="149" t="s">
        <v>145</v>
      </c>
      <c r="G120" s="149" t="s">
        <v>251</v>
      </c>
      <c r="H120" s="149" t="s">
        <v>252</v>
      </c>
      <c r="I120" s="81">
        <v>1200</v>
      </c>
      <c r="J120" s="81">
        <v>1200</v>
      </c>
      <c r="K120" s="6"/>
      <c r="L120" s="6"/>
      <c r="M120" s="81">
        <v>1200</v>
      </c>
      <c r="N120" s="6"/>
      <c r="O120" s="81"/>
      <c r="P120" s="81"/>
      <c r="Q120" s="81"/>
      <c r="R120" s="81"/>
      <c r="S120" s="81"/>
      <c r="T120" s="81"/>
      <c r="U120" s="81"/>
      <c r="V120" s="81"/>
      <c r="W120" s="81"/>
      <c r="X120" s="81"/>
    </row>
    <row r="121" ht="20.25" customHeight="1" spans="1:24">
      <c r="A121" s="149" t="s">
        <v>70</v>
      </c>
      <c r="B121" s="149" t="s">
        <v>77</v>
      </c>
      <c r="C121" s="149" t="s">
        <v>326</v>
      </c>
      <c r="D121" s="149" t="s">
        <v>242</v>
      </c>
      <c r="E121" s="149" t="s">
        <v>160</v>
      </c>
      <c r="F121" s="149" t="s">
        <v>161</v>
      </c>
      <c r="G121" s="149" t="s">
        <v>251</v>
      </c>
      <c r="H121" s="149" t="s">
        <v>252</v>
      </c>
      <c r="I121" s="81">
        <v>5040</v>
      </c>
      <c r="J121" s="81">
        <v>5040</v>
      </c>
      <c r="K121" s="6"/>
      <c r="L121" s="6"/>
      <c r="M121" s="81">
        <v>5040</v>
      </c>
      <c r="N121" s="6"/>
      <c r="O121" s="81"/>
      <c r="P121" s="81"/>
      <c r="Q121" s="81"/>
      <c r="R121" s="81"/>
      <c r="S121" s="81"/>
      <c r="T121" s="81"/>
      <c r="U121" s="81"/>
      <c r="V121" s="81"/>
      <c r="W121" s="81"/>
      <c r="X121" s="81"/>
    </row>
    <row r="122" ht="20.25" customHeight="1" spans="1:24">
      <c r="A122" s="149" t="s">
        <v>70</v>
      </c>
      <c r="B122" s="149" t="s">
        <v>77</v>
      </c>
      <c r="C122" s="149" t="s">
        <v>326</v>
      </c>
      <c r="D122" s="149" t="s">
        <v>242</v>
      </c>
      <c r="E122" s="149" t="s">
        <v>160</v>
      </c>
      <c r="F122" s="149" t="s">
        <v>161</v>
      </c>
      <c r="G122" s="149" t="s">
        <v>251</v>
      </c>
      <c r="H122" s="149" t="s">
        <v>252</v>
      </c>
      <c r="I122" s="81">
        <v>15000</v>
      </c>
      <c r="J122" s="81">
        <v>15000</v>
      </c>
      <c r="K122" s="6"/>
      <c r="L122" s="6"/>
      <c r="M122" s="81">
        <v>15000</v>
      </c>
      <c r="N122" s="6"/>
      <c r="O122" s="81"/>
      <c r="P122" s="81"/>
      <c r="Q122" s="81"/>
      <c r="R122" s="81"/>
      <c r="S122" s="81"/>
      <c r="T122" s="81"/>
      <c r="U122" s="81"/>
      <c r="V122" s="81"/>
      <c r="W122" s="81"/>
      <c r="X122" s="81"/>
    </row>
    <row r="123" ht="20.25" customHeight="1" spans="1:24">
      <c r="A123" s="149" t="s">
        <v>70</v>
      </c>
      <c r="B123" s="149" t="s">
        <v>77</v>
      </c>
      <c r="C123" s="149" t="s">
        <v>327</v>
      </c>
      <c r="D123" s="149" t="s">
        <v>167</v>
      </c>
      <c r="E123" s="149" t="s">
        <v>166</v>
      </c>
      <c r="F123" s="149" t="s">
        <v>167</v>
      </c>
      <c r="G123" s="149" t="s">
        <v>254</v>
      </c>
      <c r="H123" s="149" t="s">
        <v>167</v>
      </c>
      <c r="I123" s="81">
        <v>186000</v>
      </c>
      <c r="J123" s="81">
        <v>186000</v>
      </c>
      <c r="K123" s="6"/>
      <c r="L123" s="6"/>
      <c r="M123" s="81">
        <v>186000</v>
      </c>
      <c r="N123" s="6"/>
      <c r="O123" s="81"/>
      <c r="P123" s="81"/>
      <c r="Q123" s="81"/>
      <c r="R123" s="81"/>
      <c r="S123" s="81"/>
      <c r="T123" s="81"/>
      <c r="U123" s="81"/>
      <c r="V123" s="81"/>
      <c r="W123" s="81"/>
      <c r="X123" s="81"/>
    </row>
    <row r="124" ht="20.25" customHeight="1" spans="1:24">
      <c r="A124" s="149" t="s">
        <v>70</v>
      </c>
      <c r="B124" s="149" t="s">
        <v>77</v>
      </c>
      <c r="C124" s="149" t="s">
        <v>328</v>
      </c>
      <c r="D124" s="149" t="s">
        <v>260</v>
      </c>
      <c r="E124" s="149" t="s">
        <v>124</v>
      </c>
      <c r="F124" s="149" t="s">
        <v>125</v>
      </c>
      <c r="G124" s="149" t="s">
        <v>261</v>
      </c>
      <c r="H124" s="149" t="s">
        <v>260</v>
      </c>
      <c r="I124" s="81">
        <v>7800</v>
      </c>
      <c r="J124" s="81">
        <v>7800</v>
      </c>
      <c r="K124" s="6"/>
      <c r="L124" s="6"/>
      <c r="M124" s="81">
        <v>7800</v>
      </c>
      <c r="N124" s="6"/>
      <c r="O124" s="81"/>
      <c r="P124" s="81"/>
      <c r="Q124" s="81"/>
      <c r="R124" s="81"/>
      <c r="S124" s="81"/>
      <c r="T124" s="81"/>
      <c r="U124" s="81"/>
      <c r="V124" s="81"/>
      <c r="W124" s="81"/>
      <c r="X124" s="81"/>
    </row>
    <row r="125" ht="20.25" customHeight="1" spans="1:24">
      <c r="A125" s="149" t="s">
        <v>70</v>
      </c>
      <c r="B125" s="149" t="s">
        <v>77</v>
      </c>
      <c r="C125" s="149" t="s">
        <v>329</v>
      </c>
      <c r="D125" s="149" t="s">
        <v>263</v>
      </c>
      <c r="E125" s="149" t="s">
        <v>124</v>
      </c>
      <c r="F125" s="149" t="s">
        <v>125</v>
      </c>
      <c r="G125" s="149" t="s">
        <v>266</v>
      </c>
      <c r="H125" s="149" t="s">
        <v>267</v>
      </c>
      <c r="I125" s="81">
        <v>3610</v>
      </c>
      <c r="J125" s="81">
        <v>3610</v>
      </c>
      <c r="K125" s="6"/>
      <c r="L125" s="6"/>
      <c r="M125" s="81">
        <v>3610</v>
      </c>
      <c r="N125" s="6"/>
      <c r="O125" s="81"/>
      <c r="P125" s="81"/>
      <c r="Q125" s="81"/>
      <c r="R125" s="81"/>
      <c r="S125" s="81"/>
      <c r="T125" s="81"/>
      <c r="U125" s="81"/>
      <c r="V125" s="81"/>
      <c r="W125" s="81"/>
      <c r="X125" s="81"/>
    </row>
    <row r="126" ht="20.25" customHeight="1" spans="1:24">
      <c r="A126" s="149" t="s">
        <v>70</v>
      </c>
      <c r="B126" s="149" t="s">
        <v>77</v>
      </c>
      <c r="C126" s="149" t="s">
        <v>329</v>
      </c>
      <c r="D126" s="149" t="s">
        <v>263</v>
      </c>
      <c r="E126" s="149" t="s">
        <v>124</v>
      </c>
      <c r="F126" s="149" t="s">
        <v>125</v>
      </c>
      <c r="G126" s="149" t="s">
        <v>266</v>
      </c>
      <c r="H126" s="149" t="s">
        <v>267</v>
      </c>
      <c r="I126" s="81">
        <v>3480</v>
      </c>
      <c r="J126" s="81">
        <v>3480</v>
      </c>
      <c r="K126" s="6"/>
      <c r="L126" s="6"/>
      <c r="M126" s="81">
        <v>3480</v>
      </c>
      <c r="N126" s="6"/>
      <c r="O126" s="81"/>
      <c r="P126" s="81"/>
      <c r="Q126" s="81"/>
      <c r="R126" s="81"/>
      <c r="S126" s="81"/>
      <c r="T126" s="81"/>
      <c r="U126" s="81"/>
      <c r="V126" s="81"/>
      <c r="W126" s="81"/>
      <c r="X126" s="81"/>
    </row>
    <row r="127" ht="20.25" customHeight="1" spans="1:24">
      <c r="A127" s="149" t="s">
        <v>70</v>
      </c>
      <c r="B127" s="149" t="s">
        <v>77</v>
      </c>
      <c r="C127" s="149" t="s">
        <v>329</v>
      </c>
      <c r="D127" s="149" t="s">
        <v>263</v>
      </c>
      <c r="E127" s="149" t="s">
        <v>124</v>
      </c>
      <c r="F127" s="149" t="s">
        <v>125</v>
      </c>
      <c r="G127" s="149" t="s">
        <v>300</v>
      </c>
      <c r="H127" s="149" t="s">
        <v>301</v>
      </c>
      <c r="I127" s="81">
        <v>5380</v>
      </c>
      <c r="J127" s="81">
        <v>5380</v>
      </c>
      <c r="K127" s="6"/>
      <c r="L127" s="6"/>
      <c r="M127" s="81">
        <v>5380</v>
      </c>
      <c r="N127" s="6"/>
      <c r="O127" s="81"/>
      <c r="P127" s="81"/>
      <c r="Q127" s="81"/>
      <c r="R127" s="81"/>
      <c r="S127" s="81"/>
      <c r="T127" s="81"/>
      <c r="U127" s="81"/>
      <c r="V127" s="81"/>
      <c r="W127" s="81"/>
      <c r="X127" s="81"/>
    </row>
    <row r="128" ht="20.25" customHeight="1" spans="1:24">
      <c r="A128" s="149" t="s">
        <v>70</v>
      </c>
      <c r="B128" s="149" t="s">
        <v>77</v>
      </c>
      <c r="C128" s="149" t="s">
        <v>329</v>
      </c>
      <c r="D128" s="149" t="s">
        <v>263</v>
      </c>
      <c r="E128" s="149" t="s">
        <v>124</v>
      </c>
      <c r="F128" s="149" t="s">
        <v>125</v>
      </c>
      <c r="G128" s="149" t="s">
        <v>268</v>
      </c>
      <c r="H128" s="149" t="s">
        <v>269</v>
      </c>
      <c r="I128" s="81">
        <v>9120</v>
      </c>
      <c r="J128" s="81">
        <v>9120</v>
      </c>
      <c r="K128" s="6"/>
      <c r="L128" s="6"/>
      <c r="M128" s="81">
        <v>9120</v>
      </c>
      <c r="N128" s="6"/>
      <c r="O128" s="81"/>
      <c r="P128" s="81"/>
      <c r="Q128" s="81"/>
      <c r="R128" s="81"/>
      <c r="S128" s="81"/>
      <c r="T128" s="81"/>
      <c r="U128" s="81"/>
      <c r="V128" s="81"/>
      <c r="W128" s="81"/>
      <c r="X128" s="81"/>
    </row>
    <row r="129" ht="20.25" customHeight="1" spans="1:24">
      <c r="A129" s="149" t="s">
        <v>70</v>
      </c>
      <c r="B129" s="149" t="s">
        <v>77</v>
      </c>
      <c r="C129" s="149" t="s">
        <v>329</v>
      </c>
      <c r="D129" s="149" t="s">
        <v>263</v>
      </c>
      <c r="E129" s="149" t="s">
        <v>124</v>
      </c>
      <c r="F129" s="149" t="s">
        <v>125</v>
      </c>
      <c r="G129" s="149" t="s">
        <v>302</v>
      </c>
      <c r="H129" s="149" t="s">
        <v>303</v>
      </c>
      <c r="I129" s="81">
        <v>11400</v>
      </c>
      <c r="J129" s="81">
        <v>11400</v>
      </c>
      <c r="K129" s="6"/>
      <c r="L129" s="6"/>
      <c r="M129" s="81">
        <v>11400</v>
      </c>
      <c r="N129" s="6"/>
      <c r="O129" s="81"/>
      <c r="P129" s="81"/>
      <c r="Q129" s="81"/>
      <c r="R129" s="81"/>
      <c r="S129" s="81"/>
      <c r="T129" s="81"/>
      <c r="U129" s="81"/>
      <c r="V129" s="81"/>
      <c r="W129" s="81"/>
      <c r="X129" s="81"/>
    </row>
    <row r="130" ht="20.25" customHeight="1" spans="1:24">
      <c r="A130" s="149" t="s">
        <v>70</v>
      </c>
      <c r="B130" s="149" t="s">
        <v>77</v>
      </c>
      <c r="C130" s="149" t="s">
        <v>329</v>
      </c>
      <c r="D130" s="149" t="s">
        <v>263</v>
      </c>
      <c r="E130" s="149" t="s">
        <v>124</v>
      </c>
      <c r="F130" s="149" t="s">
        <v>125</v>
      </c>
      <c r="G130" s="149" t="s">
        <v>270</v>
      </c>
      <c r="H130" s="149" t="s">
        <v>271</v>
      </c>
      <c r="I130" s="81">
        <v>12820</v>
      </c>
      <c r="J130" s="81">
        <v>12820</v>
      </c>
      <c r="K130" s="6"/>
      <c r="L130" s="6"/>
      <c r="M130" s="81">
        <v>12820</v>
      </c>
      <c r="N130" s="6"/>
      <c r="O130" s="81"/>
      <c r="P130" s="81"/>
      <c r="Q130" s="81"/>
      <c r="R130" s="81"/>
      <c r="S130" s="81"/>
      <c r="T130" s="81"/>
      <c r="U130" s="81"/>
      <c r="V130" s="81"/>
      <c r="W130" s="81"/>
      <c r="X130" s="81"/>
    </row>
    <row r="131" ht="20.25" customHeight="1" spans="1:24">
      <c r="A131" s="149" t="s">
        <v>70</v>
      </c>
      <c r="B131" s="149" t="s">
        <v>77</v>
      </c>
      <c r="C131" s="149" t="s">
        <v>329</v>
      </c>
      <c r="D131" s="149" t="s">
        <v>263</v>
      </c>
      <c r="E131" s="149" t="s">
        <v>124</v>
      </c>
      <c r="F131" s="149" t="s">
        <v>125</v>
      </c>
      <c r="G131" s="149" t="s">
        <v>272</v>
      </c>
      <c r="H131" s="149" t="s">
        <v>273</v>
      </c>
      <c r="I131" s="81">
        <v>13490</v>
      </c>
      <c r="J131" s="81">
        <v>13490</v>
      </c>
      <c r="K131" s="6"/>
      <c r="L131" s="6"/>
      <c r="M131" s="81">
        <v>13490</v>
      </c>
      <c r="N131" s="6"/>
      <c r="O131" s="81"/>
      <c r="P131" s="81"/>
      <c r="Q131" s="81"/>
      <c r="R131" s="81"/>
      <c r="S131" s="81"/>
      <c r="T131" s="81"/>
      <c r="U131" s="81"/>
      <c r="V131" s="81"/>
      <c r="W131" s="81"/>
      <c r="X131" s="81"/>
    </row>
    <row r="132" ht="20.25" customHeight="1" spans="1:24">
      <c r="A132" s="149" t="s">
        <v>70</v>
      </c>
      <c r="B132" s="149" t="s">
        <v>77</v>
      </c>
      <c r="C132" s="149" t="s">
        <v>329</v>
      </c>
      <c r="D132" s="149" t="s">
        <v>263</v>
      </c>
      <c r="E132" s="149" t="s">
        <v>124</v>
      </c>
      <c r="F132" s="149" t="s">
        <v>125</v>
      </c>
      <c r="G132" s="149" t="s">
        <v>330</v>
      </c>
      <c r="H132" s="149" t="s">
        <v>331</v>
      </c>
      <c r="I132" s="81">
        <v>12900</v>
      </c>
      <c r="J132" s="81">
        <v>12900</v>
      </c>
      <c r="K132" s="6"/>
      <c r="L132" s="6"/>
      <c r="M132" s="81">
        <v>12900</v>
      </c>
      <c r="N132" s="6"/>
      <c r="O132" s="81"/>
      <c r="P132" s="81"/>
      <c r="Q132" s="81"/>
      <c r="R132" s="81"/>
      <c r="S132" s="81"/>
      <c r="T132" s="81"/>
      <c r="U132" s="81"/>
      <c r="V132" s="81"/>
      <c r="W132" s="81"/>
      <c r="X132" s="81"/>
    </row>
    <row r="133" ht="20.25" customHeight="1" spans="1:24">
      <c r="A133" s="149" t="s">
        <v>70</v>
      </c>
      <c r="B133" s="149" t="s">
        <v>77</v>
      </c>
      <c r="C133" s="149" t="s">
        <v>329</v>
      </c>
      <c r="D133" s="149" t="s">
        <v>263</v>
      </c>
      <c r="E133" s="149" t="s">
        <v>124</v>
      </c>
      <c r="F133" s="149" t="s">
        <v>125</v>
      </c>
      <c r="G133" s="149" t="s">
        <v>274</v>
      </c>
      <c r="H133" s="149" t="s">
        <v>275</v>
      </c>
      <c r="I133" s="81">
        <v>3610</v>
      </c>
      <c r="J133" s="81">
        <v>3610</v>
      </c>
      <c r="K133" s="6"/>
      <c r="L133" s="6"/>
      <c r="M133" s="81">
        <v>3610</v>
      </c>
      <c r="N133" s="6"/>
      <c r="O133" s="81"/>
      <c r="P133" s="81"/>
      <c r="Q133" s="81"/>
      <c r="R133" s="81"/>
      <c r="S133" s="81"/>
      <c r="T133" s="81"/>
      <c r="U133" s="81"/>
      <c r="V133" s="81"/>
      <c r="W133" s="81"/>
      <c r="X133" s="81"/>
    </row>
    <row r="134" ht="20.25" customHeight="1" spans="1:24">
      <c r="A134" s="149" t="s">
        <v>70</v>
      </c>
      <c r="B134" s="149" t="s">
        <v>77</v>
      </c>
      <c r="C134" s="149" t="s">
        <v>329</v>
      </c>
      <c r="D134" s="149" t="s">
        <v>263</v>
      </c>
      <c r="E134" s="149" t="s">
        <v>124</v>
      </c>
      <c r="F134" s="149" t="s">
        <v>125</v>
      </c>
      <c r="G134" s="149" t="s">
        <v>332</v>
      </c>
      <c r="H134" s="149" t="s">
        <v>211</v>
      </c>
      <c r="I134" s="81">
        <v>2000</v>
      </c>
      <c r="J134" s="81">
        <v>2000</v>
      </c>
      <c r="K134" s="6"/>
      <c r="L134" s="6"/>
      <c r="M134" s="81">
        <v>2000</v>
      </c>
      <c r="N134" s="6"/>
      <c r="O134" s="81"/>
      <c r="P134" s="81"/>
      <c r="Q134" s="81"/>
      <c r="R134" s="81"/>
      <c r="S134" s="81"/>
      <c r="T134" s="81"/>
      <c r="U134" s="81"/>
      <c r="V134" s="81"/>
      <c r="W134" s="81"/>
      <c r="X134" s="81"/>
    </row>
    <row r="135" ht="20.25" customHeight="1" spans="1:24">
      <c r="A135" s="149" t="s">
        <v>70</v>
      </c>
      <c r="B135" s="149" t="s">
        <v>77</v>
      </c>
      <c r="C135" s="149" t="s">
        <v>329</v>
      </c>
      <c r="D135" s="149" t="s">
        <v>263</v>
      </c>
      <c r="E135" s="149" t="s">
        <v>124</v>
      </c>
      <c r="F135" s="149" t="s">
        <v>125</v>
      </c>
      <c r="G135" s="149" t="s">
        <v>333</v>
      </c>
      <c r="H135" s="149" t="s">
        <v>334</v>
      </c>
      <c r="I135" s="81">
        <v>4000</v>
      </c>
      <c r="J135" s="81">
        <v>4000</v>
      </c>
      <c r="K135" s="6"/>
      <c r="L135" s="6"/>
      <c r="M135" s="81">
        <v>4000</v>
      </c>
      <c r="N135" s="6"/>
      <c r="O135" s="81"/>
      <c r="P135" s="81"/>
      <c r="Q135" s="81"/>
      <c r="R135" s="81"/>
      <c r="S135" s="81"/>
      <c r="T135" s="81"/>
      <c r="U135" s="81"/>
      <c r="V135" s="81"/>
      <c r="W135" s="81"/>
      <c r="X135" s="81"/>
    </row>
    <row r="136" ht="20.25" customHeight="1" spans="1:24">
      <c r="A136" s="149" t="s">
        <v>70</v>
      </c>
      <c r="B136" s="149" t="s">
        <v>77</v>
      </c>
      <c r="C136" s="149" t="s">
        <v>329</v>
      </c>
      <c r="D136" s="149" t="s">
        <v>263</v>
      </c>
      <c r="E136" s="149" t="s">
        <v>124</v>
      </c>
      <c r="F136" s="149" t="s">
        <v>125</v>
      </c>
      <c r="G136" s="149" t="s">
        <v>276</v>
      </c>
      <c r="H136" s="149" t="s">
        <v>277</v>
      </c>
      <c r="I136" s="81">
        <v>30000</v>
      </c>
      <c r="J136" s="81">
        <v>30000</v>
      </c>
      <c r="K136" s="6"/>
      <c r="L136" s="6"/>
      <c r="M136" s="81">
        <v>30000</v>
      </c>
      <c r="N136" s="6"/>
      <c r="O136" s="81"/>
      <c r="P136" s="81"/>
      <c r="Q136" s="81"/>
      <c r="R136" s="81"/>
      <c r="S136" s="81"/>
      <c r="T136" s="81"/>
      <c r="U136" s="81"/>
      <c r="V136" s="81"/>
      <c r="W136" s="81"/>
      <c r="X136" s="81"/>
    </row>
    <row r="137" ht="20.25" customHeight="1" spans="1:24">
      <c r="A137" s="149" t="s">
        <v>70</v>
      </c>
      <c r="B137" s="149" t="s">
        <v>77</v>
      </c>
      <c r="C137" s="149" t="s">
        <v>329</v>
      </c>
      <c r="D137" s="149" t="s">
        <v>263</v>
      </c>
      <c r="E137" s="149" t="s">
        <v>136</v>
      </c>
      <c r="F137" s="149" t="s">
        <v>137</v>
      </c>
      <c r="G137" s="149" t="s">
        <v>276</v>
      </c>
      <c r="H137" s="149" t="s">
        <v>277</v>
      </c>
      <c r="I137" s="81">
        <v>4200</v>
      </c>
      <c r="J137" s="81">
        <v>4200</v>
      </c>
      <c r="K137" s="6"/>
      <c r="L137" s="6"/>
      <c r="M137" s="81">
        <v>4200</v>
      </c>
      <c r="N137" s="6"/>
      <c r="O137" s="81"/>
      <c r="P137" s="81"/>
      <c r="Q137" s="81"/>
      <c r="R137" s="81"/>
      <c r="S137" s="81"/>
      <c r="T137" s="81"/>
      <c r="U137" s="81"/>
      <c r="V137" s="81"/>
      <c r="W137" s="81"/>
      <c r="X137" s="81"/>
    </row>
    <row r="138" ht="20.25" customHeight="1" spans="1:24">
      <c r="A138" s="149" t="s">
        <v>70</v>
      </c>
      <c r="B138" s="149" t="s">
        <v>77</v>
      </c>
      <c r="C138" s="149" t="s">
        <v>329</v>
      </c>
      <c r="D138" s="149" t="s">
        <v>263</v>
      </c>
      <c r="E138" s="149" t="s">
        <v>136</v>
      </c>
      <c r="F138" s="149" t="s">
        <v>137</v>
      </c>
      <c r="G138" s="149" t="s">
        <v>276</v>
      </c>
      <c r="H138" s="149" t="s">
        <v>277</v>
      </c>
      <c r="I138" s="81">
        <v>16800</v>
      </c>
      <c r="J138" s="81">
        <v>16800</v>
      </c>
      <c r="K138" s="6"/>
      <c r="L138" s="6"/>
      <c r="M138" s="81">
        <v>16800</v>
      </c>
      <c r="N138" s="6"/>
      <c r="O138" s="81"/>
      <c r="P138" s="81"/>
      <c r="Q138" s="81"/>
      <c r="R138" s="81"/>
      <c r="S138" s="81"/>
      <c r="T138" s="81"/>
      <c r="U138" s="81"/>
      <c r="V138" s="81"/>
      <c r="W138" s="81"/>
      <c r="X138" s="81"/>
    </row>
    <row r="139" ht="20.25" customHeight="1" spans="1:24">
      <c r="A139" s="149" t="s">
        <v>70</v>
      </c>
      <c r="B139" s="149" t="s">
        <v>77</v>
      </c>
      <c r="C139" s="149" t="s">
        <v>335</v>
      </c>
      <c r="D139" s="149" t="s">
        <v>305</v>
      </c>
      <c r="E139" s="149" t="s">
        <v>124</v>
      </c>
      <c r="F139" s="149" t="s">
        <v>125</v>
      </c>
      <c r="G139" s="149" t="s">
        <v>239</v>
      </c>
      <c r="H139" s="149" t="s">
        <v>240</v>
      </c>
      <c r="I139" s="81">
        <v>315870</v>
      </c>
      <c r="J139" s="81">
        <v>315870</v>
      </c>
      <c r="K139" s="6"/>
      <c r="L139" s="6"/>
      <c r="M139" s="81">
        <v>315870</v>
      </c>
      <c r="N139" s="6"/>
      <c r="O139" s="81"/>
      <c r="P139" s="81"/>
      <c r="Q139" s="81"/>
      <c r="R139" s="81"/>
      <c r="S139" s="81"/>
      <c r="T139" s="81"/>
      <c r="U139" s="81"/>
      <c r="V139" s="81"/>
      <c r="W139" s="81"/>
      <c r="X139" s="81"/>
    </row>
    <row r="140" ht="20.25" customHeight="1" spans="1:24">
      <c r="A140" s="149" t="s">
        <v>70</v>
      </c>
      <c r="B140" s="149" t="s">
        <v>77</v>
      </c>
      <c r="C140" s="149" t="s">
        <v>335</v>
      </c>
      <c r="D140" s="149" t="s">
        <v>305</v>
      </c>
      <c r="E140" s="149" t="s">
        <v>124</v>
      </c>
      <c r="F140" s="149" t="s">
        <v>125</v>
      </c>
      <c r="G140" s="149" t="s">
        <v>294</v>
      </c>
      <c r="H140" s="149" t="s">
        <v>295</v>
      </c>
      <c r="I140" s="81">
        <v>180000</v>
      </c>
      <c r="J140" s="81">
        <v>180000</v>
      </c>
      <c r="K140" s="6"/>
      <c r="L140" s="6"/>
      <c r="M140" s="81">
        <v>180000</v>
      </c>
      <c r="N140" s="6"/>
      <c r="O140" s="81"/>
      <c r="P140" s="81"/>
      <c r="Q140" s="81"/>
      <c r="R140" s="81"/>
      <c r="S140" s="81"/>
      <c r="T140" s="81"/>
      <c r="U140" s="81"/>
      <c r="V140" s="81"/>
      <c r="W140" s="81"/>
      <c r="X140" s="81"/>
    </row>
    <row r="141" ht="20.25" customHeight="1" spans="1:24">
      <c r="A141" s="149" t="s">
        <v>70</v>
      </c>
      <c r="B141" s="149" t="s">
        <v>77</v>
      </c>
      <c r="C141" s="149" t="s">
        <v>336</v>
      </c>
      <c r="D141" s="149" t="s">
        <v>281</v>
      </c>
      <c r="E141" s="149" t="s">
        <v>136</v>
      </c>
      <c r="F141" s="149" t="s">
        <v>137</v>
      </c>
      <c r="G141" s="149" t="s">
        <v>282</v>
      </c>
      <c r="H141" s="149" t="s">
        <v>283</v>
      </c>
      <c r="I141" s="81">
        <v>142800</v>
      </c>
      <c r="J141" s="81">
        <v>142800</v>
      </c>
      <c r="K141" s="6"/>
      <c r="L141" s="6"/>
      <c r="M141" s="81">
        <v>142800</v>
      </c>
      <c r="N141" s="6"/>
      <c r="O141" s="81"/>
      <c r="P141" s="81"/>
      <c r="Q141" s="81"/>
      <c r="R141" s="81"/>
      <c r="S141" s="81"/>
      <c r="T141" s="81"/>
      <c r="U141" s="81"/>
      <c r="V141" s="81"/>
      <c r="W141" s="81"/>
      <c r="X141" s="81"/>
    </row>
    <row r="142" ht="20.25" customHeight="1" spans="1:24">
      <c r="A142" s="149" t="s">
        <v>70</v>
      </c>
      <c r="B142" s="149" t="s">
        <v>77</v>
      </c>
      <c r="C142" s="149" t="s">
        <v>337</v>
      </c>
      <c r="D142" s="149" t="s">
        <v>289</v>
      </c>
      <c r="E142" s="149" t="s">
        <v>136</v>
      </c>
      <c r="F142" s="149" t="s">
        <v>137</v>
      </c>
      <c r="G142" s="149" t="s">
        <v>276</v>
      </c>
      <c r="H142" s="149" t="s">
        <v>277</v>
      </c>
      <c r="I142" s="81">
        <v>2800</v>
      </c>
      <c r="J142" s="81">
        <v>2800</v>
      </c>
      <c r="K142" s="6"/>
      <c r="L142" s="6"/>
      <c r="M142" s="81">
        <v>2800</v>
      </c>
      <c r="N142" s="6"/>
      <c r="O142" s="81"/>
      <c r="P142" s="81"/>
      <c r="Q142" s="81"/>
      <c r="R142" s="81"/>
      <c r="S142" s="81"/>
      <c r="T142" s="81"/>
      <c r="U142" s="81"/>
      <c r="V142" s="81"/>
      <c r="W142" s="81"/>
      <c r="X142" s="81"/>
    </row>
    <row r="143" ht="20.25" customHeight="1" spans="1:24">
      <c r="A143" s="149" t="s">
        <v>70</v>
      </c>
      <c r="B143" s="149" t="s">
        <v>77</v>
      </c>
      <c r="C143" s="149" t="s">
        <v>338</v>
      </c>
      <c r="D143" s="149" t="s">
        <v>310</v>
      </c>
      <c r="E143" s="149" t="s">
        <v>124</v>
      </c>
      <c r="F143" s="149" t="s">
        <v>125</v>
      </c>
      <c r="G143" s="149" t="s">
        <v>257</v>
      </c>
      <c r="H143" s="149" t="s">
        <v>258</v>
      </c>
      <c r="I143" s="81">
        <v>34200</v>
      </c>
      <c r="J143" s="81">
        <v>34200</v>
      </c>
      <c r="K143" s="6"/>
      <c r="L143" s="6"/>
      <c r="M143" s="81">
        <v>34200</v>
      </c>
      <c r="N143" s="6"/>
      <c r="O143" s="81"/>
      <c r="P143" s="81"/>
      <c r="Q143" s="81"/>
      <c r="R143" s="81"/>
      <c r="S143" s="81"/>
      <c r="T143" s="81"/>
      <c r="U143" s="81"/>
      <c r="V143" s="81"/>
      <c r="W143" s="81"/>
      <c r="X143" s="81"/>
    </row>
    <row r="144" ht="17.25" customHeight="1" spans="1:24">
      <c r="A144" s="25" t="s">
        <v>206</v>
      </c>
      <c r="B144" s="26"/>
      <c r="C144" s="155"/>
      <c r="D144" s="155"/>
      <c r="E144" s="155"/>
      <c r="F144" s="155"/>
      <c r="G144" s="155"/>
      <c r="H144" s="156"/>
      <c r="I144" s="81">
        <v>19596996.56</v>
      </c>
      <c r="J144" s="81">
        <v>19596996.56</v>
      </c>
      <c r="K144" s="81"/>
      <c r="L144" s="81"/>
      <c r="M144" s="81">
        <v>19596996.56</v>
      </c>
      <c r="N144" s="81"/>
      <c r="O144" s="81"/>
      <c r="P144" s="81"/>
      <c r="Q144" s="81"/>
      <c r="R144" s="81"/>
      <c r="S144" s="81"/>
      <c r="T144" s="81"/>
      <c r="U144" s="81"/>
      <c r="V144" s="81"/>
      <c r="W144" s="81"/>
      <c r="X144" s="81"/>
    </row>
  </sheetData>
  <mergeCells count="31">
    <mergeCell ref="A2:X2"/>
    <mergeCell ref="A3:H3"/>
    <mergeCell ref="I4:X4"/>
    <mergeCell ref="J5:N5"/>
    <mergeCell ref="O5:Q5"/>
    <mergeCell ref="S5:X5"/>
    <mergeCell ref="A144:H14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9"/>
  <sheetViews>
    <sheetView showZeros="0" workbookViewId="0">
      <selection activeCell="W36" sqref="W36"/>
    </sheetView>
  </sheetViews>
  <sheetFormatPr defaultColWidth="8" defaultRowHeight="14.25" customHeight="1"/>
  <cols>
    <col min="1" max="1" width="9" customWidth="1"/>
    <col min="2" max="2" width="11.75" customWidth="1"/>
    <col min="3" max="3" width="28.75" customWidth="1"/>
    <col min="4" max="4" width="20.875" customWidth="1"/>
    <col min="5" max="5" width="9.75" customWidth="1"/>
    <col min="6" max="6" width="15.5" customWidth="1"/>
    <col min="7" max="7" width="8.625" customWidth="1"/>
    <col min="8" max="8" width="15.5" customWidth="1"/>
    <col min="9" max="13" width="17.5" customWidth="1"/>
    <col min="14" max="14" width="10.75" customWidth="1"/>
    <col min="15" max="15" width="11.125" customWidth="1"/>
    <col min="16" max="16" width="9.75" customWidth="1"/>
    <col min="17" max="21" width="17.375" customWidth="1"/>
    <col min="22" max="22" width="17.5" customWidth="1"/>
    <col min="23" max="23" width="17.375" customWidth="1"/>
  </cols>
  <sheetData>
    <row r="1" ht="13.5" customHeight="1" spans="2:23">
      <c r="B1" s="140"/>
      <c r="E1" s="11"/>
      <c r="F1" s="11"/>
      <c r="G1" s="11"/>
      <c r="H1" s="11"/>
      <c r="U1" s="140"/>
      <c r="W1" s="145" t="s">
        <v>339</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"单位名称："&amp;"昆明市官渡区文化和旅游局"</f>
        <v>单位名称：昆明市官渡区文化和旅游局</v>
      </c>
      <c r="B3" s="14"/>
      <c r="C3" s="14"/>
      <c r="D3" s="14"/>
      <c r="E3" s="14"/>
      <c r="F3" s="14"/>
      <c r="G3" s="14"/>
      <c r="H3" s="14"/>
      <c r="I3" s="28"/>
      <c r="J3" s="28"/>
      <c r="K3" s="28"/>
      <c r="L3" s="28"/>
      <c r="M3" s="28"/>
      <c r="N3" s="28"/>
      <c r="O3" s="28"/>
      <c r="P3" s="28"/>
      <c r="Q3" s="28"/>
      <c r="U3" s="140"/>
      <c r="W3" s="121" t="s">
        <v>1</v>
      </c>
    </row>
    <row r="4" ht="21.75" customHeight="1" spans="1:23">
      <c r="A4" s="15" t="s">
        <v>340</v>
      </c>
      <c r="B4" s="16" t="s">
        <v>217</v>
      </c>
      <c r="C4" s="15" t="s">
        <v>218</v>
      </c>
      <c r="D4" s="15" t="s">
        <v>341</v>
      </c>
      <c r="E4" s="16" t="s">
        <v>219</v>
      </c>
      <c r="F4" s="16" t="s">
        <v>220</v>
      </c>
      <c r="G4" s="16" t="s">
        <v>342</v>
      </c>
      <c r="H4" s="16" t="s">
        <v>343</v>
      </c>
      <c r="I4" s="29" t="s">
        <v>55</v>
      </c>
      <c r="J4" s="37" t="s">
        <v>344</v>
      </c>
      <c r="K4" s="38"/>
      <c r="L4" s="38"/>
      <c r="M4" s="39"/>
      <c r="N4" s="37" t="s">
        <v>225</v>
      </c>
      <c r="O4" s="38"/>
      <c r="P4" s="39"/>
      <c r="Q4" s="16" t="s">
        <v>61</v>
      </c>
      <c r="R4" s="37" t="s">
        <v>62</v>
      </c>
      <c r="S4" s="38"/>
      <c r="T4" s="38"/>
      <c r="U4" s="38"/>
      <c r="V4" s="38"/>
      <c r="W4" s="39"/>
    </row>
    <row r="5" ht="21.75" customHeight="1" spans="1:23">
      <c r="A5" s="17"/>
      <c r="B5" s="30"/>
      <c r="C5" s="17"/>
      <c r="D5" s="17"/>
      <c r="E5" s="18"/>
      <c r="F5" s="18"/>
      <c r="G5" s="18"/>
      <c r="H5" s="18"/>
      <c r="I5" s="30"/>
      <c r="J5" s="141" t="s">
        <v>58</v>
      </c>
      <c r="K5" s="142"/>
      <c r="L5" s="16" t="s">
        <v>59</v>
      </c>
      <c r="M5" s="16" t="s">
        <v>60</v>
      </c>
      <c r="N5" s="16" t="s">
        <v>58</v>
      </c>
      <c r="O5" s="16" t="s">
        <v>59</v>
      </c>
      <c r="P5" s="16" t="s">
        <v>60</v>
      </c>
      <c r="Q5" s="18"/>
      <c r="R5" s="16" t="s">
        <v>57</v>
      </c>
      <c r="S5" s="16" t="s">
        <v>64</v>
      </c>
      <c r="T5" s="16" t="s">
        <v>231</v>
      </c>
      <c r="U5" s="16" t="s">
        <v>66</v>
      </c>
      <c r="V5" s="16" t="s">
        <v>67</v>
      </c>
      <c r="W5" s="16" t="s">
        <v>68</v>
      </c>
    </row>
    <row r="6" ht="21" customHeight="1" spans="1:23">
      <c r="A6" s="30"/>
      <c r="B6" s="30"/>
      <c r="C6" s="30"/>
      <c r="D6" s="30"/>
      <c r="E6" s="30"/>
      <c r="F6" s="30"/>
      <c r="G6" s="30"/>
      <c r="H6" s="30"/>
      <c r="I6" s="30"/>
      <c r="J6" s="143" t="s">
        <v>57</v>
      </c>
      <c r="K6" s="144"/>
      <c r="L6" s="30"/>
      <c r="M6" s="30"/>
      <c r="N6" s="30"/>
      <c r="O6" s="30"/>
      <c r="P6" s="30"/>
      <c r="Q6" s="30"/>
      <c r="R6" s="30"/>
      <c r="S6" s="30"/>
      <c r="T6" s="30"/>
      <c r="U6" s="30"/>
      <c r="V6" s="30"/>
      <c r="W6" s="30"/>
    </row>
    <row r="7" ht="39.75" customHeight="1" spans="1:23">
      <c r="A7" s="19"/>
      <c r="B7" s="31"/>
      <c r="C7" s="19"/>
      <c r="D7" s="19"/>
      <c r="E7" s="20"/>
      <c r="F7" s="20"/>
      <c r="G7" s="20"/>
      <c r="H7" s="20"/>
      <c r="I7" s="31"/>
      <c r="J7" s="69" t="s">
        <v>57</v>
      </c>
      <c r="K7" s="69" t="s">
        <v>345</v>
      </c>
      <c r="L7" s="20"/>
      <c r="M7" s="20"/>
      <c r="N7" s="20"/>
      <c r="O7" s="20"/>
      <c r="P7" s="20"/>
      <c r="Q7" s="20"/>
      <c r="R7" s="20"/>
      <c r="S7" s="20"/>
      <c r="T7" s="20"/>
      <c r="U7" s="31"/>
      <c r="V7" s="20"/>
      <c r="W7" s="20"/>
    </row>
    <row r="8" ht="15" customHeight="1" spans="1:23">
      <c r="A8" s="21">
        <v>1</v>
      </c>
      <c r="B8" s="21">
        <v>2</v>
      </c>
      <c r="C8" s="21">
        <v>3</v>
      </c>
      <c r="D8" s="21">
        <v>4</v>
      </c>
      <c r="E8" s="21">
        <v>5</v>
      </c>
      <c r="F8" s="21">
        <v>6</v>
      </c>
      <c r="G8" s="21">
        <v>7</v>
      </c>
      <c r="H8" s="21">
        <v>8</v>
      </c>
      <c r="I8" s="21">
        <v>9</v>
      </c>
      <c r="J8" s="21">
        <v>10</v>
      </c>
      <c r="K8" s="21">
        <v>11</v>
      </c>
      <c r="L8" s="40">
        <v>12</v>
      </c>
      <c r="M8" s="40">
        <v>13</v>
      </c>
      <c r="N8" s="40">
        <v>14</v>
      </c>
      <c r="O8" s="40">
        <v>15</v>
      </c>
      <c r="P8" s="40">
        <v>16</v>
      </c>
      <c r="Q8" s="40">
        <v>17</v>
      </c>
      <c r="R8" s="40">
        <v>18</v>
      </c>
      <c r="S8" s="40">
        <v>19</v>
      </c>
      <c r="T8" s="40">
        <v>20</v>
      </c>
      <c r="U8" s="21">
        <v>21</v>
      </c>
      <c r="V8" s="40">
        <v>22</v>
      </c>
      <c r="W8" s="21">
        <v>23</v>
      </c>
    </row>
    <row r="9" ht="21.75" customHeight="1" spans="1:23">
      <c r="A9" s="70" t="s">
        <v>346</v>
      </c>
      <c r="B9" s="70" t="s">
        <v>347</v>
      </c>
      <c r="C9" s="70" t="s">
        <v>348</v>
      </c>
      <c r="D9" s="70" t="s">
        <v>70</v>
      </c>
      <c r="E9" s="70" t="s">
        <v>108</v>
      </c>
      <c r="F9" s="70" t="s">
        <v>109</v>
      </c>
      <c r="G9" s="70" t="s">
        <v>264</v>
      </c>
      <c r="H9" s="70" t="s">
        <v>265</v>
      </c>
      <c r="I9" s="81">
        <v>100000</v>
      </c>
      <c r="J9" s="81">
        <v>100000</v>
      </c>
      <c r="K9" s="81">
        <v>100000</v>
      </c>
      <c r="L9" s="81"/>
      <c r="M9" s="81"/>
      <c r="N9" s="81"/>
      <c r="O9" s="81"/>
      <c r="P9" s="81"/>
      <c r="Q9" s="81"/>
      <c r="R9" s="81"/>
      <c r="S9" s="81"/>
      <c r="T9" s="81"/>
      <c r="U9" s="81"/>
      <c r="V9" s="81"/>
      <c r="W9" s="81"/>
    </row>
    <row r="10" ht="21.75" customHeight="1" spans="1:23">
      <c r="A10" s="70" t="s">
        <v>346</v>
      </c>
      <c r="B10" s="70" t="s">
        <v>349</v>
      </c>
      <c r="C10" s="70" t="s">
        <v>350</v>
      </c>
      <c r="D10" s="70" t="s">
        <v>70</v>
      </c>
      <c r="E10" s="70" t="s">
        <v>108</v>
      </c>
      <c r="F10" s="70" t="s">
        <v>109</v>
      </c>
      <c r="G10" s="70" t="s">
        <v>264</v>
      </c>
      <c r="H10" s="70" t="s">
        <v>265</v>
      </c>
      <c r="I10" s="81">
        <v>2000000</v>
      </c>
      <c r="J10" s="81">
        <v>2000000</v>
      </c>
      <c r="K10" s="81">
        <v>2000000</v>
      </c>
      <c r="L10" s="81"/>
      <c r="M10" s="81"/>
      <c r="N10" s="81"/>
      <c r="O10" s="81"/>
      <c r="P10" s="81"/>
      <c r="Q10" s="81"/>
      <c r="R10" s="81"/>
      <c r="S10" s="81"/>
      <c r="T10" s="81"/>
      <c r="U10" s="81"/>
      <c r="V10" s="81"/>
      <c r="W10" s="81"/>
    </row>
    <row r="11" ht="21.75" customHeight="1" spans="1:23">
      <c r="A11" s="70" t="s">
        <v>351</v>
      </c>
      <c r="B11" s="70" t="s">
        <v>352</v>
      </c>
      <c r="C11" s="70" t="s">
        <v>353</v>
      </c>
      <c r="D11" s="70" t="s">
        <v>70</v>
      </c>
      <c r="E11" s="70" t="s">
        <v>116</v>
      </c>
      <c r="F11" s="70" t="s">
        <v>117</v>
      </c>
      <c r="G11" s="70" t="s">
        <v>264</v>
      </c>
      <c r="H11" s="70" t="s">
        <v>265</v>
      </c>
      <c r="I11" s="81">
        <v>51200</v>
      </c>
      <c r="J11" s="81">
        <v>51200</v>
      </c>
      <c r="K11" s="81">
        <v>51200</v>
      </c>
      <c r="L11" s="81"/>
      <c r="M11" s="81"/>
      <c r="N11" s="81"/>
      <c r="O11" s="81"/>
      <c r="P11" s="81"/>
      <c r="Q11" s="81"/>
      <c r="R11" s="81"/>
      <c r="S11" s="81"/>
      <c r="T11" s="81"/>
      <c r="U11" s="81"/>
      <c r="V11" s="81"/>
      <c r="W11" s="81"/>
    </row>
    <row r="12" ht="21.75" customHeight="1" spans="1:23">
      <c r="A12" s="70" t="s">
        <v>351</v>
      </c>
      <c r="B12" s="70" t="s">
        <v>354</v>
      </c>
      <c r="C12" s="70" t="s">
        <v>355</v>
      </c>
      <c r="D12" s="70" t="s">
        <v>70</v>
      </c>
      <c r="E12" s="70" t="s">
        <v>124</v>
      </c>
      <c r="F12" s="70" t="s">
        <v>125</v>
      </c>
      <c r="G12" s="70" t="s">
        <v>264</v>
      </c>
      <c r="H12" s="70" t="s">
        <v>265</v>
      </c>
      <c r="I12" s="81">
        <v>64000</v>
      </c>
      <c r="J12" s="81">
        <v>64000</v>
      </c>
      <c r="K12" s="81">
        <v>64000</v>
      </c>
      <c r="L12" s="81"/>
      <c r="M12" s="81"/>
      <c r="N12" s="81"/>
      <c r="O12" s="81"/>
      <c r="P12" s="81"/>
      <c r="Q12" s="81"/>
      <c r="R12" s="81"/>
      <c r="S12" s="81"/>
      <c r="T12" s="81"/>
      <c r="U12" s="81"/>
      <c r="V12" s="81"/>
      <c r="W12" s="81"/>
    </row>
    <row r="13" ht="21.75" customHeight="1" spans="1:23">
      <c r="A13" s="70" t="s">
        <v>351</v>
      </c>
      <c r="B13" s="70" t="s">
        <v>356</v>
      </c>
      <c r="C13" s="70" t="s">
        <v>357</v>
      </c>
      <c r="D13" s="70" t="s">
        <v>70</v>
      </c>
      <c r="E13" s="70" t="s">
        <v>116</v>
      </c>
      <c r="F13" s="70" t="s">
        <v>117</v>
      </c>
      <c r="G13" s="70" t="s">
        <v>264</v>
      </c>
      <c r="H13" s="70" t="s">
        <v>265</v>
      </c>
      <c r="I13" s="81">
        <v>51200</v>
      </c>
      <c r="J13" s="81">
        <v>51200</v>
      </c>
      <c r="K13" s="81">
        <v>51200</v>
      </c>
      <c r="L13" s="81"/>
      <c r="M13" s="81"/>
      <c r="N13" s="81"/>
      <c r="O13" s="81"/>
      <c r="P13" s="81"/>
      <c r="Q13" s="81"/>
      <c r="R13" s="81"/>
      <c r="S13" s="81"/>
      <c r="T13" s="81"/>
      <c r="U13" s="81"/>
      <c r="V13" s="81"/>
      <c r="W13" s="81"/>
    </row>
    <row r="14" ht="21.75" customHeight="1" spans="1:23">
      <c r="A14" s="70" t="s">
        <v>351</v>
      </c>
      <c r="B14" s="70" t="s">
        <v>358</v>
      </c>
      <c r="C14" s="70" t="s">
        <v>359</v>
      </c>
      <c r="D14" s="70" t="s">
        <v>70</v>
      </c>
      <c r="E14" s="70" t="s">
        <v>148</v>
      </c>
      <c r="F14" s="70" t="s">
        <v>149</v>
      </c>
      <c r="G14" s="70" t="s">
        <v>282</v>
      </c>
      <c r="H14" s="70" t="s">
        <v>283</v>
      </c>
      <c r="I14" s="81">
        <v>11606.4</v>
      </c>
      <c r="J14" s="81">
        <v>11606.4</v>
      </c>
      <c r="K14" s="81">
        <v>11606.4</v>
      </c>
      <c r="L14" s="81"/>
      <c r="M14" s="81"/>
      <c r="N14" s="81"/>
      <c r="O14" s="81"/>
      <c r="P14" s="81"/>
      <c r="Q14" s="81"/>
      <c r="R14" s="81"/>
      <c r="S14" s="81"/>
      <c r="T14" s="81"/>
      <c r="U14" s="81"/>
      <c r="V14" s="81"/>
      <c r="W14" s="81"/>
    </row>
    <row r="15" ht="21.75" customHeight="1" spans="1:23">
      <c r="A15" s="70" t="s">
        <v>360</v>
      </c>
      <c r="B15" s="70" t="s">
        <v>361</v>
      </c>
      <c r="C15" s="70" t="s">
        <v>362</v>
      </c>
      <c r="D15" s="70" t="s">
        <v>70</v>
      </c>
      <c r="E15" s="70" t="s">
        <v>118</v>
      </c>
      <c r="F15" s="70" t="s">
        <v>119</v>
      </c>
      <c r="G15" s="70" t="s">
        <v>333</v>
      </c>
      <c r="H15" s="70" t="s">
        <v>334</v>
      </c>
      <c r="I15" s="81">
        <v>360000</v>
      </c>
      <c r="J15" s="81">
        <v>360000</v>
      </c>
      <c r="K15" s="81">
        <v>360000</v>
      </c>
      <c r="L15" s="81"/>
      <c r="M15" s="81"/>
      <c r="N15" s="81"/>
      <c r="O15" s="81"/>
      <c r="P15" s="81"/>
      <c r="Q15" s="81"/>
      <c r="R15" s="81"/>
      <c r="S15" s="81"/>
      <c r="T15" s="81"/>
      <c r="U15" s="81"/>
      <c r="V15" s="81"/>
      <c r="W15" s="81"/>
    </row>
    <row r="16" ht="21.75" customHeight="1" spans="1:23">
      <c r="A16" s="70" t="s">
        <v>360</v>
      </c>
      <c r="B16" s="70" t="s">
        <v>363</v>
      </c>
      <c r="C16" s="70" t="s">
        <v>364</v>
      </c>
      <c r="D16" s="70" t="s">
        <v>70</v>
      </c>
      <c r="E16" s="70" t="s">
        <v>128</v>
      </c>
      <c r="F16" s="70" t="s">
        <v>129</v>
      </c>
      <c r="G16" s="70" t="s">
        <v>333</v>
      </c>
      <c r="H16" s="70" t="s">
        <v>334</v>
      </c>
      <c r="I16" s="81">
        <v>99840</v>
      </c>
      <c r="J16" s="81">
        <v>99840</v>
      </c>
      <c r="K16" s="81">
        <v>99840</v>
      </c>
      <c r="L16" s="81"/>
      <c r="M16" s="81"/>
      <c r="N16" s="81"/>
      <c r="O16" s="81"/>
      <c r="P16" s="81"/>
      <c r="Q16" s="81"/>
      <c r="R16" s="81"/>
      <c r="S16" s="81"/>
      <c r="T16" s="81"/>
      <c r="U16" s="81"/>
      <c r="V16" s="81"/>
      <c r="W16" s="81"/>
    </row>
    <row r="17" ht="21.75" customHeight="1" spans="1:23">
      <c r="A17" s="70" t="s">
        <v>360</v>
      </c>
      <c r="B17" s="70" t="s">
        <v>365</v>
      </c>
      <c r="C17" s="70" t="s">
        <v>366</v>
      </c>
      <c r="D17" s="70" t="s">
        <v>70</v>
      </c>
      <c r="E17" s="70" t="s">
        <v>118</v>
      </c>
      <c r="F17" s="70" t="s">
        <v>119</v>
      </c>
      <c r="G17" s="70" t="s">
        <v>333</v>
      </c>
      <c r="H17" s="70" t="s">
        <v>334</v>
      </c>
      <c r="I17" s="81">
        <v>50000</v>
      </c>
      <c r="J17" s="81">
        <v>50000</v>
      </c>
      <c r="K17" s="81">
        <v>50000</v>
      </c>
      <c r="L17" s="81"/>
      <c r="M17" s="81"/>
      <c r="N17" s="81"/>
      <c r="O17" s="81"/>
      <c r="P17" s="81"/>
      <c r="Q17" s="81"/>
      <c r="R17" s="81"/>
      <c r="S17" s="81"/>
      <c r="T17" s="81"/>
      <c r="U17" s="81"/>
      <c r="V17" s="81"/>
      <c r="W17" s="81"/>
    </row>
    <row r="18" ht="21.75" customHeight="1" spans="1:23">
      <c r="A18" s="70" t="s">
        <v>360</v>
      </c>
      <c r="B18" s="70" t="s">
        <v>367</v>
      </c>
      <c r="C18" s="70" t="s">
        <v>368</v>
      </c>
      <c r="D18" s="70" t="s">
        <v>70</v>
      </c>
      <c r="E18" s="70" t="s">
        <v>118</v>
      </c>
      <c r="F18" s="70" t="s">
        <v>119</v>
      </c>
      <c r="G18" s="70" t="s">
        <v>333</v>
      </c>
      <c r="H18" s="70" t="s">
        <v>334</v>
      </c>
      <c r="I18" s="81">
        <v>150000</v>
      </c>
      <c r="J18" s="81">
        <v>150000</v>
      </c>
      <c r="K18" s="81">
        <v>150000</v>
      </c>
      <c r="L18" s="81"/>
      <c r="M18" s="81"/>
      <c r="N18" s="81"/>
      <c r="O18" s="81"/>
      <c r="P18" s="81"/>
      <c r="Q18" s="81"/>
      <c r="R18" s="81"/>
      <c r="S18" s="81"/>
      <c r="T18" s="81"/>
      <c r="U18" s="81"/>
      <c r="V18" s="81"/>
      <c r="W18" s="81"/>
    </row>
    <row r="19" ht="21.75" customHeight="1" spans="1:23">
      <c r="A19" s="70" t="s">
        <v>360</v>
      </c>
      <c r="B19" s="70" t="s">
        <v>369</v>
      </c>
      <c r="C19" s="70" t="s">
        <v>370</v>
      </c>
      <c r="D19" s="70" t="s">
        <v>70</v>
      </c>
      <c r="E19" s="70" t="s">
        <v>110</v>
      </c>
      <c r="F19" s="70" t="s">
        <v>111</v>
      </c>
      <c r="G19" s="70" t="s">
        <v>264</v>
      </c>
      <c r="H19" s="70" t="s">
        <v>265</v>
      </c>
      <c r="I19" s="81">
        <v>8100</v>
      </c>
      <c r="J19" s="81">
        <v>8100</v>
      </c>
      <c r="K19" s="81">
        <v>8100</v>
      </c>
      <c r="L19" s="81"/>
      <c r="M19" s="81"/>
      <c r="N19" s="81"/>
      <c r="O19" s="81"/>
      <c r="P19" s="81"/>
      <c r="Q19" s="81"/>
      <c r="R19" s="81"/>
      <c r="S19" s="81"/>
      <c r="T19" s="81"/>
      <c r="U19" s="81"/>
      <c r="V19" s="81"/>
      <c r="W19" s="81"/>
    </row>
    <row r="20" ht="21.75" customHeight="1" spans="1:23">
      <c r="A20" s="70" t="s">
        <v>360</v>
      </c>
      <c r="B20" s="70" t="s">
        <v>371</v>
      </c>
      <c r="C20" s="70" t="s">
        <v>372</v>
      </c>
      <c r="D20" s="70" t="s">
        <v>70</v>
      </c>
      <c r="E20" s="70" t="s">
        <v>118</v>
      </c>
      <c r="F20" s="70" t="s">
        <v>119</v>
      </c>
      <c r="G20" s="70" t="s">
        <v>333</v>
      </c>
      <c r="H20" s="70" t="s">
        <v>334</v>
      </c>
      <c r="I20" s="81">
        <v>100000</v>
      </c>
      <c r="J20" s="81">
        <v>100000</v>
      </c>
      <c r="K20" s="81">
        <v>100000</v>
      </c>
      <c r="L20" s="81"/>
      <c r="M20" s="81"/>
      <c r="N20" s="81"/>
      <c r="O20" s="81"/>
      <c r="P20" s="81"/>
      <c r="Q20" s="81"/>
      <c r="R20" s="81"/>
      <c r="S20" s="81"/>
      <c r="T20" s="81"/>
      <c r="U20" s="81"/>
      <c r="V20" s="81"/>
      <c r="W20" s="81"/>
    </row>
    <row r="21" ht="21.75" customHeight="1" spans="1:23">
      <c r="A21" s="70" t="s">
        <v>360</v>
      </c>
      <c r="B21" s="70" t="s">
        <v>373</v>
      </c>
      <c r="C21" s="70" t="s">
        <v>374</v>
      </c>
      <c r="D21" s="70" t="s">
        <v>70</v>
      </c>
      <c r="E21" s="70" t="s">
        <v>108</v>
      </c>
      <c r="F21" s="70" t="s">
        <v>109</v>
      </c>
      <c r="G21" s="70" t="s">
        <v>333</v>
      </c>
      <c r="H21" s="70" t="s">
        <v>334</v>
      </c>
      <c r="I21" s="81">
        <v>1000000</v>
      </c>
      <c r="J21" s="81">
        <v>1000000</v>
      </c>
      <c r="K21" s="81">
        <v>1000000</v>
      </c>
      <c r="L21" s="81"/>
      <c r="M21" s="81"/>
      <c r="N21" s="81"/>
      <c r="O21" s="81"/>
      <c r="P21" s="81"/>
      <c r="Q21" s="81"/>
      <c r="R21" s="81"/>
      <c r="S21" s="81"/>
      <c r="T21" s="81"/>
      <c r="U21" s="81"/>
      <c r="V21" s="81"/>
      <c r="W21" s="81"/>
    </row>
    <row r="22" ht="21.75" customHeight="1" spans="1:23">
      <c r="A22" s="70" t="s">
        <v>346</v>
      </c>
      <c r="B22" s="70" t="s">
        <v>375</v>
      </c>
      <c r="C22" s="70" t="s">
        <v>376</v>
      </c>
      <c r="D22" s="70" t="s">
        <v>73</v>
      </c>
      <c r="E22" s="70" t="s">
        <v>114</v>
      </c>
      <c r="F22" s="70" t="s">
        <v>115</v>
      </c>
      <c r="G22" s="70" t="s">
        <v>264</v>
      </c>
      <c r="H22" s="70" t="s">
        <v>265</v>
      </c>
      <c r="I22" s="81">
        <v>50000</v>
      </c>
      <c r="J22" s="81">
        <v>50000</v>
      </c>
      <c r="K22" s="81">
        <v>50000</v>
      </c>
      <c r="L22" s="81"/>
      <c r="M22" s="81"/>
      <c r="N22" s="81"/>
      <c r="O22" s="81"/>
      <c r="P22" s="81"/>
      <c r="Q22" s="81"/>
      <c r="R22" s="81"/>
      <c r="S22" s="81"/>
      <c r="T22" s="81"/>
      <c r="U22" s="81"/>
      <c r="V22" s="81"/>
      <c r="W22" s="81"/>
    </row>
    <row r="23" ht="21.75" customHeight="1" spans="1:23">
      <c r="A23" s="70" t="s">
        <v>346</v>
      </c>
      <c r="B23" s="70" t="s">
        <v>377</v>
      </c>
      <c r="C23" s="70" t="s">
        <v>378</v>
      </c>
      <c r="D23" s="70" t="s">
        <v>75</v>
      </c>
      <c r="E23" s="70" t="s">
        <v>112</v>
      </c>
      <c r="F23" s="70" t="s">
        <v>113</v>
      </c>
      <c r="G23" s="70" t="s">
        <v>264</v>
      </c>
      <c r="H23" s="70" t="s">
        <v>265</v>
      </c>
      <c r="I23" s="81">
        <v>30000</v>
      </c>
      <c r="J23" s="81">
        <v>30000</v>
      </c>
      <c r="K23" s="81">
        <v>30000</v>
      </c>
      <c r="L23" s="81"/>
      <c r="M23" s="81"/>
      <c r="N23" s="81"/>
      <c r="O23" s="81"/>
      <c r="P23" s="81"/>
      <c r="Q23" s="81"/>
      <c r="R23" s="81"/>
      <c r="S23" s="81"/>
      <c r="T23" s="81"/>
      <c r="U23" s="81"/>
      <c r="V23" s="81"/>
      <c r="W23" s="81"/>
    </row>
    <row r="24" ht="21.75" customHeight="1" spans="1:23">
      <c r="A24" s="70" t="s">
        <v>346</v>
      </c>
      <c r="B24" s="70" t="s">
        <v>379</v>
      </c>
      <c r="C24" s="70" t="s">
        <v>380</v>
      </c>
      <c r="D24" s="70" t="s">
        <v>75</v>
      </c>
      <c r="E24" s="70" t="s">
        <v>112</v>
      </c>
      <c r="F24" s="70" t="s">
        <v>113</v>
      </c>
      <c r="G24" s="70" t="s">
        <v>264</v>
      </c>
      <c r="H24" s="70" t="s">
        <v>265</v>
      </c>
      <c r="I24" s="81">
        <v>50000</v>
      </c>
      <c r="J24" s="81">
        <v>50000</v>
      </c>
      <c r="K24" s="81">
        <v>50000</v>
      </c>
      <c r="L24" s="81"/>
      <c r="M24" s="81"/>
      <c r="N24" s="81"/>
      <c r="O24" s="81"/>
      <c r="P24" s="81"/>
      <c r="Q24" s="81"/>
      <c r="R24" s="81"/>
      <c r="S24" s="81"/>
      <c r="T24" s="81"/>
      <c r="U24" s="81"/>
      <c r="V24" s="81"/>
      <c r="W24" s="81"/>
    </row>
    <row r="25" ht="21.75" customHeight="1" spans="1:23">
      <c r="A25" s="70" t="s">
        <v>346</v>
      </c>
      <c r="B25" s="70" t="s">
        <v>381</v>
      </c>
      <c r="C25" s="70" t="s">
        <v>382</v>
      </c>
      <c r="D25" s="70" t="s">
        <v>77</v>
      </c>
      <c r="E25" s="70" t="s">
        <v>124</v>
      </c>
      <c r="F25" s="70" t="s">
        <v>125</v>
      </c>
      <c r="G25" s="70" t="s">
        <v>264</v>
      </c>
      <c r="H25" s="70" t="s">
        <v>265</v>
      </c>
      <c r="I25" s="81">
        <v>1000</v>
      </c>
      <c r="J25" s="81"/>
      <c r="K25" s="81"/>
      <c r="L25" s="81"/>
      <c r="M25" s="81"/>
      <c r="N25" s="81"/>
      <c r="O25" s="81"/>
      <c r="P25" s="81"/>
      <c r="Q25" s="81"/>
      <c r="R25" s="81">
        <v>1000</v>
      </c>
      <c r="S25" s="81"/>
      <c r="T25" s="81"/>
      <c r="U25" s="81"/>
      <c r="V25" s="81"/>
      <c r="W25" s="81">
        <v>1000</v>
      </c>
    </row>
    <row r="26" ht="21.75" customHeight="1" spans="1:23">
      <c r="A26" s="70" t="s">
        <v>360</v>
      </c>
      <c r="B26" s="70" t="s">
        <v>383</v>
      </c>
      <c r="C26" s="70" t="s">
        <v>384</v>
      </c>
      <c r="D26" s="70" t="s">
        <v>77</v>
      </c>
      <c r="E26" s="70" t="s">
        <v>122</v>
      </c>
      <c r="F26" s="70" t="s">
        <v>123</v>
      </c>
      <c r="G26" s="70" t="s">
        <v>264</v>
      </c>
      <c r="H26" s="70" t="s">
        <v>265</v>
      </c>
      <c r="I26" s="81">
        <v>50000</v>
      </c>
      <c r="J26" s="81">
        <v>50000</v>
      </c>
      <c r="K26" s="81">
        <v>50000</v>
      </c>
      <c r="L26" s="81"/>
      <c r="M26" s="81"/>
      <c r="N26" s="81"/>
      <c r="O26" s="81"/>
      <c r="P26" s="81"/>
      <c r="Q26" s="81"/>
      <c r="R26" s="81"/>
      <c r="S26" s="81"/>
      <c r="T26" s="81"/>
      <c r="U26" s="81"/>
      <c r="V26" s="81"/>
      <c r="W26" s="81"/>
    </row>
    <row r="27" ht="21.75" customHeight="1" spans="1:23">
      <c r="A27" s="70" t="s">
        <v>360</v>
      </c>
      <c r="B27" s="70" t="s">
        <v>385</v>
      </c>
      <c r="C27" s="70" t="s">
        <v>386</v>
      </c>
      <c r="D27" s="70" t="s">
        <v>77</v>
      </c>
      <c r="E27" s="70" t="s">
        <v>124</v>
      </c>
      <c r="F27" s="70" t="s">
        <v>125</v>
      </c>
      <c r="G27" s="70" t="s">
        <v>264</v>
      </c>
      <c r="H27" s="70" t="s">
        <v>265</v>
      </c>
      <c r="I27" s="81">
        <v>30000</v>
      </c>
      <c r="J27" s="81">
        <v>30000</v>
      </c>
      <c r="K27" s="81">
        <v>30000</v>
      </c>
      <c r="L27" s="81"/>
      <c r="M27" s="81"/>
      <c r="N27" s="81"/>
      <c r="O27" s="81"/>
      <c r="P27" s="81"/>
      <c r="Q27" s="81"/>
      <c r="R27" s="81"/>
      <c r="S27" s="81"/>
      <c r="T27" s="81"/>
      <c r="U27" s="81"/>
      <c r="V27" s="81"/>
      <c r="W27" s="81"/>
    </row>
    <row r="28" ht="21.75" customHeight="1" spans="1:23">
      <c r="A28" s="70" t="s">
        <v>360</v>
      </c>
      <c r="B28" s="70" t="s">
        <v>387</v>
      </c>
      <c r="C28" s="70" t="s">
        <v>388</v>
      </c>
      <c r="D28" s="70" t="s">
        <v>77</v>
      </c>
      <c r="E28" s="70" t="s">
        <v>124</v>
      </c>
      <c r="F28" s="70" t="s">
        <v>125</v>
      </c>
      <c r="G28" s="70" t="s">
        <v>389</v>
      </c>
      <c r="H28" s="70" t="s">
        <v>390</v>
      </c>
      <c r="I28" s="81">
        <v>117975.74</v>
      </c>
      <c r="J28" s="81">
        <v>117975.74</v>
      </c>
      <c r="K28" s="81">
        <v>117975.74</v>
      </c>
      <c r="L28" s="81"/>
      <c r="M28" s="81"/>
      <c r="N28" s="81"/>
      <c r="O28" s="81"/>
      <c r="P28" s="81"/>
      <c r="Q28" s="81"/>
      <c r="R28" s="81"/>
      <c r="S28" s="81"/>
      <c r="T28" s="81"/>
      <c r="U28" s="81"/>
      <c r="V28" s="81"/>
      <c r="W28" s="81"/>
    </row>
    <row r="29" ht="18.75" customHeight="1" spans="1:23">
      <c r="A29" s="25" t="s">
        <v>206</v>
      </c>
      <c r="B29" s="26"/>
      <c r="C29" s="26"/>
      <c r="D29" s="26"/>
      <c r="E29" s="26"/>
      <c r="F29" s="26"/>
      <c r="G29" s="26"/>
      <c r="H29" s="34"/>
      <c r="I29" s="81">
        <v>4374922.14</v>
      </c>
      <c r="J29" s="81">
        <v>4373922.14</v>
      </c>
      <c r="K29" s="81">
        <v>4373922.14</v>
      </c>
      <c r="L29" s="81"/>
      <c r="M29" s="81"/>
      <c r="N29" s="81"/>
      <c r="O29" s="81"/>
      <c r="P29" s="81"/>
      <c r="Q29" s="81"/>
      <c r="R29" s="81">
        <v>1000</v>
      </c>
      <c r="S29" s="81"/>
      <c r="T29" s="81"/>
      <c r="U29" s="81"/>
      <c r="V29" s="81"/>
      <c r="W29" s="81">
        <v>1000</v>
      </c>
    </row>
  </sheetData>
  <mergeCells count="28">
    <mergeCell ref="A2:W2"/>
    <mergeCell ref="A3:H3"/>
    <mergeCell ref="J4:M4"/>
    <mergeCell ref="N4:P4"/>
    <mergeCell ref="R4:W4"/>
    <mergeCell ref="A29:H2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8"/>
  <sheetViews>
    <sheetView showZeros="0" workbookViewId="0">
      <selection activeCell="A1" sqref="A1"/>
    </sheetView>
  </sheetViews>
  <sheetFormatPr defaultColWidth="8" defaultRowHeight="12" customHeight="1"/>
  <cols>
    <col min="1" max="1" width="30" customWidth="1"/>
    <col min="2" max="2" width="25.375" customWidth="1"/>
    <col min="3" max="5" width="20.625" customWidth="1"/>
    <col min="6" max="6" width="9.875" customWidth="1"/>
    <col min="7" max="7" width="22" customWidth="1"/>
    <col min="8" max="8" width="13.625" customWidth="1"/>
    <col min="9" max="9" width="11.75" customWidth="1"/>
    <col min="10" max="10" width="16.5" customWidth="1"/>
  </cols>
  <sheetData>
    <row r="1" ht="18" customHeight="1" spans="10:10">
      <c r="J1" s="35" t="s">
        <v>391</v>
      </c>
    </row>
    <row r="2" ht="39.75" customHeight="1" spans="1:10">
      <c r="A2" s="68" t="str">
        <f>"2026"&amp;"年部门项目支出绩效目标表"</f>
        <v>2026年部门项目支出绩效目标表</v>
      </c>
      <c r="B2" s="12"/>
      <c r="C2" s="12"/>
      <c r="D2" s="12"/>
      <c r="E2" s="12"/>
      <c r="F2" s="71"/>
      <c r="G2" s="12"/>
      <c r="H2" s="71"/>
      <c r="I2" s="71"/>
      <c r="J2" s="12"/>
    </row>
    <row r="3" ht="17.25" customHeight="1" spans="1:1">
      <c r="A3" s="13" t="str">
        <f>"单位名称："&amp;"昆明市官渡区文化和旅游局"</f>
        <v>单位名称：昆明市官渡区文化和旅游局</v>
      </c>
    </row>
    <row r="4" ht="44.25" customHeight="1" spans="1:10">
      <c r="A4" s="69" t="s">
        <v>218</v>
      </c>
      <c r="B4" s="69" t="s">
        <v>392</v>
      </c>
      <c r="C4" s="69" t="s">
        <v>393</v>
      </c>
      <c r="D4" s="69" t="s">
        <v>394</v>
      </c>
      <c r="E4" s="69" t="s">
        <v>395</v>
      </c>
      <c r="F4" s="72" t="s">
        <v>396</v>
      </c>
      <c r="G4" s="69" t="s">
        <v>397</v>
      </c>
      <c r="H4" s="72" t="s">
        <v>398</v>
      </c>
      <c r="I4" s="72" t="s">
        <v>399</v>
      </c>
      <c r="J4" s="69" t="s">
        <v>400</v>
      </c>
    </row>
    <row r="5" ht="18.75" customHeight="1" spans="1:10">
      <c r="A5" s="137">
        <v>1</v>
      </c>
      <c r="B5" s="137">
        <v>2</v>
      </c>
      <c r="C5" s="137">
        <v>3</v>
      </c>
      <c r="D5" s="137">
        <v>4</v>
      </c>
      <c r="E5" s="137">
        <v>5</v>
      </c>
      <c r="F5" s="40">
        <v>6</v>
      </c>
      <c r="G5" s="137">
        <v>7</v>
      </c>
      <c r="H5" s="40">
        <v>8</v>
      </c>
      <c r="I5" s="40">
        <v>9</v>
      </c>
      <c r="J5" s="137">
        <v>10</v>
      </c>
    </row>
    <row r="6" ht="42" customHeight="1" spans="1:10">
      <c r="A6" s="22" t="s">
        <v>70</v>
      </c>
      <c r="B6" s="70"/>
      <c r="C6" s="70"/>
      <c r="D6" s="70"/>
      <c r="E6" s="58"/>
      <c r="F6" s="73"/>
      <c r="G6" s="58"/>
      <c r="H6" s="73"/>
      <c r="I6" s="73"/>
      <c r="J6" s="58"/>
    </row>
    <row r="7" ht="42" customHeight="1" spans="1:10">
      <c r="A7" s="138" t="s">
        <v>77</v>
      </c>
      <c r="B7" s="23"/>
      <c r="C7" s="23"/>
      <c r="D7" s="23"/>
      <c r="E7" s="22"/>
      <c r="F7" s="23"/>
      <c r="G7" s="22"/>
      <c r="H7" s="23"/>
      <c r="I7" s="23"/>
      <c r="J7" s="22"/>
    </row>
    <row r="8" ht="42" customHeight="1" spans="1:10">
      <c r="A8" s="139" t="s">
        <v>384</v>
      </c>
      <c r="B8" s="23" t="s">
        <v>401</v>
      </c>
      <c r="C8" s="23" t="s">
        <v>402</v>
      </c>
      <c r="D8" s="23" t="s">
        <v>403</v>
      </c>
      <c r="E8" s="22" t="s">
        <v>404</v>
      </c>
      <c r="F8" s="23" t="s">
        <v>405</v>
      </c>
      <c r="G8" s="22" t="s">
        <v>406</v>
      </c>
      <c r="H8" s="23" t="s">
        <v>407</v>
      </c>
      <c r="I8" s="23" t="s">
        <v>408</v>
      </c>
      <c r="J8" s="22" t="s">
        <v>409</v>
      </c>
    </row>
    <row r="9" ht="42" customHeight="1" spans="1:10">
      <c r="A9" s="139" t="s">
        <v>384</v>
      </c>
      <c r="B9" s="23" t="s">
        <v>401</v>
      </c>
      <c r="C9" s="23" t="s">
        <v>402</v>
      </c>
      <c r="D9" s="23" t="s">
        <v>410</v>
      </c>
      <c r="E9" s="22" t="s">
        <v>411</v>
      </c>
      <c r="F9" s="23" t="s">
        <v>412</v>
      </c>
      <c r="G9" s="22" t="s">
        <v>91</v>
      </c>
      <c r="H9" s="23" t="s">
        <v>413</v>
      </c>
      <c r="I9" s="23" t="s">
        <v>408</v>
      </c>
      <c r="J9" s="22" t="s">
        <v>414</v>
      </c>
    </row>
    <row r="10" ht="42" customHeight="1" spans="1:10">
      <c r="A10" s="139" t="s">
        <v>384</v>
      </c>
      <c r="B10" s="23" t="s">
        <v>401</v>
      </c>
      <c r="C10" s="23" t="s">
        <v>402</v>
      </c>
      <c r="D10" s="23" t="s">
        <v>415</v>
      </c>
      <c r="E10" s="22" t="s">
        <v>416</v>
      </c>
      <c r="F10" s="23" t="s">
        <v>412</v>
      </c>
      <c r="G10" s="22" t="s">
        <v>417</v>
      </c>
      <c r="H10" s="23" t="s">
        <v>418</v>
      </c>
      <c r="I10" s="23" t="s">
        <v>408</v>
      </c>
      <c r="J10" s="22" t="s">
        <v>419</v>
      </c>
    </row>
    <row r="11" ht="42" customHeight="1" spans="1:10">
      <c r="A11" s="139" t="s">
        <v>384</v>
      </c>
      <c r="B11" s="23" t="s">
        <v>401</v>
      </c>
      <c r="C11" s="23" t="s">
        <v>420</v>
      </c>
      <c r="D11" s="23" t="s">
        <v>421</v>
      </c>
      <c r="E11" s="22" t="s">
        <v>422</v>
      </c>
      <c r="F11" s="23" t="s">
        <v>405</v>
      </c>
      <c r="G11" s="22" t="s">
        <v>91</v>
      </c>
      <c r="H11" s="23" t="s">
        <v>423</v>
      </c>
      <c r="I11" s="23" t="s">
        <v>408</v>
      </c>
      <c r="J11" s="22" t="s">
        <v>424</v>
      </c>
    </row>
    <row r="12" ht="42" customHeight="1" spans="1:10">
      <c r="A12" s="139" t="s">
        <v>384</v>
      </c>
      <c r="B12" s="23" t="s">
        <v>401</v>
      </c>
      <c r="C12" s="23" t="s">
        <v>420</v>
      </c>
      <c r="D12" s="23" t="s">
        <v>425</v>
      </c>
      <c r="E12" s="22" t="s">
        <v>426</v>
      </c>
      <c r="F12" s="23" t="s">
        <v>412</v>
      </c>
      <c r="G12" s="22" t="s">
        <v>427</v>
      </c>
      <c r="H12" s="23" t="s">
        <v>423</v>
      </c>
      <c r="I12" s="23" t="s">
        <v>428</v>
      </c>
      <c r="J12" s="22" t="s">
        <v>429</v>
      </c>
    </row>
    <row r="13" ht="42" customHeight="1" spans="1:10">
      <c r="A13" s="139" t="s">
        <v>384</v>
      </c>
      <c r="B13" s="23" t="s">
        <v>401</v>
      </c>
      <c r="C13" s="23" t="s">
        <v>430</v>
      </c>
      <c r="D13" s="23" t="s">
        <v>431</v>
      </c>
      <c r="E13" s="22" t="s">
        <v>432</v>
      </c>
      <c r="F13" s="23" t="s">
        <v>405</v>
      </c>
      <c r="G13" s="22" t="s">
        <v>433</v>
      </c>
      <c r="H13" s="23" t="s">
        <v>434</v>
      </c>
      <c r="I13" s="23" t="s">
        <v>408</v>
      </c>
      <c r="J13" s="22" t="s">
        <v>435</v>
      </c>
    </row>
    <row r="14" ht="42" customHeight="1" spans="1:10">
      <c r="A14" s="139" t="s">
        <v>384</v>
      </c>
      <c r="B14" s="23" t="s">
        <v>401</v>
      </c>
      <c r="C14" s="23" t="s">
        <v>430</v>
      </c>
      <c r="D14" s="23" t="s">
        <v>431</v>
      </c>
      <c r="E14" s="22" t="s">
        <v>436</v>
      </c>
      <c r="F14" s="23" t="s">
        <v>405</v>
      </c>
      <c r="G14" s="22" t="s">
        <v>433</v>
      </c>
      <c r="H14" s="23" t="s">
        <v>434</v>
      </c>
      <c r="I14" s="23" t="s">
        <v>408</v>
      </c>
      <c r="J14" s="22" t="s">
        <v>437</v>
      </c>
    </row>
    <row r="15" ht="42" customHeight="1" spans="1:10">
      <c r="A15" s="139" t="s">
        <v>384</v>
      </c>
      <c r="B15" s="23" t="s">
        <v>401</v>
      </c>
      <c r="C15" s="23" t="s">
        <v>430</v>
      </c>
      <c r="D15" s="23" t="s">
        <v>431</v>
      </c>
      <c r="E15" s="22" t="s">
        <v>438</v>
      </c>
      <c r="F15" s="23" t="s">
        <v>405</v>
      </c>
      <c r="G15" s="22" t="s">
        <v>439</v>
      </c>
      <c r="H15" s="23" t="s">
        <v>434</v>
      </c>
      <c r="I15" s="23" t="s">
        <v>408</v>
      </c>
      <c r="J15" s="22" t="s">
        <v>437</v>
      </c>
    </row>
    <row r="16" ht="42" customHeight="1" spans="1:10">
      <c r="A16" s="139" t="s">
        <v>388</v>
      </c>
      <c r="B16" s="23" t="s">
        <v>440</v>
      </c>
      <c r="C16" s="23" t="s">
        <v>402</v>
      </c>
      <c r="D16" s="23" t="s">
        <v>403</v>
      </c>
      <c r="E16" s="22" t="s">
        <v>441</v>
      </c>
      <c r="F16" s="23" t="s">
        <v>412</v>
      </c>
      <c r="G16" s="22" t="s">
        <v>442</v>
      </c>
      <c r="H16" s="23" t="s">
        <v>407</v>
      </c>
      <c r="I16" s="23" t="s">
        <v>408</v>
      </c>
      <c r="J16" s="22" t="s">
        <v>443</v>
      </c>
    </row>
    <row r="17" ht="42" customHeight="1" spans="1:10">
      <c r="A17" s="139" t="s">
        <v>388</v>
      </c>
      <c r="B17" s="23" t="s">
        <v>440</v>
      </c>
      <c r="C17" s="23" t="s">
        <v>420</v>
      </c>
      <c r="D17" s="23" t="s">
        <v>421</v>
      </c>
      <c r="E17" s="22" t="s">
        <v>444</v>
      </c>
      <c r="F17" s="23" t="s">
        <v>405</v>
      </c>
      <c r="G17" s="22" t="s">
        <v>427</v>
      </c>
      <c r="H17" s="23" t="s">
        <v>413</v>
      </c>
      <c r="I17" s="23" t="s">
        <v>428</v>
      </c>
      <c r="J17" s="22" t="s">
        <v>444</v>
      </c>
    </row>
    <row r="18" ht="42" customHeight="1" spans="1:10">
      <c r="A18" s="139" t="s">
        <v>388</v>
      </c>
      <c r="B18" s="23" t="s">
        <v>440</v>
      </c>
      <c r="C18" s="23" t="s">
        <v>430</v>
      </c>
      <c r="D18" s="23" t="s">
        <v>431</v>
      </c>
      <c r="E18" s="22" t="s">
        <v>443</v>
      </c>
      <c r="F18" s="23" t="s">
        <v>405</v>
      </c>
      <c r="G18" s="22" t="s">
        <v>427</v>
      </c>
      <c r="H18" s="23" t="s">
        <v>413</v>
      </c>
      <c r="I18" s="23" t="s">
        <v>428</v>
      </c>
      <c r="J18" s="22" t="s">
        <v>443</v>
      </c>
    </row>
    <row r="19" ht="42" customHeight="1" spans="1:10">
      <c r="A19" s="139" t="s">
        <v>388</v>
      </c>
      <c r="B19" s="23" t="s">
        <v>440</v>
      </c>
      <c r="C19" s="23" t="s">
        <v>445</v>
      </c>
      <c r="D19" s="23" t="s">
        <v>446</v>
      </c>
      <c r="E19" s="22" t="s">
        <v>447</v>
      </c>
      <c r="F19" s="23" t="s">
        <v>405</v>
      </c>
      <c r="G19" s="22" t="s">
        <v>433</v>
      </c>
      <c r="H19" s="23" t="s">
        <v>434</v>
      </c>
      <c r="I19" s="23" t="s">
        <v>408</v>
      </c>
      <c r="J19" s="22" t="s">
        <v>443</v>
      </c>
    </row>
    <row r="20" ht="42" customHeight="1" spans="1:10">
      <c r="A20" s="139" t="s">
        <v>386</v>
      </c>
      <c r="B20" s="23" t="s">
        <v>448</v>
      </c>
      <c r="C20" s="23" t="s">
        <v>402</v>
      </c>
      <c r="D20" s="23" t="s">
        <v>403</v>
      </c>
      <c r="E20" s="22" t="s">
        <v>449</v>
      </c>
      <c r="F20" s="23" t="s">
        <v>412</v>
      </c>
      <c r="G20" s="22" t="s">
        <v>450</v>
      </c>
      <c r="H20" s="23" t="s">
        <v>451</v>
      </c>
      <c r="I20" s="23" t="s">
        <v>408</v>
      </c>
      <c r="J20" s="22" t="s">
        <v>452</v>
      </c>
    </row>
    <row r="21" ht="42" customHeight="1" spans="1:10">
      <c r="A21" s="139" t="s">
        <v>386</v>
      </c>
      <c r="B21" s="23" t="s">
        <v>448</v>
      </c>
      <c r="C21" s="23" t="s">
        <v>402</v>
      </c>
      <c r="D21" s="23" t="s">
        <v>410</v>
      </c>
      <c r="E21" s="22" t="s">
        <v>453</v>
      </c>
      <c r="F21" s="23" t="s">
        <v>412</v>
      </c>
      <c r="G21" s="22" t="s">
        <v>450</v>
      </c>
      <c r="H21" s="23" t="s">
        <v>434</v>
      </c>
      <c r="I21" s="23" t="s">
        <v>408</v>
      </c>
      <c r="J21" s="22" t="s">
        <v>453</v>
      </c>
    </row>
    <row r="22" ht="42" customHeight="1" spans="1:10">
      <c r="A22" s="139" t="s">
        <v>386</v>
      </c>
      <c r="B22" s="23" t="s">
        <v>448</v>
      </c>
      <c r="C22" s="23" t="s">
        <v>420</v>
      </c>
      <c r="D22" s="23" t="s">
        <v>454</v>
      </c>
      <c r="E22" s="22" t="s">
        <v>455</v>
      </c>
      <c r="F22" s="23" t="s">
        <v>412</v>
      </c>
      <c r="G22" s="22" t="s">
        <v>450</v>
      </c>
      <c r="H22" s="23" t="s">
        <v>407</v>
      </c>
      <c r="I22" s="23" t="s">
        <v>408</v>
      </c>
      <c r="J22" s="22" t="s">
        <v>456</v>
      </c>
    </row>
    <row r="23" ht="42" customHeight="1" spans="1:10">
      <c r="A23" s="139" t="s">
        <v>386</v>
      </c>
      <c r="B23" s="23" t="s">
        <v>448</v>
      </c>
      <c r="C23" s="23" t="s">
        <v>420</v>
      </c>
      <c r="D23" s="23" t="s">
        <v>421</v>
      </c>
      <c r="E23" s="22" t="s">
        <v>457</v>
      </c>
      <c r="F23" s="23" t="s">
        <v>405</v>
      </c>
      <c r="G23" s="22" t="s">
        <v>450</v>
      </c>
      <c r="H23" s="23" t="s">
        <v>434</v>
      </c>
      <c r="I23" s="23" t="s">
        <v>408</v>
      </c>
      <c r="J23" s="22" t="s">
        <v>452</v>
      </c>
    </row>
    <row r="24" ht="42" customHeight="1" spans="1:10">
      <c r="A24" s="139" t="s">
        <v>386</v>
      </c>
      <c r="B24" s="23" t="s">
        <v>448</v>
      </c>
      <c r="C24" s="23" t="s">
        <v>430</v>
      </c>
      <c r="D24" s="23" t="s">
        <v>431</v>
      </c>
      <c r="E24" s="22" t="s">
        <v>458</v>
      </c>
      <c r="F24" s="23" t="s">
        <v>459</v>
      </c>
      <c r="G24" s="22" t="s">
        <v>460</v>
      </c>
      <c r="H24" s="23" t="s">
        <v>434</v>
      </c>
      <c r="I24" s="23" t="s">
        <v>408</v>
      </c>
      <c r="J24" s="22" t="s">
        <v>458</v>
      </c>
    </row>
    <row r="25" ht="42" customHeight="1" spans="1:10">
      <c r="A25" s="139" t="s">
        <v>382</v>
      </c>
      <c r="B25" s="23" t="s">
        <v>461</v>
      </c>
      <c r="C25" s="23" t="s">
        <v>402</v>
      </c>
      <c r="D25" s="23" t="s">
        <v>403</v>
      </c>
      <c r="E25" s="22" t="s">
        <v>462</v>
      </c>
      <c r="F25" s="23" t="s">
        <v>463</v>
      </c>
      <c r="G25" s="22" t="s">
        <v>464</v>
      </c>
      <c r="H25" s="23" t="s">
        <v>407</v>
      </c>
      <c r="I25" s="23" t="s">
        <v>408</v>
      </c>
      <c r="J25" s="22" t="s">
        <v>465</v>
      </c>
    </row>
    <row r="26" ht="42" customHeight="1" spans="1:10">
      <c r="A26" s="139" t="s">
        <v>382</v>
      </c>
      <c r="B26" s="23" t="s">
        <v>461</v>
      </c>
      <c r="C26" s="23" t="s">
        <v>420</v>
      </c>
      <c r="D26" s="23" t="s">
        <v>454</v>
      </c>
      <c r="E26" s="22" t="s">
        <v>466</v>
      </c>
      <c r="F26" s="23" t="s">
        <v>463</v>
      </c>
      <c r="G26" s="22" t="s">
        <v>464</v>
      </c>
      <c r="H26" s="23" t="s">
        <v>407</v>
      </c>
      <c r="I26" s="23" t="s">
        <v>408</v>
      </c>
      <c r="J26" s="22" t="s">
        <v>467</v>
      </c>
    </row>
    <row r="27" ht="42" customHeight="1" spans="1:10">
      <c r="A27" s="139" t="s">
        <v>382</v>
      </c>
      <c r="B27" s="23" t="s">
        <v>461</v>
      </c>
      <c r="C27" s="23" t="s">
        <v>430</v>
      </c>
      <c r="D27" s="23" t="s">
        <v>431</v>
      </c>
      <c r="E27" s="22" t="s">
        <v>436</v>
      </c>
      <c r="F27" s="23" t="s">
        <v>405</v>
      </c>
      <c r="G27" s="22" t="s">
        <v>433</v>
      </c>
      <c r="H27" s="23" t="s">
        <v>434</v>
      </c>
      <c r="I27" s="23" t="s">
        <v>408</v>
      </c>
      <c r="J27" s="22" t="s">
        <v>468</v>
      </c>
    </row>
    <row r="28" ht="42" customHeight="1" spans="1:10">
      <c r="A28" s="138" t="s">
        <v>75</v>
      </c>
      <c r="B28" s="6"/>
      <c r="C28" s="6"/>
      <c r="D28" s="6"/>
      <c r="E28" s="6"/>
      <c r="F28" s="6"/>
      <c r="G28" s="6"/>
      <c r="H28" s="6"/>
      <c r="I28" s="6"/>
      <c r="J28" s="6"/>
    </row>
    <row r="29" ht="42" customHeight="1" spans="1:10">
      <c r="A29" s="139" t="s">
        <v>378</v>
      </c>
      <c r="B29" s="23" t="s">
        <v>469</v>
      </c>
      <c r="C29" s="23" t="s">
        <v>402</v>
      </c>
      <c r="D29" s="23" t="s">
        <v>403</v>
      </c>
      <c r="E29" s="22" t="s">
        <v>470</v>
      </c>
      <c r="F29" s="23" t="s">
        <v>405</v>
      </c>
      <c r="G29" s="22" t="s">
        <v>471</v>
      </c>
      <c r="H29" s="23" t="s">
        <v>472</v>
      </c>
      <c r="I29" s="23" t="s">
        <v>408</v>
      </c>
      <c r="J29" s="22" t="s">
        <v>473</v>
      </c>
    </row>
    <row r="30" ht="42" customHeight="1" spans="1:10">
      <c r="A30" s="139" t="s">
        <v>378</v>
      </c>
      <c r="B30" s="23" t="s">
        <v>469</v>
      </c>
      <c r="C30" s="23" t="s">
        <v>402</v>
      </c>
      <c r="D30" s="23" t="s">
        <v>410</v>
      </c>
      <c r="E30" s="22" t="s">
        <v>474</v>
      </c>
      <c r="F30" s="23" t="s">
        <v>412</v>
      </c>
      <c r="G30" s="22" t="s">
        <v>475</v>
      </c>
      <c r="H30" s="23" t="s">
        <v>423</v>
      </c>
      <c r="I30" s="23" t="s">
        <v>428</v>
      </c>
      <c r="J30" s="22" t="s">
        <v>473</v>
      </c>
    </row>
    <row r="31" ht="42" customHeight="1" spans="1:10">
      <c r="A31" s="139" t="s">
        <v>378</v>
      </c>
      <c r="B31" s="23" t="s">
        <v>469</v>
      </c>
      <c r="C31" s="23" t="s">
        <v>402</v>
      </c>
      <c r="D31" s="23" t="s">
        <v>415</v>
      </c>
      <c r="E31" s="22" t="s">
        <v>476</v>
      </c>
      <c r="F31" s="23" t="s">
        <v>412</v>
      </c>
      <c r="G31" s="22" t="s">
        <v>477</v>
      </c>
      <c r="H31" s="23" t="s">
        <v>423</v>
      </c>
      <c r="I31" s="23" t="s">
        <v>428</v>
      </c>
      <c r="J31" s="22" t="s">
        <v>473</v>
      </c>
    </row>
    <row r="32" ht="42" customHeight="1" spans="1:10">
      <c r="A32" s="139" t="s">
        <v>378</v>
      </c>
      <c r="B32" s="23" t="s">
        <v>469</v>
      </c>
      <c r="C32" s="23" t="s">
        <v>420</v>
      </c>
      <c r="D32" s="23" t="s">
        <v>421</v>
      </c>
      <c r="E32" s="22" t="s">
        <v>478</v>
      </c>
      <c r="F32" s="23" t="s">
        <v>405</v>
      </c>
      <c r="G32" s="22" t="s">
        <v>479</v>
      </c>
      <c r="H32" s="23" t="s">
        <v>480</v>
      </c>
      <c r="I32" s="23" t="s">
        <v>408</v>
      </c>
      <c r="J32" s="22" t="s">
        <v>473</v>
      </c>
    </row>
    <row r="33" ht="42" customHeight="1" spans="1:10">
      <c r="A33" s="139" t="s">
        <v>378</v>
      </c>
      <c r="B33" s="23" t="s">
        <v>469</v>
      </c>
      <c r="C33" s="23" t="s">
        <v>420</v>
      </c>
      <c r="D33" s="23" t="s">
        <v>481</v>
      </c>
      <c r="E33" s="22" t="s">
        <v>482</v>
      </c>
      <c r="F33" s="23" t="s">
        <v>412</v>
      </c>
      <c r="G33" s="22" t="s">
        <v>483</v>
      </c>
      <c r="H33" s="23" t="s">
        <v>423</v>
      </c>
      <c r="I33" s="23" t="s">
        <v>428</v>
      </c>
      <c r="J33" s="22" t="s">
        <v>473</v>
      </c>
    </row>
    <row r="34" ht="42" customHeight="1" spans="1:10">
      <c r="A34" s="139" t="s">
        <v>378</v>
      </c>
      <c r="B34" s="23" t="s">
        <v>469</v>
      </c>
      <c r="C34" s="23" t="s">
        <v>430</v>
      </c>
      <c r="D34" s="23" t="s">
        <v>431</v>
      </c>
      <c r="E34" s="22" t="s">
        <v>484</v>
      </c>
      <c r="F34" s="23" t="s">
        <v>405</v>
      </c>
      <c r="G34" s="22" t="s">
        <v>439</v>
      </c>
      <c r="H34" s="23" t="s">
        <v>434</v>
      </c>
      <c r="I34" s="23" t="s">
        <v>408</v>
      </c>
      <c r="J34" s="22" t="s">
        <v>473</v>
      </c>
    </row>
    <row r="35" ht="42" customHeight="1" spans="1:10">
      <c r="A35" s="139" t="s">
        <v>378</v>
      </c>
      <c r="B35" s="23" t="s">
        <v>469</v>
      </c>
      <c r="C35" s="23" t="s">
        <v>430</v>
      </c>
      <c r="D35" s="23" t="s">
        <v>431</v>
      </c>
      <c r="E35" s="22" t="s">
        <v>485</v>
      </c>
      <c r="F35" s="23" t="s">
        <v>405</v>
      </c>
      <c r="G35" s="22" t="s">
        <v>439</v>
      </c>
      <c r="H35" s="23" t="s">
        <v>434</v>
      </c>
      <c r="I35" s="23" t="s">
        <v>408</v>
      </c>
      <c r="J35" s="22" t="s">
        <v>473</v>
      </c>
    </row>
    <row r="36" ht="42" customHeight="1" spans="1:10">
      <c r="A36" s="139" t="s">
        <v>378</v>
      </c>
      <c r="B36" s="23" t="s">
        <v>469</v>
      </c>
      <c r="C36" s="23" t="s">
        <v>430</v>
      </c>
      <c r="D36" s="23" t="s">
        <v>431</v>
      </c>
      <c r="E36" s="22" t="s">
        <v>438</v>
      </c>
      <c r="F36" s="23" t="s">
        <v>405</v>
      </c>
      <c r="G36" s="22" t="s">
        <v>439</v>
      </c>
      <c r="H36" s="23" t="s">
        <v>434</v>
      </c>
      <c r="I36" s="23" t="s">
        <v>408</v>
      </c>
      <c r="J36" s="22" t="s">
        <v>473</v>
      </c>
    </row>
    <row r="37" ht="42" customHeight="1" spans="1:10">
      <c r="A37" s="139" t="s">
        <v>380</v>
      </c>
      <c r="B37" s="23" t="s">
        <v>486</v>
      </c>
      <c r="C37" s="23" t="s">
        <v>402</v>
      </c>
      <c r="D37" s="23" t="s">
        <v>403</v>
      </c>
      <c r="E37" s="22" t="s">
        <v>487</v>
      </c>
      <c r="F37" s="23" t="s">
        <v>405</v>
      </c>
      <c r="G37" s="22" t="s">
        <v>464</v>
      </c>
      <c r="H37" s="23" t="s">
        <v>488</v>
      </c>
      <c r="I37" s="23" t="s">
        <v>408</v>
      </c>
      <c r="J37" s="22" t="s">
        <v>489</v>
      </c>
    </row>
    <row r="38" ht="42" customHeight="1" spans="1:10">
      <c r="A38" s="139" t="s">
        <v>380</v>
      </c>
      <c r="B38" s="23" t="s">
        <v>486</v>
      </c>
      <c r="C38" s="23" t="s">
        <v>402</v>
      </c>
      <c r="D38" s="23" t="s">
        <v>403</v>
      </c>
      <c r="E38" s="22" t="s">
        <v>490</v>
      </c>
      <c r="F38" s="23" t="s">
        <v>405</v>
      </c>
      <c r="G38" s="22" t="s">
        <v>90</v>
      </c>
      <c r="H38" s="23" t="s">
        <v>491</v>
      </c>
      <c r="I38" s="23" t="s">
        <v>408</v>
      </c>
      <c r="J38" s="22" t="s">
        <v>489</v>
      </c>
    </row>
    <row r="39" ht="42" customHeight="1" spans="1:10">
      <c r="A39" s="139" t="s">
        <v>380</v>
      </c>
      <c r="B39" s="23" t="s">
        <v>486</v>
      </c>
      <c r="C39" s="23" t="s">
        <v>402</v>
      </c>
      <c r="D39" s="23" t="s">
        <v>415</v>
      </c>
      <c r="E39" s="22" t="s">
        <v>476</v>
      </c>
      <c r="F39" s="23" t="s">
        <v>412</v>
      </c>
      <c r="G39" s="22" t="s">
        <v>477</v>
      </c>
      <c r="H39" s="23" t="s">
        <v>423</v>
      </c>
      <c r="I39" s="23" t="s">
        <v>428</v>
      </c>
      <c r="J39" s="22" t="s">
        <v>489</v>
      </c>
    </row>
    <row r="40" ht="42" customHeight="1" spans="1:10">
      <c r="A40" s="139" t="s">
        <v>380</v>
      </c>
      <c r="B40" s="23" t="s">
        <v>486</v>
      </c>
      <c r="C40" s="23" t="s">
        <v>420</v>
      </c>
      <c r="D40" s="23" t="s">
        <v>421</v>
      </c>
      <c r="E40" s="22" t="s">
        <v>492</v>
      </c>
      <c r="F40" s="23" t="s">
        <v>405</v>
      </c>
      <c r="G40" s="22" t="s">
        <v>493</v>
      </c>
      <c r="H40" s="23" t="s">
        <v>488</v>
      </c>
      <c r="I40" s="23" t="s">
        <v>408</v>
      </c>
      <c r="J40" s="22" t="s">
        <v>473</v>
      </c>
    </row>
    <row r="41" ht="42" customHeight="1" spans="1:10">
      <c r="A41" s="139" t="s">
        <v>380</v>
      </c>
      <c r="B41" s="23" t="s">
        <v>486</v>
      </c>
      <c r="C41" s="23" t="s">
        <v>420</v>
      </c>
      <c r="D41" s="23" t="s">
        <v>481</v>
      </c>
      <c r="E41" s="22" t="s">
        <v>494</v>
      </c>
      <c r="F41" s="23" t="s">
        <v>412</v>
      </c>
      <c r="G41" s="22" t="s">
        <v>495</v>
      </c>
      <c r="H41" s="23" t="s">
        <v>423</v>
      </c>
      <c r="I41" s="23" t="s">
        <v>408</v>
      </c>
      <c r="J41" s="22" t="s">
        <v>473</v>
      </c>
    </row>
    <row r="42" ht="42" customHeight="1" spans="1:10">
      <c r="A42" s="139" t="s">
        <v>380</v>
      </c>
      <c r="B42" s="23" t="s">
        <v>486</v>
      </c>
      <c r="C42" s="23" t="s">
        <v>430</v>
      </c>
      <c r="D42" s="23" t="s">
        <v>431</v>
      </c>
      <c r="E42" s="22" t="s">
        <v>496</v>
      </c>
      <c r="F42" s="23" t="s">
        <v>405</v>
      </c>
      <c r="G42" s="22" t="s">
        <v>439</v>
      </c>
      <c r="H42" s="23" t="s">
        <v>434</v>
      </c>
      <c r="I42" s="23" t="s">
        <v>408</v>
      </c>
      <c r="J42" s="22" t="s">
        <v>473</v>
      </c>
    </row>
    <row r="43" ht="42" customHeight="1" spans="1:10">
      <c r="A43" s="139" t="s">
        <v>380</v>
      </c>
      <c r="B43" s="23" t="s">
        <v>486</v>
      </c>
      <c r="C43" s="23" t="s">
        <v>430</v>
      </c>
      <c r="D43" s="23" t="s">
        <v>431</v>
      </c>
      <c r="E43" s="22" t="s">
        <v>485</v>
      </c>
      <c r="F43" s="23" t="s">
        <v>405</v>
      </c>
      <c r="G43" s="22" t="s">
        <v>439</v>
      </c>
      <c r="H43" s="23" t="s">
        <v>434</v>
      </c>
      <c r="I43" s="23" t="s">
        <v>408</v>
      </c>
      <c r="J43" s="22" t="s">
        <v>473</v>
      </c>
    </row>
    <row r="44" ht="42" customHeight="1" spans="1:10">
      <c r="A44" s="139" t="s">
        <v>380</v>
      </c>
      <c r="B44" s="23" t="s">
        <v>486</v>
      </c>
      <c r="C44" s="23" t="s">
        <v>430</v>
      </c>
      <c r="D44" s="23" t="s">
        <v>431</v>
      </c>
      <c r="E44" s="22" t="s">
        <v>438</v>
      </c>
      <c r="F44" s="23" t="s">
        <v>405</v>
      </c>
      <c r="G44" s="22" t="s">
        <v>439</v>
      </c>
      <c r="H44" s="23" t="s">
        <v>434</v>
      </c>
      <c r="I44" s="23" t="s">
        <v>408</v>
      </c>
      <c r="J44" s="22" t="s">
        <v>473</v>
      </c>
    </row>
    <row r="45" ht="42" customHeight="1" spans="1:10">
      <c r="A45" s="138" t="s">
        <v>70</v>
      </c>
      <c r="B45" s="6"/>
      <c r="C45" s="6"/>
      <c r="D45" s="6"/>
      <c r="E45" s="6"/>
      <c r="F45" s="6"/>
      <c r="G45" s="6"/>
      <c r="H45" s="6"/>
      <c r="I45" s="6"/>
      <c r="J45" s="6"/>
    </row>
    <row r="46" ht="42" customHeight="1" spans="1:10">
      <c r="A46" s="139" t="s">
        <v>374</v>
      </c>
      <c r="B46" s="23" t="s">
        <v>497</v>
      </c>
      <c r="C46" s="23" t="s">
        <v>402</v>
      </c>
      <c r="D46" s="23" t="s">
        <v>403</v>
      </c>
      <c r="E46" s="22" t="s">
        <v>498</v>
      </c>
      <c r="F46" s="23" t="s">
        <v>405</v>
      </c>
      <c r="G46" s="22" t="s">
        <v>499</v>
      </c>
      <c r="H46" s="23" t="s">
        <v>500</v>
      </c>
      <c r="I46" s="23" t="s">
        <v>408</v>
      </c>
      <c r="J46" s="22" t="s">
        <v>501</v>
      </c>
    </row>
    <row r="47" ht="42" customHeight="1" spans="1:10">
      <c r="A47" s="139" t="s">
        <v>374</v>
      </c>
      <c r="B47" s="23" t="s">
        <v>497</v>
      </c>
      <c r="C47" s="23" t="s">
        <v>402</v>
      </c>
      <c r="D47" s="23" t="s">
        <v>410</v>
      </c>
      <c r="E47" s="22" t="s">
        <v>502</v>
      </c>
      <c r="F47" s="23" t="s">
        <v>463</v>
      </c>
      <c r="G47" s="22" t="s">
        <v>503</v>
      </c>
      <c r="H47" s="23" t="s">
        <v>418</v>
      </c>
      <c r="I47" s="23" t="s">
        <v>408</v>
      </c>
      <c r="J47" s="22" t="s">
        <v>504</v>
      </c>
    </row>
    <row r="48" ht="42" customHeight="1" spans="1:10">
      <c r="A48" s="139" t="s">
        <v>374</v>
      </c>
      <c r="B48" s="23" t="s">
        <v>497</v>
      </c>
      <c r="C48" s="23" t="s">
        <v>402</v>
      </c>
      <c r="D48" s="23" t="s">
        <v>415</v>
      </c>
      <c r="E48" s="22" t="s">
        <v>505</v>
      </c>
      <c r="F48" s="23" t="s">
        <v>405</v>
      </c>
      <c r="G48" s="22" t="s">
        <v>433</v>
      </c>
      <c r="H48" s="23" t="s">
        <v>434</v>
      </c>
      <c r="I48" s="23" t="s">
        <v>408</v>
      </c>
      <c r="J48" s="22" t="s">
        <v>506</v>
      </c>
    </row>
    <row r="49" ht="42" customHeight="1" spans="1:10">
      <c r="A49" s="139" t="s">
        <v>374</v>
      </c>
      <c r="B49" s="23" t="s">
        <v>497</v>
      </c>
      <c r="C49" s="23" t="s">
        <v>420</v>
      </c>
      <c r="D49" s="23" t="s">
        <v>421</v>
      </c>
      <c r="E49" s="22" t="s">
        <v>507</v>
      </c>
      <c r="F49" s="23" t="s">
        <v>405</v>
      </c>
      <c r="G49" s="22" t="s">
        <v>433</v>
      </c>
      <c r="H49" s="23" t="s">
        <v>434</v>
      </c>
      <c r="I49" s="23" t="s">
        <v>408</v>
      </c>
      <c r="J49" s="22" t="s">
        <v>508</v>
      </c>
    </row>
    <row r="50" ht="42" customHeight="1" spans="1:10">
      <c r="A50" s="139" t="s">
        <v>374</v>
      </c>
      <c r="B50" s="23" t="s">
        <v>497</v>
      </c>
      <c r="C50" s="23" t="s">
        <v>430</v>
      </c>
      <c r="D50" s="23" t="s">
        <v>431</v>
      </c>
      <c r="E50" s="22" t="s">
        <v>496</v>
      </c>
      <c r="F50" s="23" t="s">
        <v>405</v>
      </c>
      <c r="G50" s="22" t="s">
        <v>509</v>
      </c>
      <c r="H50" s="23" t="s">
        <v>434</v>
      </c>
      <c r="I50" s="23" t="s">
        <v>408</v>
      </c>
      <c r="J50" s="22" t="s">
        <v>510</v>
      </c>
    </row>
    <row r="51" ht="42" customHeight="1" spans="1:10">
      <c r="A51" s="139" t="s">
        <v>350</v>
      </c>
      <c r="B51" s="23" t="s">
        <v>511</v>
      </c>
      <c r="C51" s="23" t="s">
        <v>402</v>
      </c>
      <c r="D51" s="23" t="s">
        <v>403</v>
      </c>
      <c r="E51" s="22" t="s">
        <v>512</v>
      </c>
      <c r="F51" s="23" t="s">
        <v>459</v>
      </c>
      <c r="G51" s="22" t="s">
        <v>503</v>
      </c>
      <c r="H51" s="23" t="s">
        <v>434</v>
      </c>
      <c r="I51" s="23" t="s">
        <v>408</v>
      </c>
      <c r="J51" s="22" t="s">
        <v>512</v>
      </c>
    </row>
    <row r="52" ht="42" customHeight="1" spans="1:10">
      <c r="A52" s="139" t="s">
        <v>350</v>
      </c>
      <c r="B52" s="23" t="s">
        <v>511</v>
      </c>
      <c r="C52" s="23" t="s">
        <v>420</v>
      </c>
      <c r="D52" s="23" t="s">
        <v>421</v>
      </c>
      <c r="E52" s="22" t="s">
        <v>421</v>
      </c>
      <c r="F52" s="23" t="s">
        <v>459</v>
      </c>
      <c r="G52" s="22" t="s">
        <v>503</v>
      </c>
      <c r="H52" s="23" t="s">
        <v>434</v>
      </c>
      <c r="I52" s="23" t="s">
        <v>408</v>
      </c>
      <c r="J52" s="22" t="s">
        <v>421</v>
      </c>
    </row>
    <row r="53" ht="42" customHeight="1" spans="1:10">
      <c r="A53" s="139" t="s">
        <v>350</v>
      </c>
      <c r="B53" s="23" t="s">
        <v>511</v>
      </c>
      <c r="C53" s="23" t="s">
        <v>430</v>
      </c>
      <c r="D53" s="23" t="s">
        <v>431</v>
      </c>
      <c r="E53" s="22" t="s">
        <v>431</v>
      </c>
      <c r="F53" s="23" t="s">
        <v>459</v>
      </c>
      <c r="G53" s="22" t="s">
        <v>503</v>
      </c>
      <c r="H53" s="23" t="s">
        <v>434</v>
      </c>
      <c r="I53" s="23" t="s">
        <v>408</v>
      </c>
      <c r="J53" s="22" t="s">
        <v>431</v>
      </c>
    </row>
    <row r="54" ht="42" customHeight="1" spans="1:10">
      <c r="A54" s="139" t="s">
        <v>366</v>
      </c>
      <c r="B54" s="23" t="s">
        <v>513</v>
      </c>
      <c r="C54" s="23" t="s">
        <v>402</v>
      </c>
      <c r="D54" s="23" t="s">
        <v>403</v>
      </c>
      <c r="E54" s="22" t="s">
        <v>514</v>
      </c>
      <c r="F54" s="23" t="s">
        <v>405</v>
      </c>
      <c r="G54" s="22" t="s">
        <v>515</v>
      </c>
      <c r="H54" s="23" t="s">
        <v>516</v>
      </c>
      <c r="I54" s="23" t="s">
        <v>408</v>
      </c>
      <c r="J54" s="22" t="s">
        <v>517</v>
      </c>
    </row>
    <row r="55" ht="42" customHeight="1" spans="1:10">
      <c r="A55" s="139" t="s">
        <v>366</v>
      </c>
      <c r="B55" s="23" t="s">
        <v>513</v>
      </c>
      <c r="C55" s="23" t="s">
        <v>402</v>
      </c>
      <c r="D55" s="23" t="s">
        <v>410</v>
      </c>
      <c r="E55" s="22" t="s">
        <v>518</v>
      </c>
      <c r="F55" s="23" t="s">
        <v>405</v>
      </c>
      <c r="G55" s="22" t="s">
        <v>519</v>
      </c>
      <c r="H55" s="23" t="s">
        <v>434</v>
      </c>
      <c r="I55" s="23" t="s">
        <v>408</v>
      </c>
      <c r="J55" s="22" t="s">
        <v>520</v>
      </c>
    </row>
    <row r="56" ht="42" customHeight="1" spans="1:10">
      <c r="A56" s="139" t="s">
        <v>366</v>
      </c>
      <c r="B56" s="23" t="s">
        <v>513</v>
      </c>
      <c r="C56" s="23" t="s">
        <v>402</v>
      </c>
      <c r="D56" s="23" t="s">
        <v>415</v>
      </c>
      <c r="E56" s="22" t="s">
        <v>505</v>
      </c>
      <c r="F56" s="23" t="s">
        <v>405</v>
      </c>
      <c r="G56" s="22" t="s">
        <v>460</v>
      </c>
      <c r="H56" s="23" t="s">
        <v>434</v>
      </c>
      <c r="I56" s="23" t="s">
        <v>408</v>
      </c>
      <c r="J56" s="22" t="s">
        <v>506</v>
      </c>
    </row>
    <row r="57" ht="42" customHeight="1" spans="1:10">
      <c r="A57" s="139" t="s">
        <v>366</v>
      </c>
      <c r="B57" s="23" t="s">
        <v>513</v>
      </c>
      <c r="C57" s="23" t="s">
        <v>420</v>
      </c>
      <c r="D57" s="23" t="s">
        <v>421</v>
      </c>
      <c r="E57" s="22" t="s">
        <v>521</v>
      </c>
      <c r="F57" s="23" t="s">
        <v>405</v>
      </c>
      <c r="G57" s="22" t="s">
        <v>503</v>
      </c>
      <c r="H57" s="23" t="s">
        <v>434</v>
      </c>
      <c r="I57" s="23" t="s">
        <v>408</v>
      </c>
      <c r="J57" s="22" t="s">
        <v>522</v>
      </c>
    </row>
    <row r="58" ht="42" customHeight="1" spans="1:10">
      <c r="A58" s="139" t="s">
        <v>366</v>
      </c>
      <c r="B58" s="23" t="s">
        <v>513</v>
      </c>
      <c r="C58" s="23" t="s">
        <v>430</v>
      </c>
      <c r="D58" s="23" t="s">
        <v>431</v>
      </c>
      <c r="E58" s="22" t="s">
        <v>496</v>
      </c>
      <c r="F58" s="23" t="s">
        <v>405</v>
      </c>
      <c r="G58" s="22" t="s">
        <v>433</v>
      </c>
      <c r="H58" s="23" t="s">
        <v>434</v>
      </c>
      <c r="I58" s="23" t="s">
        <v>408</v>
      </c>
      <c r="J58" s="22" t="s">
        <v>510</v>
      </c>
    </row>
    <row r="59" ht="42" customHeight="1" spans="1:10">
      <c r="A59" s="139" t="s">
        <v>368</v>
      </c>
      <c r="B59" s="23" t="s">
        <v>523</v>
      </c>
      <c r="C59" s="23" t="s">
        <v>402</v>
      </c>
      <c r="D59" s="23" t="s">
        <v>403</v>
      </c>
      <c r="E59" s="22" t="s">
        <v>524</v>
      </c>
      <c r="F59" s="23" t="s">
        <v>405</v>
      </c>
      <c r="G59" s="22" t="s">
        <v>91</v>
      </c>
      <c r="H59" s="23" t="s">
        <v>525</v>
      </c>
      <c r="I59" s="23" t="s">
        <v>408</v>
      </c>
      <c r="J59" s="22" t="s">
        <v>526</v>
      </c>
    </row>
    <row r="60" ht="42" customHeight="1" spans="1:10">
      <c r="A60" s="139" t="s">
        <v>368</v>
      </c>
      <c r="B60" s="23" t="s">
        <v>523</v>
      </c>
      <c r="C60" s="23" t="s">
        <v>402</v>
      </c>
      <c r="D60" s="23" t="s">
        <v>410</v>
      </c>
      <c r="E60" s="22" t="s">
        <v>527</v>
      </c>
      <c r="F60" s="23" t="s">
        <v>412</v>
      </c>
      <c r="G60" s="22" t="s">
        <v>460</v>
      </c>
      <c r="H60" s="23" t="s">
        <v>434</v>
      </c>
      <c r="I60" s="23" t="s">
        <v>408</v>
      </c>
      <c r="J60" s="22" t="s">
        <v>528</v>
      </c>
    </row>
    <row r="61" ht="42" customHeight="1" spans="1:10">
      <c r="A61" s="139" t="s">
        <v>368</v>
      </c>
      <c r="B61" s="23" t="s">
        <v>523</v>
      </c>
      <c r="C61" s="23" t="s">
        <v>402</v>
      </c>
      <c r="D61" s="23" t="s">
        <v>415</v>
      </c>
      <c r="E61" s="22" t="s">
        <v>529</v>
      </c>
      <c r="F61" s="23" t="s">
        <v>412</v>
      </c>
      <c r="G61" s="22" t="s">
        <v>460</v>
      </c>
      <c r="H61" s="23" t="s">
        <v>434</v>
      </c>
      <c r="I61" s="23" t="s">
        <v>408</v>
      </c>
      <c r="J61" s="22" t="s">
        <v>530</v>
      </c>
    </row>
    <row r="62" ht="42" customHeight="1" spans="1:10">
      <c r="A62" s="139" t="s">
        <v>368</v>
      </c>
      <c r="B62" s="23" t="s">
        <v>523</v>
      </c>
      <c r="C62" s="23" t="s">
        <v>420</v>
      </c>
      <c r="D62" s="23" t="s">
        <v>454</v>
      </c>
      <c r="E62" s="22" t="s">
        <v>531</v>
      </c>
      <c r="F62" s="23" t="s">
        <v>405</v>
      </c>
      <c r="G62" s="22" t="s">
        <v>89</v>
      </c>
      <c r="H62" s="23" t="s">
        <v>434</v>
      </c>
      <c r="I62" s="23" t="s">
        <v>408</v>
      </c>
      <c r="J62" s="22" t="s">
        <v>532</v>
      </c>
    </row>
    <row r="63" ht="42" customHeight="1" spans="1:10">
      <c r="A63" s="139" t="s">
        <v>368</v>
      </c>
      <c r="B63" s="23" t="s">
        <v>523</v>
      </c>
      <c r="C63" s="23" t="s">
        <v>420</v>
      </c>
      <c r="D63" s="23" t="s">
        <v>421</v>
      </c>
      <c r="E63" s="22" t="s">
        <v>457</v>
      </c>
      <c r="F63" s="23" t="s">
        <v>405</v>
      </c>
      <c r="G63" s="22" t="s">
        <v>460</v>
      </c>
      <c r="H63" s="23" t="s">
        <v>434</v>
      </c>
      <c r="I63" s="23" t="s">
        <v>408</v>
      </c>
      <c r="J63" s="22" t="s">
        <v>533</v>
      </c>
    </row>
    <row r="64" ht="42" customHeight="1" spans="1:10">
      <c r="A64" s="139" t="s">
        <v>368</v>
      </c>
      <c r="B64" s="23" t="s">
        <v>523</v>
      </c>
      <c r="C64" s="23" t="s">
        <v>430</v>
      </c>
      <c r="D64" s="23" t="s">
        <v>431</v>
      </c>
      <c r="E64" s="22" t="s">
        <v>436</v>
      </c>
      <c r="F64" s="23" t="s">
        <v>405</v>
      </c>
      <c r="G64" s="22" t="s">
        <v>460</v>
      </c>
      <c r="H64" s="23" t="s">
        <v>434</v>
      </c>
      <c r="I64" s="23" t="s">
        <v>408</v>
      </c>
      <c r="J64" s="22" t="s">
        <v>534</v>
      </c>
    </row>
    <row r="65" ht="42" customHeight="1" spans="1:10">
      <c r="A65" s="139" t="s">
        <v>372</v>
      </c>
      <c r="B65" s="23" t="s">
        <v>535</v>
      </c>
      <c r="C65" s="23" t="s">
        <v>402</v>
      </c>
      <c r="D65" s="23" t="s">
        <v>403</v>
      </c>
      <c r="E65" s="22" t="s">
        <v>536</v>
      </c>
      <c r="F65" s="23" t="s">
        <v>405</v>
      </c>
      <c r="G65" s="22" t="s">
        <v>93</v>
      </c>
      <c r="H65" s="23" t="s">
        <v>537</v>
      </c>
      <c r="I65" s="23" t="s">
        <v>408</v>
      </c>
      <c r="J65" s="22" t="s">
        <v>538</v>
      </c>
    </row>
    <row r="66" ht="42" customHeight="1" spans="1:10">
      <c r="A66" s="139" t="s">
        <v>372</v>
      </c>
      <c r="B66" s="23" t="s">
        <v>535</v>
      </c>
      <c r="C66" s="23" t="s">
        <v>402</v>
      </c>
      <c r="D66" s="23" t="s">
        <v>410</v>
      </c>
      <c r="E66" s="22" t="s">
        <v>539</v>
      </c>
      <c r="F66" s="23" t="s">
        <v>405</v>
      </c>
      <c r="G66" s="22" t="s">
        <v>433</v>
      </c>
      <c r="H66" s="23" t="s">
        <v>434</v>
      </c>
      <c r="I66" s="23" t="s">
        <v>408</v>
      </c>
      <c r="J66" s="22" t="s">
        <v>540</v>
      </c>
    </row>
    <row r="67" ht="42" customHeight="1" spans="1:10">
      <c r="A67" s="139" t="s">
        <v>372</v>
      </c>
      <c r="B67" s="23" t="s">
        <v>535</v>
      </c>
      <c r="C67" s="23" t="s">
        <v>402</v>
      </c>
      <c r="D67" s="23" t="s">
        <v>415</v>
      </c>
      <c r="E67" s="22" t="s">
        <v>541</v>
      </c>
      <c r="F67" s="23" t="s">
        <v>405</v>
      </c>
      <c r="G67" s="22" t="s">
        <v>433</v>
      </c>
      <c r="H67" s="23" t="s">
        <v>434</v>
      </c>
      <c r="I67" s="23" t="s">
        <v>408</v>
      </c>
      <c r="J67" s="22" t="s">
        <v>542</v>
      </c>
    </row>
    <row r="68" ht="42" customHeight="1" spans="1:10">
      <c r="A68" s="139" t="s">
        <v>372</v>
      </c>
      <c r="B68" s="23" t="s">
        <v>535</v>
      </c>
      <c r="C68" s="23" t="s">
        <v>420</v>
      </c>
      <c r="D68" s="23" t="s">
        <v>421</v>
      </c>
      <c r="E68" s="22" t="s">
        <v>543</v>
      </c>
      <c r="F68" s="23" t="s">
        <v>405</v>
      </c>
      <c r="G68" s="22" t="s">
        <v>439</v>
      </c>
      <c r="H68" s="23" t="s">
        <v>434</v>
      </c>
      <c r="I68" s="23" t="s">
        <v>408</v>
      </c>
      <c r="J68" s="22" t="s">
        <v>544</v>
      </c>
    </row>
    <row r="69" ht="42" customHeight="1" spans="1:10">
      <c r="A69" s="139" t="s">
        <v>372</v>
      </c>
      <c r="B69" s="23" t="s">
        <v>535</v>
      </c>
      <c r="C69" s="23" t="s">
        <v>430</v>
      </c>
      <c r="D69" s="23" t="s">
        <v>431</v>
      </c>
      <c r="E69" s="22" t="s">
        <v>545</v>
      </c>
      <c r="F69" s="23" t="s">
        <v>463</v>
      </c>
      <c r="G69" s="22" t="s">
        <v>439</v>
      </c>
      <c r="H69" s="23" t="s">
        <v>525</v>
      </c>
      <c r="I69" s="23" t="s">
        <v>408</v>
      </c>
      <c r="J69" s="22" t="s">
        <v>546</v>
      </c>
    </row>
    <row r="70" ht="42" customHeight="1" spans="1:10">
      <c r="A70" s="139" t="s">
        <v>348</v>
      </c>
      <c r="B70" s="23" t="s">
        <v>547</v>
      </c>
      <c r="C70" s="23" t="s">
        <v>402</v>
      </c>
      <c r="D70" s="23" t="s">
        <v>403</v>
      </c>
      <c r="E70" s="22" t="s">
        <v>548</v>
      </c>
      <c r="F70" s="23" t="s">
        <v>405</v>
      </c>
      <c r="G70" s="22" t="s">
        <v>549</v>
      </c>
      <c r="H70" s="23" t="s">
        <v>525</v>
      </c>
      <c r="I70" s="23" t="s">
        <v>408</v>
      </c>
      <c r="J70" s="22" t="s">
        <v>550</v>
      </c>
    </row>
    <row r="71" ht="42" customHeight="1" spans="1:10">
      <c r="A71" s="139" t="s">
        <v>348</v>
      </c>
      <c r="B71" s="23" t="s">
        <v>547</v>
      </c>
      <c r="C71" s="23" t="s">
        <v>402</v>
      </c>
      <c r="D71" s="23" t="s">
        <v>415</v>
      </c>
      <c r="E71" s="22" t="s">
        <v>551</v>
      </c>
      <c r="F71" s="23" t="s">
        <v>412</v>
      </c>
      <c r="G71" s="22" t="s">
        <v>552</v>
      </c>
      <c r="H71" s="23" t="s">
        <v>553</v>
      </c>
      <c r="I71" s="23" t="s">
        <v>408</v>
      </c>
      <c r="J71" s="22" t="s">
        <v>554</v>
      </c>
    </row>
    <row r="72" ht="42" customHeight="1" spans="1:10">
      <c r="A72" s="139" t="s">
        <v>348</v>
      </c>
      <c r="B72" s="23" t="s">
        <v>547</v>
      </c>
      <c r="C72" s="23" t="s">
        <v>420</v>
      </c>
      <c r="D72" s="23" t="s">
        <v>454</v>
      </c>
      <c r="E72" s="22" t="s">
        <v>555</v>
      </c>
      <c r="F72" s="23" t="s">
        <v>412</v>
      </c>
      <c r="G72" s="22" t="s">
        <v>556</v>
      </c>
      <c r="H72" s="23" t="s">
        <v>407</v>
      </c>
      <c r="I72" s="23" t="s">
        <v>408</v>
      </c>
      <c r="J72" s="22" t="s">
        <v>557</v>
      </c>
    </row>
    <row r="73" ht="42" customHeight="1" spans="1:10">
      <c r="A73" s="139" t="s">
        <v>348</v>
      </c>
      <c r="B73" s="23" t="s">
        <v>547</v>
      </c>
      <c r="C73" s="23" t="s">
        <v>420</v>
      </c>
      <c r="D73" s="23" t="s">
        <v>421</v>
      </c>
      <c r="E73" s="22" t="s">
        <v>558</v>
      </c>
      <c r="F73" s="23" t="s">
        <v>405</v>
      </c>
      <c r="G73" s="22" t="s">
        <v>558</v>
      </c>
      <c r="H73" s="23" t="s">
        <v>559</v>
      </c>
      <c r="I73" s="23" t="s">
        <v>408</v>
      </c>
      <c r="J73" s="22" t="s">
        <v>560</v>
      </c>
    </row>
    <row r="74" ht="42" customHeight="1" spans="1:10">
      <c r="A74" s="139" t="s">
        <v>348</v>
      </c>
      <c r="B74" s="23" t="s">
        <v>547</v>
      </c>
      <c r="C74" s="23" t="s">
        <v>430</v>
      </c>
      <c r="D74" s="23" t="s">
        <v>431</v>
      </c>
      <c r="E74" s="22" t="s">
        <v>561</v>
      </c>
      <c r="F74" s="23" t="s">
        <v>412</v>
      </c>
      <c r="G74" s="22" t="s">
        <v>562</v>
      </c>
      <c r="H74" s="23" t="s">
        <v>559</v>
      </c>
      <c r="I74" s="23" t="s">
        <v>408</v>
      </c>
      <c r="J74" s="22" t="s">
        <v>563</v>
      </c>
    </row>
    <row r="75" ht="42" customHeight="1" spans="1:10">
      <c r="A75" s="139" t="s">
        <v>370</v>
      </c>
      <c r="B75" s="23" t="s">
        <v>564</v>
      </c>
      <c r="C75" s="23" t="s">
        <v>402</v>
      </c>
      <c r="D75" s="23" t="s">
        <v>403</v>
      </c>
      <c r="E75" s="22" t="s">
        <v>565</v>
      </c>
      <c r="F75" s="23" t="s">
        <v>463</v>
      </c>
      <c r="G75" s="22" t="s">
        <v>89</v>
      </c>
      <c r="H75" s="23" t="s">
        <v>566</v>
      </c>
      <c r="I75" s="23" t="s">
        <v>408</v>
      </c>
      <c r="J75" s="22" t="s">
        <v>567</v>
      </c>
    </row>
    <row r="76" ht="42" customHeight="1" spans="1:10">
      <c r="A76" s="139" t="s">
        <v>370</v>
      </c>
      <c r="B76" s="23" t="s">
        <v>564</v>
      </c>
      <c r="C76" s="23" t="s">
        <v>402</v>
      </c>
      <c r="D76" s="23" t="s">
        <v>403</v>
      </c>
      <c r="E76" s="22" t="s">
        <v>568</v>
      </c>
      <c r="F76" s="23" t="s">
        <v>463</v>
      </c>
      <c r="G76" s="22" t="s">
        <v>89</v>
      </c>
      <c r="H76" s="23" t="s">
        <v>488</v>
      </c>
      <c r="I76" s="23" t="s">
        <v>408</v>
      </c>
      <c r="J76" s="22" t="s">
        <v>569</v>
      </c>
    </row>
    <row r="77" ht="42" customHeight="1" spans="1:10">
      <c r="A77" s="139" t="s">
        <v>370</v>
      </c>
      <c r="B77" s="23" t="s">
        <v>564</v>
      </c>
      <c r="C77" s="23" t="s">
        <v>402</v>
      </c>
      <c r="D77" s="23" t="s">
        <v>403</v>
      </c>
      <c r="E77" s="22" t="s">
        <v>570</v>
      </c>
      <c r="F77" s="23" t="s">
        <v>463</v>
      </c>
      <c r="G77" s="22" t="s">
        <v>571</v>
      </c>
      <c r="H77" s="23" t="s">
        <v>488</v>
      </c>
      <c r="I77" s="23" t="s">
        <v>408</v>
      </c>
      <c r="J77" s="22" t="s">
        <v>572</v>
      </c>
    </row>
    <row r="78" ht="42" customHeight="1" spans="1:10">
      <c r="A78" s="139" t="s">
        <v>370</v>
      </c>
      <c r="B78" s="23" t="s">
        <v>564</v>
      </c>
      <c r="C78" s="23" t="s">
        <v>402</v>
      </c>
      <c r="D78" s="23" t="s">
        <v>410</v>
      </c>
      <c r="E78" s="22" t="s">
        <v>573</v>
      </c>
      <c r="F78" s="23" t="s">
        <v>405</v>
      </c>
      <c r="G78" s="22" t="s">
        <v>460</v>
      </c>
      <c r="H78" s="23" t="s">
        <v>434</v>
      </c>
      <c r="I78" s="23" t="s">
        <v>408</v>
      </c>
      <c r="J78" s="22" t="s">
        <v>574</v>
      </c>
    </row>
    <row r="79" ht="42" customHeight="1" spans="1:10">
      <c r="A79" s="139" t="s">
        <v>370</v>
      </c>
      <c r="B79" s="23" t="s">
        <v>564</v>
      </c>
      <c r="C79" s="23" t="s">
        <v>402</v>
      </c>
      <c r="D79" s="23" t="s">
        <v>410</v>
      </c>
      <c r="E79" s="22" t="s">
        <v>575</v>
      </c>
      <c r="F79" s="23" t="s">
        <v>412</v>
      </c>
      <c r="G79" s="22" t="s">
        <v>460</v>
      </c>
      <c r="H79" s="23" t="s">
        <v>434</v>
      </c>
      <c r="I79" s="23" t="s">
        <v>408</v>
      </c>
      <c r="J79" s="22" t="s">
        <v>576</v>
      </c>
    </row>
    <row r="80" ht="42" customHeight="1" spans="1:10">
      <c r="A80" s="139" t="s">
        <v>370</v>
      </c>
      <c r="B80" s="23" t="s">
        <v>564</v>
      </c>
      <c r="C80" s="23" t="s">
        <v>402</v>
      </c>
      <c r="D80" s="23" t="s">
        <v>410</v>
      </c>
      <c r="E80" s="22" t="s">
        <v>577</v>
      </c>
      <c r="F80" s="23" t="s">
        <v>412</v>
      </c>
      <c r="G80" s="22" t="s">
        <v>460</v>
      </c>
      <c r="H80" s="23" t="s">
        <v>434</v>
      </c>
      <c r="I80" s="23" t="s">
        <v>408</v>
      </c>
      <c r="J80" s="22" t="s">
        <v>578</v>
      </c>
    </row>
    <row r="81" ht="42" customHeight="1" spans="1:10">
      <c r="A81" s="139" t="s">
        <v>370</v>
      </c>
      <c r="B81" s="23" t="s">
        <v>564</v>
      </c>
      <c r="C81" s="23" t="s">
        <v>420</v>
      </c>
      <c r="D81" s="23" t="s">
        <v>421</v>
      </c>
      <c r="E81" s="22" t="s">
        <v>579</v>
      </c>
      <c r="F81" s="23" t="s">
        <v>405</v>
      </c>
      <c r="G81" s="22" t="s">
        <v>460</v>
      </c>
      <c r="H81" s="23" t="s">
        <v>488</v>
      </c>
      <c r="I81" s="23" t="s">
        <v>408</v>
      </c>
      <c r="J81" s="22" t="s">
        <v>580</v>
      </c>
    </row>
    <row r="82" ht="42" customHeight="1" spans="1:10">
      <c r="A82" s="139" t="s">
        <v>370</v>
      </c>
      <c r="B82" s="23" t="s">
        <v>564</v>
      </c>
      <c r="C82" s="23" t="s">
        <v>430</v>
      </c>
      <c r="D82" s="23" t="s">
        <v>431</v>
      </c>
      <c r="E82" s="22" t="s">
        <v>581</v>
      </c>
      <c r="F82" s="23" t="s">
        <v>405</v>
      </c>
      <c r="G82" s="22" t="s">
        <v>460</v>
      </c>
      <c r="H82" s="23" t="s">
        <v>434</v>
      </c>
      <c r="I82" s="23" t="s">
        <v>408</v>
      </c>
      <c r="J82" s="22" t="s">
        <v>582</v>
      </c>
    </row>
    <row r="83" ht="42" customHeight="1" spans="1:10">
      <c r="A83" s="139" t="s">
        <v>362</v>
      </c>
      <c r="B83" s="23" t="s">
        <v>583</v>
      </c>
      <c r="C83" s="23" t="s">
        <v>402</v>
      </c>
      <c r="D83" s="23" t="s">
        <v>403</v>
      </c>
      <c r="E83" s="22" t="s">
        <v>584</v>
      </c>
      <c r="F83" s="23" t="s">
        <v>405</v>
      </c>
      <c r="G83" s="22" t="s">
        <v>585</v>
      </c>
      <c r="H83" s="23" t="s">
        <v>586</v>
      </c>
      <c r="I83" s="23" t="s">
        <v>408</v>
      </c>
      <c r="J83" s="22" t="s">
        <v>587</v>
      </c>
    </row>
    <row r="84" ht="42" customHeight="1" spans="1:10">
      <c r="A84" s="139" t="s">
        <v>362</v>
      </c>
      <c r="B84" s="23" t="s">
        <v>583</v>
      </c>
      <c r="C84" s="23" t="s">
        <v>402</v>
      </c>
      <c r="D84" s="23" t="s">
        <v>410</v>
      </c>
      <c r="E84" s="22" t="s">
        <v>588</v>
      </c>
      <c r="F84" s="23" t="s">
        <v>405</v>
      </c>
      <c r="G84" s="22" t="s">
        <v>589</v>
      </c>
      <c r="H84" s="23" t="s">
        <v>488</v>
      </c>
      <c r="I84" s="23" t="s">
        <v>408</v>
      </c>
      <c r="J84" s="22" t="s">
        <v>590</v>
      </c>
    </row>
    <row r="85" ht="42" customHeight="1" spans="1:10">
      <c r="A85" s="139" t="s">
        <v>362</v>
      </c>
      <c r="B85" s="23" t="s">
        <v>583</v>
      </c>
      <c r="C85" s="23" t="s">
        <v>402</v>
      </c>
      <c r="D85" s="23" t="s">
        <v>415</v>
      </c>
      <c r="E85" s="22" t="s">
        <v>502</v>
      </c>
      <c r="F85" s="23" t="s">
        <v>412</v>
      </c>
      <c r="G85" s="22" t="s">
        <v>439</v>
      </c>
      <c r="H85" s="23" t="s">
        <v>434</v>
      </c>
      <c r="I85" s="23" t="s">
        <v>408</v>
      </c>
      <c r="J85" s="22" t="s">
        <v>591</v>
      </c>
    </row>
    <row r="86" ht="42" customHeight="1" spans="1:10">
      <c r="A86" s="139" t="s">
        <v>362</v>
      </c>
      <c r="B86" s="23" t="s">
        <v>583</v>
      </c>
      <c r="C86" s="23" t="s">
        <v>420</v>
      </c>
      <c r="D86" s="23" t="s">
        <v>421</v>
      </c>
      <c r="E86" s="22" t="s">
        <v>592</v>
      </c>
      <c r="F86" s="23" t="s">
        <v>405</v>
      </c>
      <c r="G86" s="22" t="s">
        <v>593</v>
      </c>
      <c r="H86" s="23" t="s">
        <v>594</v>
      </c>
      <c r="I86" s="23" t="s">
        <v>408</v>
      </c>
      <c r="J86" s="22" t="s">
        <v>595</v>
      </c>
    </row>
    <row r="87" ht="42" customHeight="1" spans="1:10">
      <c r="A87" s="139" t="s">
        <v>362</v>
      </c>
      <c r="B87" s="23" t="s">
        <v>583</v>
      </c>
      <c r="C87" s="23" t="s">
        <v>420</v>
      </c>
      <c r="D87" s="23" t="s">
        <v>421</v>
      </c>
      <c r="E87" s="22" t="s">
        <v>596</v>
      </c>
      <c r="F87" s="23" t="s">
        <v>405</v>
      </c>
      <c r="G87" s="22" t="s">
        <v>571</v>
      </c>
      <c r="H87" s="23" t="s">
        <v>525</v>
      </c>
      <c r="I87" s="23" t="s">
        <v>408</v>
      </c>
      <c r="J87" s="22" t="s">
        <v>597</v>
      </c>
    </row>
    <row r="88" ht="42" customHeight="1" spans="1:10">
      <c r="A88" s="139" t="s">
        <v>362</v>
      </c>
      <c r="B88" s="23" t="s">
        <v>583</v>
      </c>
      <c r="C88" s="23" t="s">
        <v>430</v>
      </c>
      <c r="D88" s="23" t="s">
        <v>431</v>
      </c>
      <c r="E88" s="22" t="s">
        <v>598</v>
      </c>
      <c r="F88" s="23" t="s">
        <v>405</v>
      </c>
      <c r="G88" s="22" t="s">
        <v>503</v>
      </c>
      <c r="H88" s="23" t="s">
        <v>434</v>
      </c>
      <c r="I88" s="23" t="s">
        <v>408</v>
      </c>
      <c r="J88" s="22" t="s">
        <v>599</v>
      </c>
    </row>
    <row r="89" ht="42" customHeight="1" spans="1:10">
      <c r="A89" s="139" t="s">
        <v>359</v>
      </c>
      <c r="B89" s="23" t="s">
        <v>600</v>
      </c>
      <c r="C89" s="23" t="s">
        <v>402</v>
      </c>
      <c r="D89" s="23" t="s">
        <v>410</v>
      </c>
      <c r="E89" s="22" t="s">
        <v>601</v>
      </c>
      <c r="F89" s="23" t="s">
        <v>412</v>
      </c>
      <c r="G89" s="22" t="s">
        <v>460</v>
      </c>
      <c r="H89" s="23" t="s">
        <v>434</v>
      </c>
      <c r="I89" s="23" t="s">
        <v>408</v>
      </c>
      <c r="J89" s="22" t="s">
        <v>601</v>
      </c>
    </row>
    <row r="90" ht="42" customHeight="1" spans="1:10">
      <c r="A90" s="139" t="s">
        <v>359</v>
      </c>
      <c r="B90" s="23" t="s">
        <v>600</v>
      </c>
      <c r="C90" s="23" t="s">
        <v>420</v>
      </c>
      <c r="D90" s="23" t="s">
        <v>421</v>
      </c>
      <c r="E90" s="22" t="s">
        <v>602</v>
      </c>
      <c r="F90" s="23" t="s">
        <v>459</v>
      </c>
      <c r="G90" s="22" t="s">
        <v>433</v>
      </c>
      <c r="H90" s="23" t="s">
        <v>434</v>
      </c>
      <c r="I90" s="23" t="s">
        <v>408</v>
      </c>
      <c r="J90" s="22" t="s">
        <v>602</v>
      </c>
    </row>
    <row r="91" ht="42" customHeight="1" spans="1:10">
      <c r="A91" s="139" t="s">
        <v>359</v>
      </c>
      <c r="B91" s="23" t="s">
        <v>600</v>
      </c>
      <c r="C91" s="23" t="s">
        <v>430</v>
      </c>
      <c r="D91" s="23" t="s">
        <v>431</v>
      </c>
      <c r="E91" s="22" t="s">
        <v>447</v>
      </c>
      <c r="F91" s="23" t="s">
        <v>459</v>
      </c>
      <c r="G91" s="22" t="s">
        <v>433</v>
      </c>
      <c r="H91" s="23" t="s">
        <v>434</v>
      </c>
      <c r="I91" s="23" t="s">
        <v>408</v>
      </c>
      <c r="J91" s="22" t="s">
        <v>447</v>
      </c>
    </row>
    <row r="92" ht="42" customHeight="1" spans="1:10">
      <c r="A92" s="139" t="s">
        <v>357</v>
      </c>
      <c r="B92" s="23" t="s">
        <v>603</v>
      </c>
      <c r="C92" s="23" t="s">
        <v>402</v>
      </c>
      <c r="D92" s="23" t="s">
        <v>403</v>
      </c>
      <c r="E92" s="22" t="s">
        <v>604</v>
      </c>
      <c r="F92" s="23" t="s">
        <v>459</v>
      </c>
      <c r="G92" s="22" t="s">
        <v>519</v>
      </c>
      <c r="H92" s="23" t="s">
        <v>605</v>
      </c>
      <c r="I92" s="23" t="s">
        <v>408</v>
      </c>
      <c r="J92" s="22" t="s">
        <v>606</v>
      </c>
    </row>
    <row r="93" ht="42" customHeight="1" spans="1:10">
      <c r="A93" s="139" t="s">
        <v>357</v>
      </c>
      <c r="B93" s="23" t="s">
        <v>603</v>
      </c>
      <c r="C93" s="23" t="s">
        <v>420</v>
      </c>
      <c r="D93" s="23" t="s">
        <v>421</v>
      </c>
      <c r="E93" s="22" t="s">
        <v>421</v>
      </c>
      <c r="F93" s="23" t="s">
        <v>459</v>
      </c>
      <c r="G93" s="22" t="s">
        <v>433</v>
      </c>
      <c r="H93" s="23" t="s">
        <v>434</v>
      </c>
      <c r="I93" s="23" t="s">
        <v>408</v>
      </c>
      <c r="J93" s="22" t="s">
        <v>607</v>
      </c>
    </row>
    <row r="94" ht="42" customHeight="1" spans="1:10">
      <c r="A94" s="139" t="s">
        <v>357</v>
      </c>
      <c r="B94" s="23" t="s">
        <v>603</v>
      </c>
      <c r="C94" s="23" t="s">
        <v>430</v>
      </c>
      <c r="D94" s="23" t="s">
        <v>431</v>
      </c>
      <c r="E94" s="22" t="s">
        <v>608</v>
      </c>
      <c r="F94" s="23" t="s">
        <v>459</v>
      </c>
      <c r="G94" s="22" t="s">
        <v>503</v>
      </c>
      <c r="H94" s="23" t="s">
        <v>434</v>
      </c>
      <c r="I94" s="23" t="s">
        <v>408</v>
      </c>
      <c r="J94" s="22" t="s">
        <v>608</v>
      </c>
    </row>
    <row r="95" ht="42" customHeight="1" spans="1:10">
      <c r="A95" s="139" t="s">
        <v>353</v>
      </c>
      <c r="B95" s="23" t="s">
        <v>609</v>
      </c>
      <c r="C95" s="23" t="s">
        <v>402</v>
      </c>
      <c r="D95" s="23" t="s">
        <v>403</v>
      </c>
      <c r="E95" s="22" t="s">
        <v>604</v>
      </c>
      <c r="F95" s="23" t="s">
        <v>459</v>
      </c>
      <c r="G95" s="22" t="s">
        <v>610</v>
      </c>
      <c r="H95" s="23" t="s">
        <v>605</v>
      </c>
      <c r="I95" s="23" t="s">
        <v>408</v>
      </c>
      <c r="J95" s="22" t="s">
        <v>611</v>
      </c>
    </row>
    <row r="96" ht="42" customHeight="1" spans="1:10">
      <c r="A96" s="139" t="s">
        <v>353</v>
      </c>
      <c r="B96" s="23" t="s">
        <v>609</v>
      </c>
      <c r="C96" s="23" t="s">
        <v>402</v>
      </c>
      <c r="D96" s="23" t="s">
        <v>410</v>
      </c>
      <c r="E96" s="22" t="s">
        <v>612</v>
      </c>
      <c r="F96" s="23" t="s">
        <v>459</v>
      </c>
      <c r="G96" s="22" t="s">
        <v>433</v>
      </c>
      <c r="H96" s="23" t="s">
        <v>434</v>
      </c>
      <c r="I96" s="23" t="s">
        <v>408</v>
      </c>
      <c r="J96" s="22" t="s">
        <v>613</v>
      </c>
    </row>
    <row r="97" ht="42" customHeight="1" spans="1:10">
      <c r="A97" s="139" t="s">
        <v>353</v>
      </c>
      <c r="B97" s="23" t="s">
        <v>609</v>
      </c>
      <c r="C97" s="23" t="s">
        <v>420</v>
      </c>
      <c r="D97" s="23" t="s">
        <v>421</v>
      </c>
      <c r="E97" s="22" t="s">
        <v>421</v>
      </c>
      <c r="F97" s="23" t="s">
        <v>459</v>
      </c>
      <c r="G97" s="22" t="s">
        <v>433</v>
      </c>
      <c r="H97" s="23" t="s">
        <v>434</v>
      </c>
      <c r="I97" s="23" t="s">
        <v>408</v>
      </c>
      <c r="J97" s="22" t="s">
        <v>607</v>
      </c>
    </row>
    <row r="98" ht="42" customHeight="1" spans="1:10">
      <c r="A98" s="139" t="s">
        <v>353</v>
      </c>
      <c r="B98" s="23" t="s">
        <v>609</v>
      </c>
      <c r="C98" s="23" t="s">
        <v>430</v>
      </c>
      <c r="D98" s="23" t="s">
        <v>431</v>
      </c>
      <c r="E98" s="22" t="s">
        <v>614</v>
      </c>
      <c r="F98" s="23" t="s">
        <v>459</v>
      </c>
      <c r="G98" s="22" t="s">
        <v>503</v>
      </c>
      <c r="H98" s="23" t="s">
        <v>434</v>
      </c>
      <c r="I98" s="23" t="s">
        <v>408</v>
      </c>
      <c r="J98" s="22" t="s">
        <v>608</v>
      </c>
    </row>
    <row r="99" ht="42" customHeight="1" spans="1:10">
      <c r="A99" s="139" t="s">
        <v>355</v>
      </c>
      <c r="B99" s="23" t="s">
        <v>615</v>
      </c>
      <c r="C99" s="23" t="s">
        <v>402</v>
      </c>
      <c r="D99" s="23" t="s">
        <v>403</v>
      </c>
      <c r="E99" s="22" t="s">
        <v>616</v>
      </c>
      <c r="F99" s="23" t="s">
        <v>459</v>
      </c>
      <c r="G99" s="22" t="s">
        <v>610</v>
      </c>
      <c r="H99" s="23" t="s">
        <v>605</v>
      </c>
      <c r="I99" s="23" t="s">
        <v>408</v>
      </c>
      <c r="J99" s="22" t="s">
        <v>616</v>
      </c>
    </row>
    <row r="100" ht="42" customHeight="1" spans="1:10">
      <c r="A100" s="139" t="s">
        <v>355</v>
      </c>
      <c r="B100" s="23" t="s">
        <v>615</v>
      </c>
      <c r="C100" s="23" t="s">
        <v>420</v>
      </c>
      <c r="D100" s="23" t="s">
        <v>421</v>
      </c>
      <c r="E100" s="22" t="s">
        <v>421</v>
      </c>
      <c r="F100" s="23" t="s">
        <v>459</v>
      </c>
      <c r="G100" s="22" t="s">
        <v>433</v>
      </c>
      <c r="H100" s="23" t="s">
        <v>434</v>
      </c>
      <c r="I100" s="23" t="s">
        <v>408</v>
      </c>
      <c r="J100" s="22" t="s">
        <v>607</v>
      </c>
    </row>
    <row r="101" ht="42" customHeight="1" spans="1:10">
      <c r="A101" s="139" t="s">
        <v>355</v>
      </c>
      <c r="B101" s="23" t="s">
        <v>615</v>
      </c>
      <c r="C101" s="23" t="s">
        <v>430</v>
      </c>
      <c r="D101" s="23" t="s">
        <v>431</v>
      </c>
      <c r="E101" s="22" t="s">
        <v>608</v>
      </c>
      <c r="F101" s="23" t="s">
        <v>459</v>
      </c>
      <c r="G101" s="22" t="s">
        <v>503</v>
      </c>
      <c r="H101" s="23" t="s">
        <v>434</v>
      </c>
      <c r="I101" s="23" t="s">
        <v>408</v>
      </c>
      <c r="J101" s="22" t="s">
        <v>617</v>
      </c>
    </row>
    <row r="102" ht="42" customHeight="1" spans="1:10">
      <c r="A102" s="139" t="s">
        <v>364</v>
      </c>
      <c r="B102" s="23" t="s">
        <v>618</v>
      </c>
      <c r="C102" s="23" t="s">
        <v>402</v>
      </c>
      <c r="D102" s="23" t="s">
        <v>403</v>
      </c>
      <c r="E102" s="22" t="s">
        <v>449</v>
      </c>
      <c r="F102" s="23" t="s">
        <v>412</v>
      </c>
      <c r="G102" s="22" t="s">
        <v>619</v>
      </c>
      <c r="H102" s="23" t="s">
        <v>594</v>
      </c>
      <c r="I102" s="23" t="s">
        <v>408</v>
      </c>
      <c r="J102" s="22" t="s">
        <v>620</v>
      </c>
    </row>
    <row r="103" ht="42" customHeight="1" spans="1:10">
      <c r="A103" s="139" t="s">
        <v>364</v>
      </c>
      <c r="B103" s="23" t="s">
        <v>618</v>
      </c>
      <c r="C103" s="23" t="s">
        <v>402</v>
      </c>
      <c r="D103" s="23" t="s">
        <v>410</v>
      </c>
      <c r="E103" s="22" t="s">
        <v>621</v>
      </c>
      <c r="F103" s="23" t="s">
        <v>412</v>
      </c>
      <c r="G103" s="22" t="s">
        <v>460</v>
      </c>
      <c r="H103" s="23" t="s">
        <v>434</v>
      </c>
      <c r="I103" s="23" t="s">
        <v>428</v>
      </c>
      <c r="J103" s="22" t="s">
        <v>622</v>
      </c>
    </row>
    <row r="104" ht="42" customHeight="1" spans="1:10">
      <c r="A104" s="139" t="s">
        <v>364</v>
      </c>
      <c r="B104" s="23" t="s">
        <v>618</v>
      </c>
      <c r="C104" s="23" t="s">
        <v>402</v>
      </c>
      <c r="D104" s="23" t="s">
        <v>410</v>
      </c>
      <c r="E104" s="22" t="s">
        <v>527</v>
      </c>
      <c r="F104" s="23" t="s">
        <v>412</v>
      </c>
      <c r="G104" s="22" t="s">
        <v>460</v>
      </c>
      <c r="H104" s="23" t="s">
        <v>434</v>
      </c>
      <c r="I104" s="23" t="s">
        <v>428</v>
      </c>
      <c r="J104" s="22" t="s">
        <v>528</v>
      </c>
    </row>
    <row r="105" ht="42" customHeight="1" spans="1:10">
      <c r="A105" s="139" t="s">
        <v>364</v>
      </c>
      <c r="B105" s="23" t="s">
        <v>618</v>
      </c>
      <c r="C105" s="23" t="s">
        <v>402</v>
      </c>
      <c r="D105" s="23" t="s">
        <v>410</v>
      </c>
      <c r="E105" s="22" t="s">
        <v>623</v>
      </c>
      <c r="F105" s="23" t="s">
        <v>412</v>
      </c>
      <c r="G105" s="22" t="s">
        <v>460</v>
      </c>
      <c r="H105" s="23" t="s">
        <v>434</v>
      </c>
      <c r="I105" s="23" t="s">
        <v>428</v>
      </c>
      <c r="J105" s="22" t="s">
        <v>624</v>
      </c>
    </row>
    <row r="106" ht="42" customHeight="1" spans="1:10">
      <c r="A106" s="139" t="s">
        <v>364</v>
      </c>
      <c r="B106" s="23" t="s">
        <v>618</v>
      </c>
      <c r="C106" s="23" t="s">
        <v>402</v>
      </c>
      <c r="D106" s="23" t="s">
        <v>415</v>
      </c>
      <c r="E106" s="22" t="s">
        <v>529</v>
      </c>
      <c r="F106" s="23" t="s">
        <v>412</v>
      </c>
      <c r="G106" s="22" t="s">
        <v>460</v>
      </c>
      <c r="H106" s="23" t="s">
        <v>434</v>
      </c>
      <c r="I106" s="23" t="s">
        <v>428</v>
      </c>
      <c r="J106" s="22" t="s">
        <v>533</v>
      </c>
    </row>
    <row r="107" ht="42" customHeight="1" spans="1:10">
      <c r="A107" s="139" t="s">
        <v>364</v>
      </c>
      <c r="B107" s="23" t="s">
        <v>618</v>
      </c>
      <c r="C107" s="23" t="s">
        <v>420</v>
      </c>
      <c r="D107" s="23" t="s">
        <v>421</v>
      </c>
      <c r="E107" s="22" t="s">
        <v>457</v>
      </c>
      <c r="F107" s="23" t="s">
        <v>412</v>
      </c>
      <c r="G107" s="22" t="s">
        <v>460</v>
      </c>
      <c r="H107" s="23" t="s">
        <v>434</v>
      </c>
      <c r="I107" s="23" t="s">
        <v>428</v>
      </c>
      <c r="J107" s="22" t="s">
        <v>533</v>
      </c>
    </row>
    <row r="108" ht="42" customHeight="1" spans="1:10">
      <c r="A108" s="139" t="s">
        <v>364</v>
      </c>
      <c r="B108" s="23" t="s">
        <v>618</v>
      </c>
      <c r="C108" s="23" t="s">
        <v>420</v>
      </c>
      <c r="D108" s="23" t="s">
        <v>421</v>
      </c>
      <c r="E108" s="22" t="s">
        <v>625</v>
      </c>
      <c r="F108" s="23" t="s">
        <v>412</v>
      </c>
      <c r="G108" s="22" t="s">
        <v>626</v>
      </c>
      <c r="H108" s="23" t="s">
        <v>434</v>
      </c>
      <c r="I108" s="23" t="s">
        <v>428</v>
      </c>
      <c r="J108" s="22" t="s">
        <v>627</v>
      </c>
    </row>
    <row r="109" ht="42" customHeight="1" spans="1:10">
      <c r="A109" s="139" t="s">
        <v>364</v>
      </c>
      <c r="B109" s="23" t="s">
        <v>618</v>
      </c>
      <c r="C109" s="23" t="s">
        <v>430</v>
      </c>
      <c r="D109" s="23" t="s">
        <v>431</v>
      </c>
      <c r="E109" s="22" t="s">
        <v>628</v>
      </c>
      <c r="F109" s="23" t="s">
        <v>412</v>
      </c>
      <c r="G109" s="22" t="s">
        <v>460</v>
      </c>
      <c r="H109" s="23" t="s">
        <v>434</v>
      </c>
      <c r="I109" s="23" t="s">
        <v>428</v>
      </c>
      <c r="J109" s="22" t="s">
        <v>468</v>
      </c>
    </row>
    <row r="110" ht="42" customHeight="1" spans="1:10">
      <c r="A110" s="138" t="s">
        <v>73</v>
      </c>
      <c r="B110" s="6"/>
      <c r="C110" s="6"/>
      <c r="D110" s="6"/>
      <c r="E110" s="6"/>
      <c r="F110" s="6"/>
      <c r="G110" s="6"/>
      <c r="H110" s="6"/>
      <c r="I110" s="6"/>
      <c r="J110" s="6"/>
    </row>
    <row r="111" ht="42" customHeight="1" spans="1:10">
      <c r="A111" s="139" t="s">
        <v>376</v>
      </c>
      <c r="B111" s="23" t="s">
        <v>629</v>
      </c>
      <c r="C111" s="23" t="s">
        <v>402</v>
      </c>
      <c r="D111" s="23" t="s">
        <v>403</v>
      </c>
      <c r="E111" s="22" t="s">
        <v>630</v>
      </c>
      <c r="F111" s="23" t="s">
        <v>405</v>
      </c>
      <c r="G111" s="22" t="s">
        <v>89</v>
      </c>
      <c r="H111" s="23" t="s">
        <v>631</v>
      </c>
      <c r="I111" s="23" t="s">
        <v>408</v>
      </c>
      <c r="J111" s="22" t="s">
        <v>632</v>
      </c>
    </row>
    <row r="112" ht="42" customHeight="1" spans="1:10">
      <c r="A112" s="139" t="s">
        <v>376</v>
      </c>
      <c r="B112" s="23" t="s">
        <v>629</v>
      </c>
      <c r="C112" s="23" t="s">
        <v>402</v>
      </c>
      <c r="D112" s="23" t="s">
        <v>403</v>
      </c>
      <c r="E112" s="22" t="s">
        <v>633</v>
      </c>
      <c r="F112" s="23" t="s">
        <v>405</v>
      </c>
      <c r="G112" s="22" t="s">
        <v>634</v>
      </c>
      <c r="H112" s="23" t="s">
        <v>491</v>
      </c>
      <c r="I112" s="23" t="s">
        <v>408</v>
      </c>
      <c r="J112" s="22" t="s">
        <v>635</v>
      </c>
    </row>
    <row r="113" ht="42" customHeight="1" spans="1:10">
      <c r="A113" s="139" t="s">
        <v>376</v>
      </c>
      <c r="B113" s="23" t="s">
        <v>629</v>
      </c>
      <c r="C113" s="23" t="s">
        <v>402</v>
      </c>
      <c r="D113" s="23" t="s">
        <v>403</v>
      </c>
      <c r="E113" s="22" t="s">
        <v>636</v>
      </c>
      <c r="F113" s="23" t="s">
        <v>405</v>
      </c>
      <c r="G113" s="22" t="s">
        <v>637</v>
      </c>
      <c r="H113" s="23" t="s">
        <v>594</v>
      </c>
      <c r="I113" s="23" t="s">
        <v>408</v>
      </c>
      <c r="J113" s="22" t="s">
        <v>638</v>
      </c>
    </row>
    <row r="114" ht="42" customHeight="1" spans="1:10">
      <c r="A114" s="139" t="s">
        <v>376</v>
      </c>
      <c r="B114" s="23" t="s">
        <v>629</v>
      </c>
      <c r="C114" s="23" t="s">
        <v>402</v>
      </c>
      <c r="D114" s="23" t="s">
        <v>410</v>
      </c>
      <c r="E114" s="22" t="s">
        <v>639</v>
      </c>
      <c r="F114" s="23" t="s">
        <v>405</v>
      </c>
      <c r="G114" s="22" t="s">
        <v>460</v>
      </c>
      <c r="H114" s="23" t="s">
        <v>434</v>
      </c>
      <c r="I114" s="23" t="s">
        <v>408</v>
      </c>
      <c r="J114" s="22" t="s">
        <v>640</v>
      </c>
    </row>
    <row r="115" ht="42" customHeight="1" spans="1:10">
      <c r="A115" s="139" t="s">
        <v>376</v>
      </c>
      <c r="B115" s="23" t="s">
        <v>629</v>
      </c>
      <c r="C115" s="23" t="s">
        <v>402</v>
      </c>
      <c r="D115" s="23" t="s">
        <v>410</v>
      </c>
      <c r="E115" s="22" t="s">
        <v>641</v>
      </c>
      <c r="F115" s="23" t="s">
        <v>405</v>
      </c>
      <c r="G115" s="22" t="s">
        <v>460</v>
      </c>
      <c r="H115" s="23" t="s">
        <v>434</v>
      </c>
      <c r="I115" s="23" t="s">
        <v>408</v>
      </c>
      <c r="J115" s="22" t="s">
        <v>642</v>
      </c>
    </row>
    <row r="116" ht="42" customHeight="1" spans="1:10">
      <c r="A116" s="139" t="s">
        <v>376</v>
      </c>
      <c r="B116" s="23" t="s">
        <v>629</v>
      </c>
      <c r="C116" s="23" t="s">
        <v>402</v>
      </c>
      <c r="D116" s="23" t="s">
        <v>410</v>
      </c>
      <c r="E116" s="22" t="s">
        <v>643</v>
      </c>
      <c r="F116" s="23" t="s">
        <v>405</v>
      </c>
      <c r="G116" s="22" t="s">
        <v>460</v>
      </c>
      <c r="H116" s="23" t="s">
        <v>434</v>
      </c>
      <c r="I116" s="23" t="s">
        <v>408</v>
      </c>
      <c r="J116" s="22" t="s">
        <v>644</v>
      </c>
    </row>
    <row r="117" ht="42" customHeight="1" spans="1:10">
      <c r="A117" s="139" t="s">
        <v>376</v>
      </c>
      <c r="B117" s="23" t="s">
        <v>629</v>
      </c>
      <c r="C117" s="23" t="s">
        <v>420</v>
      </c>
      <c r="D117" s="23" t="s">
        <v>421</v>
      </c>
      <c r="E117" s="22" t="s">
        <v>645</v>
      </c>
      <c r="F117" s="23" t="s">
        <v>405</v>
      </c>
      <c r="G117" s="22" t="s">
        <v>460</v>
      </c>
      <c r="H117" s="23" t="s">
        <v>434</v>
      </c>
      <c r="I117" s="23" t="s">
        <v>408</v>
      </c>
      <c r="J117" s="22" t="s">
        <v>646</v>
      </c>
    </row>
    <row r="118" ht="42" customHeight="1" spans="1:10">
      <c r="A118" s="139" t="s">
        <v>376</v>
      </c>
      <c r="B118" s="23" t="s">
        <v>629</v>
      </c>
      <c r="C118" s="23" t="s">
        <v>430</v>
      </c>
      <c r="D118" s="23" t="s">
        <v>431</v>
      </c>
      <c r="E118" s="22" t="s">
        <v>645</v>
      </c>
      <c r="F118" s="23" t="s">
        <v>405</v>
      </c>
      <c r="G118" s="22" t="s">
        <v>460</v>
      </c>
      <c r="H118" s="23" t="s">
        <v>434</v>
      </c>
      <c r="I118" s="23" t="s">
        <v>408</v>
      </c>
      <c r="J118" s="22" t="s">
        <v>647</v>
      </c>
    </row>
  </sheetData>
  <mergeCells count="42">
    <mergeCell ref="A2:J2"/>
    <mergeCell ref="A3:H3"/>
    <mergeCell ref="A8:A15"/>
    <mergeCell ref="A16:A19"/>
    <mergeCell ref="A20:A24"/>
    <mergeCell ref="A25:A27"/>
    <mergeCell ref="A29:A36"/>
    <mergeCell ref="A37:A44"/>
    <mergeCell ref="A46:A50"/>
    <mergeCell ref="A51:A53"/>
    <mergeCell ref="A54:A58"/>
    <mergeCell ref="A59:A64"/>
    <mergeCell ref="A65:A69"/>
    <mergeCell ref="A70:A74"/>
    <mergeCell ref="A75:A82"/>
    <mergeCell ref="A83:A88"/>
    <mergeCell ref="A89:A91"/>
    <mergeCell ref="A92:A94"/>
    <mergeCell ref="A95:A98"/>
    <mergeCell ref="A99:A101"/>
    <mergeCell ref="A102:A109"/>
    <mergeCell ref="A111:A118"/>
    <mergeCell ref="B8:B15"/>
    <mergeCell ref="B16:B19"/>
    <mergeCell ref="B20:B24"/>
    <mergeCell ref="B25:B27"/>
    <mergeCell ref="B29:B36"/>
    <mergeCell ref="B37:B44"/>
    <mergeCell ref="B46:B50"/>
    <mergeCell ref="B51:B53"/>
    <mergeCell ref="B54:B58"/>
    <mergeCell ref="B59:B64"/>
    <mergeCell ref="B65:B69"/>
    <mergeCell ref="B70:B74"/>
    <mergeCell ref="B75:B82"/>
    <mergeCell ref="B83:B88"/>
    <mergeCell ref="B89:B91"/>
    <mergeCell ref="B92:B94"/>
    <mergeCell ref="B95:B98"/>
    <mergeCell ref="B99:B101"/>
    <mergeCell ref="B102:B109"/>
    <mergeCell ref="B111:B11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2026-04-01T11:41:05Z</dcterms:created>
  <dcterms:modified xsi:type="dcterms:W3CDTF">2026-04-01T14:53:22Z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9FCD491B7777C5D358BACC69DEC8FA05</vt:lpwstr>
  </property>
  <property fmtid="{D5CDD505-2E9C-101B-9397-08002B2CF9AE}" pid="3" name="KSOProductBuildVer">
    <vt:lpwstr>2052-11.8.2.1132</vt:lpwstr>
  </property>
</Properties>
</file>