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一批" sheetId="1" r:id="rId1"/>
  </sheets>
  <definedNames>
    <definedName name="_xlnm._FilterDatabase" localSheetId="0" hidden="1">第一批!$A$1:$K$33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<sst xmlns="http://schemas.openxmlformats.org/spreadsheetml/2006/main" count="65" uniqueCount="65">
  <si>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昆明市官渡区残疾人联合会2026儿童康复定点机构资金结算（第一批）明细表</t>
  </si>
  <si>
    <t>序号</t>
  </si>
  <si>
    <t>定点服务机构名称</t>
  </si>
  <si>
    <t>康复儿童人数（人）</t>
  </si>
  <si>
    <t>申报金额（元）</t>
  </si>
  <si>
    <t>审定金额（元）</t>
  </si>
  <si>
    <t>应结算金额（元）</t>
  </si>
  <si>
    <t>2026年拨付1</t>
  </si>
  <si>
    <t>2026年拨付2</t>
  </si>
  <si>
    <t>备注</t>
  </si>
  <si>
    <t>总人数</t>
  </si>
  <si>
    <t>官渡区</t>
  </si>
  <si>
    <t>居住证</t>
  </si>
  <si>
    <t>1</t>
  </si>
  <si>
    <t>云南省第三人民医院</t>
  </si>
  <si>
    <t>2</t>
  </si>
  <si>
    <t>昆明爱尔眼科医院有限公司</t>
  </si>
  <si>
    <t>3</t>
  </si>
  <si>
    <t>云南邦尼成长健康科技有限公司</t>
  </si>
  <si>
    <t>4</t>
  </si>
  <si>
    <t>星得一智康复服务（昆明）有限公司</t>
  </si>
  <si>
    <t>5</t>
  </si>
  <si>
    <t>云南启智康复服务有限公司</t>
  </si>
  <si>
    <t>6</t>
  </si>
  <si>
    <t>慧予（云南）康复服务有限公司</t>
  </si>
  <si>
    <t>7</t>
  </si>
  <si>
    <t>云南省中医医院</t>
  </si>
  <si>
    <t>8</t>
  </si>
  <si>
    <t>云南省妇幼保健院</t>
  </si>
  <si>
    <t>9</t>
  </si>
  <si>
    <t>昆明市妇幼保健院</t>
  </si>
  <si>
    <t>10</t>
  </si>
  <si>
    <t>昆明圣约翰康源康复医院</t>
  </si>
  <si>
    <t>11</t>
  </si>
  <si>
    <t>安宁鑫湖医院有限公司</t>
  </si>
  <si>
    <t>12</t>
  </si>
  <si>
    <t>云南省残疾人康复中心（北市区院区）</t>
  </si>
  <si>
    <t>13</t>
  </si>
  <si>
    <t>云南省残疾人康复中心（安康路院区）</t>
  </si>
  <si>
    <t>云南省残疾人康复中心（辅具适配科）</t>
  </si>
  <si>
    <t>14</t>
  </si>
  <si>
    <t>昆明学院附属幼儿园</t>
  </si>
  <si>
    <t>15</t>
  </si>
  <si>
    <t>昆明长和天城康复医院有限公司</t>
  </si>
  <si>
    <t>16</t>
  </si>
  <si>
    <t>云南宏量福源科技有限公司</t>
  </si>
  <si>
    <t>17</t>
  </si>
  <si>
    <t>昆明市五华区希望树特殊儿童成长发展中心</t>
  </si>
  <si>
    <t>18</t>
  </si>
  <si>
    <t>昆明市蒙多贝儿童发展指导服务中心</t>
  </si>
  <si>
    <t>19</t>
  </si>
  <si>
    <t>昆明市新声听力语言康复中心</t>
  </si>
  <si>
    <t>20</t>
  </si>
  <si>
    <t>昆明康语启辰康复服务有限公司</t>
  </si>
  <si>
    <t>21</t>
  </si>
  <si>
    <t>昆明市西山区洛克米儿童潜能拓展中心</t>
  </si>
  <si>
    <t>22</t>
  </si>
  <si>
    <t>云南大树儿科诊所有限公司</t>
  </si>
  <si>
    <t>23</t>
  </si>
  <si>
    <t>云南怡园昆明中医医院</t>
  </si>
  <si>
    <t>24</t>
  </si>
  <si>
    <t>昆明力行儿童发展支持中心</t>
  </si>
  <si>
    <t>25</t>
  </si>
  <si>
    <r>
      <rPr>
        <sz val="12"/>
        <color theme="1"/>
        <rFont val="宋体"/>
        <charset val="134"/>
      </rPr>
      <t>德林义肢康复器材（成都</t>
    </r>
    <r>
      <rPr>
        <sz val="12"/>
        <color theme="1"/>
        <rFont val="Arial"/>
        <charset val="134"/>
      </rPr>
      <t xml:space="preserve"> </t>
    </r>
    <r>
      <rPr>
        <sz val="12"/>
        <color theme="1"/>
        <rFont val="宋体"/>
        <charset val="134"/>
      </rPr>
      <t>）有限公司昆明分公司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</si>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</sst>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);[Red]\(#,##0.00\)"/>
  </numFmts>
  <fonts count="33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B050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4" fontId="10" fillId="4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pane xSplit="2" ySplit="3" topLeftCell="D4" activePane="bottomRight" state="frozen"/>
      <selection/>
      <selection pane="topRight"/>
      <selection pane="bottomLeft"/>
      <selection pane="bottomRight" activeCell="R11" sqref="R11"/>
    </sheetView>
  </sheetViews>
  <sheetFormatPr defaultColWidth="9" defaultRowHeight="13.5"/>
  <cols>
    <col min="1" max="1" width="4.125" style="2" customWidth="1"/>
    <col min="2" max="2" width="43.125" style="2" customWidth="1"/>
    <col min="3" max="4" width="7.125" style="3" customWidth="1"/>
    <col min="5" max="5" width="6.875" style="3" customWidth="1"/>
    <col min="6" max="6" width="11.75" style="2" customWidth="1"/>
    <col min="7" max="7" width="12.25" style="4" customWidth="1"/>
    <col min="8" max="8" width="11.5" style="2" customWidth="1"/>
    <col min="9" max="9" width="13" style="5" customWidth="1"/>
    <col min="10" max="10" width="12.125" style="2" customWidth="1"/>
    <col min="11" max="11" width="13.125" style="2" customWidth="1"/>
    <col min="12" max="12" width="8.875" style="2" customWidth="1"/>
    <col min="13" max="16384" width="9" style="2"/>
  </cols>
  <sheetData>
    <row r="1" ht="33.75" customHeight="1" spans="1:12">
      <c r="A1" s="6" t="s">
        <v>0</v>
      </c>
      <c r="B1" s="6"/>
      <c r="C1" s="6"/>
      <c r="D1" s="6"/>
      <c r="E1" s="6"/>
      <c r="F1" s="6"/>
      <c r="G1" s="6"/>
      <c r="H1" s="6"/>
      <c r="I1" s="37"/>
      <c r="J1" s="6"/>
      <c r="K1" s="6"/>
      <c r="L1" s="6"/>
    </row>
    <row r="2" customFormat="1" ht="33.75" customHeight="1" spans="1:12">
      <c r="A2" s="7" t="s">
        <v>1</v>
      </c>
      <c r="B2" s="8" t="s">
        <v>2</v>
      </c>
      <c r="C2" s="9" t="s">
        <v>3</v>
      </c>
      <c r="D2" s="9"/>
      <c r="E2" s="9"/>
      <c r="F2" s="10" t="s">
        <v>4</v>
      </c>
      <c r="G2" s="10" t="s">
        <v>5</v>
      </c>
      <c r="H2" s="11" t="s">
        <v>6</v>
      </c>
      <c r="I2" s="38" t="s">
        <v>7</v>
      </c>
      <c r="J2" s="39" t="s">
        <v>8</v>
      </c>
      <c r="K2" s="40" t="s">
        <v>9</v>
      </c>
      <c r="L2" s="41"/>
    </row>
    <row r="3" s="1" customFormat="1" ht="33" customHeight="1" spans="1:12">
      <c r="A3" s="12"/>
      <c r="B3" s="8"/>
      <c r="C3" s="9" t="s">
        <v>10</v>
      </c>
      <c r="D3" s="9" t="s">
        <v>11</v>
      </c>
      <c r="E3" s="9" t="s">
        <v>12</v>
      </c>
      <c r="F3" s="10"/>
      <c r="G3" s="10"/>
      <c r="H3" s="13"/>
      <c r="I3" s="42"/>
      <c r="J3" s="43"/>
      <c r="K3" s="40"/>
      <c r="L3" s="41"/>
    </row>
    <row r="4" s="1" customFormat="1" ht="26" customHeight="1" spans="1:12">
      <c r="A4" s="14" t="s">
        <v>13</v>
      </c>
      <c r="B4" s="15" t="s">
        <v>14</v>
      </c>
      <c r="C4" s="16">
        <f t="shared" ref="C4:C29" si="0">D4+E4</f>
        <v>9</v>
      </c>
      <c r="D4" s="17">
        <v>9</v>
      </c>
      <c r="E4" s="17">
        <v>0</v>
      </c>
      <c r="F4" s="18">
        <v>38600</v>
      </c>
      <c r="G4" s="19">
        <v>38500</v>
      </c>
      <c r="H4" s="20">
        <f>G4</f>
        <v>38500</v>
      </c>
      <c r="I4" s="44">
        <f>H4</f>
        <v>38500</v>
      </c>
      <c r="J4" s="20">
        <f>H4-I4</f>
        <v>0</v>
      </c>
      <c r="K4" s="45"/>
      <c r="L4" s="46"/>
    </row>
    <row r="5" s="1" customFormat="1" ht="26" customHeight="1" spans="1:12">
      <c r="A5" s="14" t="s">
        <v>15</v>
      </c>
      <c r="B5" s="21" t="s">
        <v>16</v>
      </c>
      <c r="C5" s="16">
        <f t="shared" si="0"/>
        <v>2</v>
      </c>
      <c r="D5" s="17">
        <v>2</v>
      </c>
      <c r="E5" s="17">
        <v>0</v>
      </c>
      <c r="F5" s="18">
        <v>16000</v>
      </c>
      <c r="G5" s="19">
        <v>14600</v>
      </c>
      <c r="H5" s="20">
        <f t="shared" ref="H5:H29" si="1">G5</f>
        <v>14600</v>
      </c>
      <c r="I5" s="44">
        <f t="shared" ref="I5:I29" si="2">H5</f>
        <v>14600</v>
      </c>
      <c r="J5" s="20">
        <f t="shared" ref="J5:J30" si="3">H5-I5</f>
        <v>0</v>
      </c>
      <c r="K5" s="31"/>
      <c r="L5" s="47"/>
    </row>
    <row r="6" s="1" customFormat="1" ht="26" customHeight="1" spans="1:11">
      <c r="A6" s="14" t="s">
        <v>17</v>
      </c>
      <c r="B6" s="21" t="s">
        <v>18</v>
      </c>
      <c r="C6" s="16">
        <f t="shared" si="0"/>
        <v>14</v>
      </c>
      <c r="D6" s="17">
        <v>12</v>
      </c>
      <c r="E6" s="17">
        <v>2</v>
      </c>
      <c r="F6" s="18">
        <v>61633.84</v>
      </c>
      <c r="G6" s="19">
        <v>56733.81</v>
      </c>
      <c r="H6" s="20">
        <f t="shared" si="1"/>
        <v>56733.81</v>
      </c>
      <c r="I6" s="44">
        <f t="shared" si="2"/>
        <v>56733.81</v>
      </c>
      <c r="J6" s="20">
        <f t="shared" si="3"/>
        <v>0</v>
      </c>
      <c r="K6" s="31"/>
    </row>
    <row r="7" s="1" customFormat="1" ht="26" customHeight="1" spans="1:11">
      <c r="A7" s="14" t="s">
        <v>19</v>
      </c>
      <c r="B7" s="21" t="s">
        <v>20</v>
      </c>
      <c r="C7" s="16">
        <f t="shared" si="0"/>
        <v>3</v>
      </c>
      <c r="D7" s="17">
        <v>3</v>
      </c>
      <c r="E7" s="17">
        <v>0</v>
      </c>
      <c r="F7" s="18">
        <v>14600</v>
      </c>
      <c r="G7" s="19">
        <v>10500</v>
      </c>
      <c r="H7" s="20">
        <f t="shared" si="1"/>
        <v>10500</v>
      </c>
      <c r="I7" s="44">
        <f t="shared" si="2"/>
        <v>10500</v>
      </c>
      <c r="J7" s="20">
        <f t="shared" si="3"/>
        <v>0</v>
      </c>
      <c r="K7" s="48"/>
    </row>
    <row r="8" s="1" customFormat="1" ht="26" customHeight="1" spans="1:11">
      <c r="A8" s="14" t="s">
        <v>21</v>
      </c>
      <c r="B8" s="22" t="s">
        <v>22</v>
      </c>
      <c r="C8" s="16">
        <f t="shared" si="0"/>
        <v>5</v>
      </c>
      <c r="D8" s="17">
        <v>5</v>
      </c>
      <c r="E8" s="17">
        <v>0</v>
      </c>
      <c r="F8" s="18">
        <v>26300</v>
      </c>
      <c r="G8" s="19">
        <v>24162.5</v>
      </c>
      <c r="H8" s="20">
        <f t="shared" si="1"/>
        <v>24162.5</v>
      </c>
      <c r="I8" s="44">
        <f t="shared" si="2"/>
        <v>24162.5</v>
      </c>
      <c r="J8" s="20">
        <f t="shared" si="3"/>
        <v>0</v>
      </c>
      <c r="K8" s="31"/>
    </row>
    <row r="9" s="1" customFormat="1" ht="26" customHeight="1" spans="1:11">
      <c r="A9" s="14" t="s">
        <v>23</v>
      </c>
      <c r="B9" s="21" t="s">
        <v>24</v>
      </c>
      <c r="C9" s="16">
        <f t="shared" si="0"/>
        <v>6</v>
      </c>
      <c r="D9" s="17">
        <v>6</v>
      </c>
      <c r="E9" s="17">
        <v>0</v>
      </c>
      <c r="F9" s="18">
        <v>33400</v>
      </c>
      <c r="G9" s="19">
        <v>33400</v>
      </c>
      <c r="H9" s="20">
        <f t="shared" si="1"/>
        <v>33400</v>
      </c>
      <c r="I9" s="44">
        <f t="shared" si="2"/>
        <v>33400</v>
      </c>
      <c r="J9" s="20">
        <f t="shared" si="3"/>
        <v>0</v>
      </c>
      <c r="K9" s="31"/>
    </row>
    <row r="10" s="1" customFormat="1" ht="26" customHeight="1" spans="1:12">
      <c r="A10" s="14" t="s">
        <v>25</v>
      </c>
      <c r="B10" s="15" t="s">
        <v>26</v>
      </c>
      <c r="C10" s="16">
        <f t="shared" si="0"/>
        <v>4</v>
      </c>
      <c r="D10" s="17">
        <v>4</v>
      </c>
      <c r="E10" s="17">
        <v>0</v>
      </c>
      <c r="F10" s="18">
        <v>20800</v>
      </c>
      <c r="G10" s="19">
        <v>19000</v>
      </c>
      <c r="H10" s="20">
        <f t="shared" si="1"/>
        <v>19000</v>
      </c>
      <c r="I10" s="44">
        <f t="shared" si="2"/>
        <v>19000</v>
      </c>
      <c r="J10" s="20">
        <f t="shared" si="3"/>
        <v>0</v>
      </c>
      <c r="K10" s="45"/>
      <c r="L10" s="46"/>
    </row>
    <row r="11" s="1" customFormat="1" ht="26" customHeight="1" spans="1:12">
      <c r="A11" s="14" t="s">
        <v>27</v>
      </c>
      <c r="B11" s="15" t="s">
        <v>28</v>
      </c>
      <c r="C11" s="16">
        <f t="shared" si="0"/>
        <v>2</v>
      </c>
      <c r="D11" s="17">
        <v>2</v>
      </c>
      <c r="E11" s="17">
        <v>0</v>
      </c>
      <c r="F11" s="18">
        <v>10000</v>
      </c>
      <c r="G11" s="19">
        <v>10000</v>
      </c>
      <c r="H11" s="20">
        <f t="shared" si="1"/>
        <v>10000</v>
      </c>
      <c r="I11" s="44">
        <f t="shared" si="2"/>
        <v>10000</v>
      </c>
      <c r="J11" s="20">
        <f t="shared" si="3"/>
        <v>0</v>
      </c>
      <c r="K11" s="45"/>
      <c r="L11" s="46"/>
    </row>
    <row r="12" s="1" customFormat="1" ht="26" customHeight="1" spans="1:11">
      <c r="A12" s="14" t="s">
        <v>29</v>
      </c>
      <c r="B12" s="15" t="s">
        <v>30</v>
      </c>
      <c r="C12" s="16">
        <f t="shared" si="0"/>
        <v>2</v>
      </c>
      <c r="D12" s="17">
        <v>2</v>
      </c>
      <c r="E12" s="17">
        <v>0</v>
      </c>
      <c r="F12" s="18">
        <v>5500</v>
      </c>
      <c r="G12" s="19">
        <v>5500</v>
      </c>
      <c r="H12" s="20">
        <f t="shared" si="1"/>
        <v>5500</v>
      </c>
      <c r="I12" s="44">
        <f t="shared" si="2"/>
        <v>5500</v>
      </c>
      <c r="J12" s="20">
        <f t="shared" si="3"/>
        <v>0</v>
      </c>
      <c r="K12" s="45"/>
    </row>
    <row r="13" s="1" customFormat="1" ht="26" customHeight="1" spans="1:11">
      <c r="A13" s="14" t="s">
        <v>31</v>
      </c>
      <c r="B13" s="22" t="s">
        <v>32</v>
      </c>
      <c r="C13" s="16">
        <f t="shared" si="0"/>
        <v>1</v>
      </c>
      <c r="D13" s="17">
        <v>1</v>
      </c>
      <c r="E13" s="17">
        <v>0</v>
      </c>
      <c r="F13" s="18">
        <v>8000</v>
      </c>
      <c r="G13" s="19">
        <v>7770.76</v>
      </c>
      <c r="H13" s="20">
        <f t="shared" si="1"/>
        <v>7770.76</v>
      </c>
      <c r="I13" s="44">
        <f t="shared" si="2"/>
        <v>7770.76</v>
      </c>
      <c r="J13" s="20">
        <f t="shared" si="3"/>
        <v>0</v>
      </c>
      <c r="K13" s="22"/>
    </row>
    <row r="14" s="1" customFormat="1" ht="26" customHeight="1" spans="1:11">
      <c r="A14" s="14" t="s">
        <v>33</v>
      </c>
      <c r="B14" s="21" t="s">
        <v>34</v>
      </c>
      <c r="C14" s="16">
        <f t="shared" si="0"/>
        <v>2</v>
      </c>
      <c r="D14" s="17">
        <v>2</v>
      </c>
      <c r="E14" s="17">
        <v>0</v>
      </c>
      <c r="F14" s="18">
        <v>16000</v>
      </c>
      <c r="G14" s="19">
        <v>16000</v>
      </c>
      <c r="H14" s="20">
        <f t="shared" si="1"/>
        <v>16000</v>
      </c>
      <c r="I14" s="44">
        <f t="shared" si="2"/>
        <v>16000</v>
      </c>
      <c r="J14" s="20">
        <f t="shared" si="3"/>
        <v>0</v>
      </c>
      <c r="K14" s="31"/>
    </row>
    <row r="15" s="1" customFormat="1" ht="26" customHeight="1" spans="1:11">
      <c r="A15" s="14" t="s">
        <v>35</v>
      </c>
      <c r="B15" s="23" t="s">
        <v>36</v>
      </c>
      <c r="C15" s="16">
        <f t="shared" si="0"/>
        <v>7</v>
      </c>
      <c r="D15" s="17">
        <v>7</v>
      </c>
      <c r="E15" s="17">
        <v>0</v>
      </c>
      <c r="F15" s="18">
        <v>42300</v>
      </c>
      <c r="G15" s="19">
        <v>42300</v>
      </c>
      <c r="H15" s="20">
        <f t="shared" si="1"/>
        <v>42300</v>
      </c>
      <c r="I15" s="44">
        <f t="shared" si="2"/>
        <v>42300</v>
      </c>
      <c r="J15" s="20">
        <f t="shared" si="3"/>
        <v>0</v>
      </c>
      <c r="K15" s="49"/>
    </row>
    <row r="16" s="1" customFormat="1" ht="26" customHeight="1" spans="1:11">
      <c r="A16" s="24" t="s">
        <v>37</v>
      </c>
      <c r="B16" s="23" t="s">
        <v>38</v>
      </c>
      <c r="C16" s="16">
        <f t="shared" si="0"/>
        <v>12</v>
      </c>
      <c r="D16" s="17">
        <v>9</v>
      </c>
      <c r="E16" s="25">
        <v>3</v>
      </c>
      <c r="F16" s="26">
        <v>61900</v>
      </c>
      <c r="G16" s="27">
        <v>61900</v>
      </c>
      <c r="H16" s="20">
        <f t="shared" si="1"/>
        <v>61900</v>
      </c>
      <c r="I16" s="44">
        <f t="shared" si="2"/>
        <v>61900</v>
      </c>
      <c r="J16" s="20">
        <f t="shared" si="3"/>
        <v>0</v>
      </c>
      <c r="K16" s="49"/>
    </row>
    <row r="17" s="1" customFormat="1" ht="26" customHeight="1" spans="1:11">
      <c r="A17" s="28"/>
      <c r="B17" s="23" t="s">
        <v>39</v>
      </c>
      <c r="C17" s="16">
        <f t="shared" si="0"/>
        <v>1</v>
      </c>
      <c r="D17" s="17">
        <v>1</v>
      </c>
      <c r="E17" s="25">
        <v>0</v>
      </c>
      <c r="F17" s="26">
        <v>2850</v>
      </c>
      <c r="G17" s="27">
        <v>2850</v>
      </c>
      <c r="H17" s="20">
        <f t="shared" si="1"/>
        <v>2850</v>
      </c>
      <c r="I17" s="44">
        <f t="shared" si="2"/>
        <v>2850</v>
      </c>
      <c r="J17" s="20">
        <f t="shared" si="3"/>
        <v>0</v>
      </c>
      <c r="K17" s="49"/>
    </row>
    <row r="18" s="1" customFormat="1" ht="26" customHeight="1" spans="1:11">
      <c r="A18" s="14" t="s">
        <v>40</v>
      </c>
      <c r="B18" s="15" t="s">
        <v>41</v>
      </c>
      <c r="C18" s="16">
        <f t="shared" si="0"/>
        <v>20</v>
      </c>
      <c r="D18" s="17">
        <v>19</v>
      </c>
      <c r="E18" s="17">
        <v>1</v>
      </c>
      <c r="F18" s="18">
        <v>110500</v>
      </c>
      <c r="G18" s="19">
        <v>107900</v>
      </c>
      <c r="H18" s="20">
        <f t="shared" si="1"/>
        <v>107900</v>
      </c>
      <c r="I18" s="44">
        <v>24942.96</v>
      </c>
      <c r="J18" s="50">
        <f t="shared" si="3"/>
        <v>82957.04</v>
      </c>
      <c r="K18" s="31"/>
    </row>
    <row r="19" s="1" customFormat="1" ht="26" customHeight="1" spans="1:11">
      <c r="A19" s="14" t="s">
        <v>42</v>
      </c>
      <c r="B19" s="21" t="s">
        <v>43</v>
      </c>
      <c r="C19" s="16">
        <f t="shared" si="0"/>
        <v>6</v>
      </c>
      <c r="D19" s="17">
        <v>6</v>
      </c>
      <c r="E19" s="17">
        <v>0</v>
      </c>
      <c r="F19" s="18">
        <v>29800</v>
      </c>
      <c r="G19" s="19">
        <v>29800</v>
      </c>
      <c r="H19" s="20">
        <f t="shared" si="1"/>
        <v>29800</v>
      </c>
      <c r="I19" s="44">
        <f t="shared" si="2"/>
        <v>29800</v>
      </c>
      <c r="J19" s="20">
        <f t="shared" si="3"/>
        <v>0</v>
      </c>
      <c r="K19" s="31"/>
    </row>
    <row r="20" s="1" customFormat="1" ht="26" customHeight="1" spans="1:12">
      <c r="A20" s="14" t="s">
        <v>44</v>
      </c>
      <c r="B20" s="22" t="s">
        <v>45</v>
      </c>
      <c r="C20" s="16">
        <f t="shared" si="0"/>
        <v>6</v>
      </c>
      <c r="D20" s="17">
        <v>6</v>
      </c>
      <c r="E20" s="17">
        <v>0</v>
      </c>
      <c r="F20" s="18">
        <v>28100</v>
      </c>
      <c r="G20" s="19">
        <v>25675</v>
      </c>
      <c r="H20" s="20">
        <f t="shared" si="1"/>
        <v>25675</v>
      </c>
      <c r="I20" s="44">
        <f t="shared" si="2"/>
        <v>25675</v>
      </c>
      <c r="J20" s="20">
        <f t="shared" si="3"/>
        <v>0</v>
      </c>
      <c r="K20" s="45"/>
      <c r="L20" s="46"/>
    </row>
    <row r="21" s="1" customFormat="1" ht="26" customHeight="1" spans="1:12">
      <c r="A21" s="14" t="s">
        <v>46</v>
      </c>
      <c r="B21" s="29" t="s">
        <v>47</v>
      </c>
      <c r="C21" s="16">
        <f t="shared" si="0"/>
        <v>8</v>
      </c>
      <c r="D21" s="17">
        <v>8</v>
      </c>
      <c r="E21" s="25">
        <v>0</v>
      </c>
      <c r="F21" s="26">
        <v>39400</v>
      </c>
      <c r="G21" s="27">
        <v>39400</v>
      </c>
      <c r="H21" s="20">
        <f t="shared" si="1"/>
        <v>39400</v>
      </c>
      <c r="I21" s="44">
        <f t="shared" si="2"/>
        <v>39400</v>
      </c>
      <c r="J21" s="20">
        <f t="shared" si="3"/>
        <v>0</v>
      </c>
      <c r="K21" s="31"/>
      <c r="L21" s="47"/>
    </row>
    <row r="22" s="1" customFormat="1" ht="26" customHeight="1" spans="1:12">
      <c r="A22" s="14" t="s">
        <v>48</v>
      </c>
      <c r="B22" s="29" t="s">
        <v>49</v>
      </c>
      <c r="C22" s="16">
        <f t="shared" si="0"/>
        <v>9</v>
      </c>
      <c r="D22" s="17">
        <v>9</v>
      </c>
      <c r="E22" s="25">
        <v>0</v>
      </c>
      <c r="F22" s="26">
        <v>43300</v>
      </c>
      <c r="G22" s="27">
        <v>41700</v>
      </c>
      <c r="H22" s="20">
        <f t="shared" si="1"/>
        <v>41700</v>
      </c>
      <c r="I22" s="44">
        <f t="shared" si="2"/>
        <v>41700</v>
      </c>
      <c r="J22" s="20">
        <f t="shared" si="3"/>
        <v>0</v>
      </c>
      <c r="K22" s="31"/>
      <c r="L22" s="47"/>
    </row>
    <row r="23" s="1" customFormat="1" ht="26" customHeight="1" spans="1:11">
      <c r="A23" s="14" t="s">
        <v>50</v>
      </c>
      <c r="B23" s="21" t="s">
        <v>51</v>
      </c>
      <c r="C23" s="16">
        <f t="shared" si="0"/>
        <v>1</v>
      </c>
      <c r="D23" s="17">
        <v>1</v>
      </c>
      <c r="E23" s="17">
        <v>0</v>
      </c>
      <c r="F23" s="18">
        <v>4000</v>
      </c>
      <c r="G23" s="19">
        <v>4000</v>
      </c>
      <c r="H23" s="20">
        <f t="shared" si="1"/>
        <v>4000</v>
      </c>
      <c r="I23" s="44">
        <f t="shared" si="2"/>
        <v>4000</v>
      </c>
      <c r="J23" s="20">
        <f t="shared" si="3"/>
        <v>0</v>
      </c>
      <c r="K23" s="31"/>
    </row>
    <row r="24" s="1" customFormat="1" ht="26" customHeight="1" spans="1:12">
      <c r="A24" s="14" t="s">
        <v>52</v>
      </c>
      <c r="B24" s="21" t="s">
        <v>53</v>
      </c>
      <c r="C24" s="16">
        <f t="shared" si="0"/>
        <v>3</v>
      </c>
      <c r="D24" s="17">
        <v>3</v>
      </c>
      <c r="E24" s="17">
        <v>0</v>
      </c>
      <c r="F24" s="18">
        <v>16100</v>
      </c>
      <c r="G24" s="19">
        <v>16100</v>
      </c>
      <c r="H24" s="20">
        <f t="shared" si="1"/>
        <v>16100</v>
      </c>
      <c r="I24" s="44">
        <f t="shared" si="2"/>
        <v>16100</v>
      </c>
      <c r="J24" s="20">
        <f t="shared" si="3"/>
        <v>0</v>
      </c>
      <c r="K24" s="31"/>
      <c r="L24" s="47"/>
    </row>
    <row r="25" s="1" customFormat="1" ht="26" customHeight="1" spans="1:12">
      <c r="A25" s="14" t="s">
        <v>54</v>
      </c>
      <c r="B25" s="21" t="s">
        <v>55</v>
      </c>
      <c r="C25" s="16">
        <f t="shared" si="0"/>
        <v>1</v>
      </c>
      <c r="D25" s="17">
        <v>1</v>
      </c>
      <c r="E25" s="17">
        <v>0</v>
      </c>
      <c r="F25" s="18">
        <v>6900</v>
      </c>
      <c r="G25" s="19">
        <v>6600</v>
      </c>
      <c r="H25" s="20">
        <f t="shared" si="1"/>
        <v>6600</v>
      </c>
      <c r="I25" s="44">
        <f t="shared" si="2"/>
        <v>6600</v>
      </c>
      <c r="J25" s="20">
        <f t="shared" si="3"/>
        <v>0</v>
      </c>
      <c r="K25" s="31"/>
      <c r="L25" s="47"/>
    </row>
    <row r="26" s="1" customFormat="1" ht="26" customHeight="1" spans="1:12">
      <c r="A26" s="14" t="s">
        <v>56</v>
      </c>
      <c r="B26" s="21" t="s">
        <v>57</v>
      </c>
      <c r="C26" s="16">
        <f t="shared" si="0"/>
        <v>1</v>
      </c>
      <c r="D26" s="17">
        <v>1</v>
      </c>
      <c r="E26" s="17">
        <v>0</v>
      </c>
      <c r="F26" s="18">
        <v>6500</v>
      </c>
      <c r="G26" s="19">
        <v>6500</v>
      </c>
      <c r="H26" s="20">
        <f t="shared" si="1"/>
        <v>6500</v>
      </c>
      <c r="I26" s="44">
        <f t="shared" si="2"/>
        <v>6500</v>
      </c>
      <c r="J26" s="20">
        <f t="shared" si="3"/>
        <v>0</v>
      </c>
      <c r="K26" s="31"/>
      <c r="L26" s="47"/>
    </row>
    <row r="27" s="1" customFormat="1" ht="26" customHeight="1" spans="1:11">
      <c r="A27" s="14" t="s">
        <v>58</v>
      </c>
      <c r="B27" s="21" t="s">
        <v>59</v>
      </c>
      <c r="C27" s="16">
        <f t="shared" si="0"/>
        <v>1</v>
      </c>
      <c r="D27" s="17">
        <v>1</v>
      </c>
      <c r="E27" s="17">
        <v>0</v>
      </c>
      <c r="F27" s="18">
        <v>5900</v>
      </c>
      <c r="G27" s="19">
        <v>5900</v>
      </c>
      <c r="H27" s="20">
        <f t="shared" si="1"/>
        <v>5900</v>
      </c>
      <c r="I27" s="44">
        <f t="shared" si="2"/>
        <v>5900</v>
      </c>
      <c r="J27" s="20">
        <f t="shared" si="3"/>
        <v>0</v>
      </c>
      <c r="K27" s="31"/>
    </row>
    <row r="28" s="1" customFormat="1" ht="26" customHeight="1" spans="1:11">
      <c r="A28" s="14" t="s">
        <v>60</v>
      </c>
      <c r="B28" s="21" t="s">
        <v>61</v>
      </c>
      <c r="C28" s="16">
        <f t="shared" si="0"/>
        <v>1</v>
      </c>
      <c r="D28" s="17">
        <v>1</v>
      </c>
      <c r="E28" s="17">
        <v>0</v>
      </c>
      <c r="F28" s="18">
        <v>2300</v>
      </c>
      <c r="G28" s="19">
        <v>2300</v>
      </c>
      <c r="H28" s="20">
        <f t="shared" si="1"/>
        <v>2300</v>
      </c>
      <c r="I28" s="44">
        <f t="shared" si="2"/>
        <v>2300</v>
      </c>
      <c r="J28" s="20">
        <f t="shared" si="3"/>
        <v>0</v>
      </c>
      <c r="K28" s="31"/>
    </row>
    <row r="29" s="1" customFormat="1" ht="26" customHeight="1" spans="1:12">
      <c r="A29" s="14" t="s">
        <v>62</v>
      </c>
      <c r="B29" s="30" t="s">
        <v>63</v>
      </c>
      <c r="C29" s="16">
        <f t="shared" si="0"/>
        <v>5</v>
      </c>
      <c r="D29" s="17">
        <v>4</v>
      </c>
      <c r="E29" s="17">
        <v>1</v>
      </c>
      <c r="F29" s="18">
        <v>18000</v>
      </c>
      <c r="G29" s="19">
        <v>18000</v>
      </c>
      <c r="H29" s="20">
        <f t="shared" si="1"/>
        <v>18000</v>
      </c>
      <c r="I29" s="44">
        <f t="shared" si="2"/>
        <v>18000</v>
      </c>
      <c r="J29" s="20">
        <f t="shared" si="3"/>
        <v>0</v>
      </c>
      <c r="K29" s="31"/>
      <c r="L29" s="47"/>
    </row>
    <row r="30" s="1" customFormat="1" ht="24" customHeight="1" spans="1:11">
      <c r="A30" s="31"/>
      <c r="B30" s="21" t="s">
        <v>64</v>
      </c>
      <c r="C30" s="32">
        <f>SUM(C4:C29)</f>
        <v>132</v>
      </c>
      <c r="D30" s="32">
        <f>SUM(D4:D29)</f>
        <v>125</v>
      </c>
      <c r="E30" s="32">
        <f>SUM(E4:E29)</f>
        <v>7</v>
      </c>
      <c r="F30" s="18">
        <f t="shared" ref="C30:I30" si="4">SUM(F4:F29)</f>
        <v>668683.84</v>
      </c>
      <c r="G30" s="18">
        <f t="shared" si="4"/>
        <v>647092.07</v>
      </c>
      <c r="H30" s="18">
        <f t="shared" si="4"/>
        <v>647092.07</v>
      </c>
      <c r="I30" s="51">
        <f t="shared" si="4"/>
        <v>564135.03</v>
      </c>
      <c r="J30" s="20">
        <f t="shared" si="3"/>
        <v>82957.04</v>
      </c>
      <c r="K30" s="31"/>
    </row>
    <row r="31" spans="1:9">
      <c r="A31" s="33"/>
      <c r="B31" s="33"/>
      <c r="C31" s="34"/>
      <c r="D31" s="34"/>
      <c r="E31" s="34"/>
      <c r="F31" s="33"/>
      <c r="G31" s="35"/>
      <c r="I31" s="2"/>
    </row>
    <row r="32" ht="30" customHeight="1" spans="3:9">
      <c r="C32" s="36"/>
      <c r="I32" s="2"/>
    </row>
    <row r="33" spans="9:9">
      <c r="I33" s="2"/>
    </row>
  </sheetData>
  <autoFilter ref="A1:K33">
    <extLst/>
  </autoFilter>
  <mergeCells count="11">
    <mergeCell ref="A1:K1"/>
    <mergeCell ref="C2:E2"/>
    <mergeCell ref="A2:A3"/>
    <mergeCell ref="A16:A17"/>
    <mergeCell ref="B2:B3"/>
    <mergeCell ref="F2:F3"/>
    <mergeCell ref="G2:G3"/>
    <mergeCell ref="H2:H3"/>
    <mergeCell ref="I2:I3"/>
    <mergeCell ref="J2:J3"/>
    <mergeCell ref="K2:K3"/>
  </mergeCells>
  <pageMargins left="0.74" right="0.19" top="0.46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李思芸</cp:lastModifiedBy>
  <dcterms:created xsi:type="dcterms:W3CDTF">2026-04-08T03:06:00Z</dcterms:created>
  <dcterms:modified xsi:type="dcterms:W3CDTF">2026-06-16T03:24:30Z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1ED54A4CD9F94997A5AF690B56FCD8F6_11</vt:lpwstr>
  </property>
  <property fmtid="{D5CDD505-2E9C-101B-9397-08002B2CF9AE}" pid="3" name="KSOProductBuildVer">
    <vt:lpwstr>2052-12.1.0.16729</vt:lpwstr>
  </property>
</Properties>
</file>